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u\Documents\"/>
    </mc:Choice>
  </mc:AlternateContent>
  <xr:revisionPtr revIDLastSave="0" documentId="8_{6E3A1292-E19C-41CD-B455-F0203712AB4E}" xr6:coauthVersionLast="47" xr6:coauthVersionMax="47" xr10:uidLastSave="{00000000-0000-0000-0000-000000000000}"/>
  <bookViews>
    <workbookView xWindow="-110" yWindow="-110" windowWidth="19420" windowHeight="10400" xr2:uid="{1DF1EAC3-6335-4C5F-9E85-293F69CD0889}"/>
  </bookViews>
  <sheets>
    <sheet name="เอกสารแนบ 11_TOR" sheetId="1" r:id="rId1"/>
  </sheets>
  <definedNames>
    <definedName name="_xlnm.Print_Area" localSheetId="0">'เอกสารแนบ 11_TOR'!$A$1:$I$97</definedName>
    <definedName name="_xlnm.Print_Titles" localSheetId="0">'เอกสารแนบ 11_TOR'!$1:$3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E66" i="1" s="1"/>
  <c r="E74" i="1" s="1"/>
  <c r="E57" i="1"/>
  <c r="E65" i="1" s="1"/>
  <c r="E73" i="1" s="1"/>
  <c r="E54" i="1"/>
  <c r="E62" i="1" s="1"/>
  <c r="E70" i="1" s="1"/>
  <c r="E53" i="1"/>
  <c r="E61" i="1" s="1"/>
  <c r="E69" i="1" s="1"/>
  <c r="D63" i="1"/>
  <c r="D71" i="1" s="1"/>
  <c r="D59" i="1"/>
  <c r="D67" i="1" s="1"/>
  <c r="D47" i="1"/>
  <c r="D43" i="1"/>
  <c r="H5" i="1" l="1"/>
</calcChain>
</file>

<file path=xl/sharedStrings.xml><?xml version="1.0" encoding="utf-8"?>
<sst xmlns="http://schemas.openxmlformats.org/spreadsheetml/2006/main" count="263" uniqueCount="65">
  <si>
    <t>เอกสารแนบ 11 - Template เสนออัตราค่าบริการ CCC นครราชสีมา</t>
  </si>
  <si>
    <t>Template อัตราค่าบริการ CCC</t>
  </si>
  <si>
    <t>บริการของ CCC</t>
  </si>
  <si>
    <t>SLA</t>
  </si>
  <si>
    <t>Scenario</t>
  </si>
  <si>
    <t>Volume</t>
  </si>
  <si>
    <t>หน่วย</t>
  </si>
  <si>
    <t>อัตราค่าบริการ
(ไม่รวม VAT)</t>
  </si>
  <si>
    <t>อัตราค่าบริการ
(รวม VAT 7%)</t>
  </si>
  <si>
    <t xml:space="preserve">ฝาก-ถอน ธนบัตรกับ ธปท. (Sorted note)
</t>
  </si>
  <si>
    <t>บาท / เดือน</t>
  </si>
  <si>
    <t>นับคัดธนบัตร</t>
  </si>
  <si>
    <r>
      <rPr>
        <u/>
        <sz val="12"/>
        <color theme="1"/>
        <rFont val="DB Helvethaica X 55 Regular"/>
      </rPr>
      <t>ธนบัตร Unsort</t>
    </r>
    <r>
      <rPr>
        <sz val="12"/>
        <color theme="1"/>
        <rFont val="DB Helvethaica X 55 Regular"/>
      </rPr>
      <t xml:space="preserve">
 - ธนบัตรชนิดราคา 1000  500 100 บาท ที่รับเข้าภายใน 20.00 น. ดำเนินการแล้วเสร็จภายใน 04.00 น. และปรับปรุงรายการเงินสดขาด-เกิน แล้วเสร็จภายใน 12.00 น. ของวันทำการถัดไป  
 - ธนบัตรชนิดราคา 50 20 บาท ที่รับเข้าภายใน 20.00 น. ดำเนินการแล้วเสร็จภายใน 12.00 น. และปรับปรุงรายการเงินสดขาด-เกิน แล้วเสร็จภายใน 14.00 น. ของวันทำการถัดไป 
 - กรณีปริมาณธนบัตรรับฝากมากกว่า 850 มัด ที่รับเข้าภายใน 20.00 น. ดำเนินการแล้วเสร็จภายใน 16.00 น. ของวันทำการถัดไป</t>
    </r>
  </si>
  <si>
    <t xml:space="preserve">Only BOT </t>
  </si>
  <si>
    <t>มัด/เดือน</t>
  </si>
  <si>
    <t>บาท / มัด</t>
  </si>
  <si>
    <t>BOT+CB 100%</t>
  </si>
  <si>
    <r>
      <rPr>
        <u/>
        <sz val="12"/>
        <color theme="1"/>
        <rFont val="DB Helvethaica X 55 Regular"/>
      </rPr>
      <t>ธนบัตร Unfit</t>
    </r>
    <r>
      <rPr>
        <sz val="12"/>
        <color theme="1"/>
        <rFont val="DB Helvethaica X 55 Regular"/>
      </rPr>
      <t xml:space="preserve">
 - ธนบัตรชนิดราคา 1000  500 100 บาท ดำเนินการแล้วเสร็จภายใน 15 วัน
 - ธนบัตรชนิดราคา 100 บาท ดำเนินการแล้วเสร็จภายใน 20 วัน
 - ธนบัตรชนิดราคา 50 20 บาท ดำเนินการแล้วเสร็จภายใน 25 วัน</t>
    </r>
  </si>
  <si>
    <t>จัดเตรียมและบรรจุเงินสาขา</t>
  </si>
  <si>
    <t xml:space="preserve">ผู้ใช้บริการส่งคำสั่งภายใน 18.00 น. และผู้ให้บริการดำเนินการเสร็จภายใน 6.00 น. ของวันถัดไป </t>
  </si>
  <si>
    <t>Drop/เดือน</t>
  </si>
  <si>
    <t>บาท / Drop</t>
  </si>
  <si>
    <t>CB 100%</t>
  </si>
  <si>
    <t xml:space="preserve">1) การบรรจุกล่อง
- รอบปกติ : ผู้ใช้บริการส่งคำสั่งภายในเวลา 18.00 น. ของวันทำการก่อนหน้า (D-1) 
และผู้ให้บริการดำเนินการบรรจุเงินเสร็จภายใน 6.00 น. ของวันถัดไป (D)
- รอบพิเศษ : ผู้ใช้บริการส่งคำสั่งภายในเวลา 10.00 น. ของวันทำการ (D) ภายในรัศมี 50 กม.
2) การถอดกล่อง
- รอบปกติ :  ผู้ใช้บริการส่งคำสั่งภายในเวลา 18.00 น. ของวันทำการก่อนหน้า (D-1) และผู้ให้บริการตรวจนับและจัดทำรายงานแล้วเสร็จภายใน 21.00 น. ของวันทำการ (D)
- รอบพิเศษ : ผู้ใช้บริการส่งคำสั่งภายในเวลา 10.00 น. ของวันทำการ (D) ภายในรัศมี 50 กม. ผู้ให้บริการตรวจนับและจัดทำรายงานแล้วเสร็จภายในวันทำการ (D)
</t>
  </si>
  <si>
    <t>Cash in Transit สาขา</t>
  </si>
  <si>
    <t xml:space="preserve"> - รอบปกติ :  การบรรจุและเปลี่ยนกล่องเงิน/ การเติมเงิน/ การเก็บกล่องเงิน เครื่อง e-machine ของรถขนส่งเงินให้แล้วเสร็จภายใน 18.00 น. ของวันทำการ (D) 
</t>
  </si>
  <si>
    <t>1) เตรียมเงินสาขา : อ้างอิง SLA ข้อ 3
2) ขนส่ง สาขา  : อ้างอิง SLA ข้อ 5</t>
  </si>
  <si>
    <t>1) การบรรจุและถอดกล่อง e-Machine : อ้างอิง SLA ข้อ 4
2) การเติมเงิน e-Machine  : อ้างอิง SLA ข้อ 6</t>
  </si>
  <si>
    <t>บาท / ครั้ง</t>
  </si>
  <si>
    <t>งาน Maintenance e-Machine 
(2nd Line Maintenance)</t>
  </si>
  <si>
    <r>
      <t xml:space="preserve">2) Second line maintenance (2nd) : การดูแล แก้ไขเครื่อง e-machine และ/หรือ อำนวยความสะดวกให้ช่างเทคนิคที่เข้าซ่อมเครื่อง e-Machine 
นิยาม : Second line maintenance (2nd)  หมายถึง บริการแก้ไขความขัดข้องที่นอกเหนือจาก first line maintenance และมีความจำเป็นต้องใช้บริการจาก service provider </t>
    </r>
    <r>
      <rPr>
        <i/>
        <sz val="12"/>
        <rFont val="DB Helvethaica X 55 Regular"/>
      </rPr>
      <t>SLA อ้างอิง ข้อ 1) First line Maintenance</t>
    </r>
  </si>
  <si>
    <t>การบำรุงรักษาเชิงป้องกัน 
(Preventive Maintenance)</t>
  </si>
  <si>
    <t xml:space="preserve">3) การบำรุงรักษาเชิงป้องกัน (Preventive Maintenance: PM) 
 ผู้ให้บริการต้องจัดทำแผนการบำรุงรักษาเชิงป้องกันสำหรับเครื่อง e-Machine ของผู้ใช้บริการล่วงหน้า เป็นรายเดือน และแจ้งให้ผู้ใช้บริการทราบ โดยผู้ให้บริการต้องดำเนินการ PM เครื่อง e-Machine ให้แล้วเสร็จภายใน 2-4 ชม. ทั้งนี้ ให้เป็นไปตามความตกลงระหว่างผู้ให้บริการและผู้ใช้บริการ </t>
  </si>
  <si>
    <t>ถุง/เดือน</t>
  </si>
  <si>
    <t>บาท / ถุง</t>
  </si>
  <si>
    <t>งานให้บริการขนส่งเหรียญกษาปณ์ไปแลกค่าที่
กรมธนารักษ์</t>
  </si>
  <si>
    <t>ขนส่งไปกรมธนารักษ์</t>
  </si>
  <si>
    <t>รอบ/เดือน</t>
  </si>
  <si>
    <t xml:space="preserve">ขนส่งกลับศูนย์เงินสดกลาง นครราชสีมา </t>
  </si>
  <si>
    <t xml:space="preserve">งานให้บริการจัดเก็บเงินตราต่างประเทศ </t>
  </si>
  <si>
    <t xml:space="preserve">ผู้ใช้บริการส่งคำสั่งนำส่งธนบัตรต่างประเทศ พร้อมกับคำสั่งนำส่งธนบัตรสกุลบาท ภายในเวลา 18.00 น. ของวันทำการก่อนหน้า </t>
  </si>
  <si>
    <t>ล้านบาท/เดือน</t>
  </si>
  <si>
    <t>บาท / 1 ล้านบาท / เดือน</t>
  </si>
  <si>
    <t>งานให้บริการขนส่งสลากกินแบ่งรัฐบาลและ
เงินตราต่างประเทศ</t>
  </si>
  <si>
    <t xml:space="preserve">	ผู้ใช้บริการจะแจ้งความต้องการขนส่งสลากกินแบ่งรัฐบาลและเงินตราต่างประเทศให้ผู้ให้บริการทราบล่วงหน้า ภายในเวลา 18.00 น. ของวันทำการก่อนวันที่ขนส่ง</t>
  </si>
  <si>
    <t xml:space="preserve">ขนส่งไปสำนักงานใหญ่ของผู้ใช้บริการ </t>
  </si>
  <si>
    <t>บรรจุและถอดกล่อง e-Machine</t>
  </si>
  <si>
    <t>Prospective volume</t>
  </si>
  <si>
    <t>ผู้ใช้บริการเป็นผู้ติดต่อกรมธนารักษ์ในการขอแลกเหรียญกษาปณ์ และส่งคำสั่งล่วงหน้าให้
ผู้ให้บริการภายใต้เงื่อนไขการให้บริการ ดังนี้
1) การขอแลกเหรียญกษาปณ์กับกรมธนารักษ์ : ผู้ใช้บริการจะต้องส่งคำสั่งภายในเวลา 15.00 น. ของวันทำการก่อนหน้า 
2) การแลกมูลค่า (เกลี่ยเหรียญ) หรือแลกมูลค่าเหรียญกษาปณ์ชำรุด : ผู้ใช้บริการจะต้องส่งคำสั่งล่วงหน้า 5 วันทำการ</t>
  </si>
  <si>
    <t xml:space="preserve"> - งานฝาก :  ต้องนำเงินเข้า CA สำหรับเงินที่มาถึงภายในเวลา 16.00 น.
 - งานถอน : ธพ. เบิกธนบัตรจาก ธปท. ภายในเวลา 15.30 น.ของวันทำการนั้น</t>
  </si>
  <si>
    <t>Cash in Transit e-Machine</t>
  </si>
  <si>
    <t>งานให้บริการสาขา (Full service)</t>
  </si>
  <si>
    <t>งานให้บริการ e-Machine (Full service)</t>
  </si>
  <si>
    <t>บาท / รอบ</t>
  </si>
  <si>
    <t>บาท /  รอบ</t>
  </si>
  <si>
    <t>Tier 1:  ขนส่งในจังหวัด นครราชสีมา  บุรีรัมย์ (ไม่รวมพื้นที่ Tier 2) และ ชัยภูมิ (ไม่รวมพื้นที่ Tier 2)</t>
  </si>
  <si>
    <t xml:space="preserve">Tier 2:  ขนส่งในจังหวัด สุรินทร์ บุรีรัมย์ (อ.บ้านกรวด และ อ.สตึก) และชัยภูมิ (อ.เกษตรสมบูรณ์ อ.บ้านแท่น อ.ภักดีชุมพล  
อ.หนองบัวแดง ) </t>
  </si>
  <si>
    <t>Tier 1:  บริการในจังหวัด นครราชสีมา  บุรีรัมย์ (ไม่รวมพื้นที่ Tier 2) และ ชัยภูมิ (ไม่รวมพื้นที่ Tier 2)</t>
  </si>
  <si>
    <t xml:space="preserve">Tier 2:  บริการในจังหวัด สุรินทร์ บุรีรัมย์ (อ.บ้านกรวด และ อ.สตึก) และชัยภูมิ (อ.เกษตรสมบูรณ์ อ.บ้านแท่น อ.ภักดีชุมพล  
อ.หนองบัวแดง ) </t>
  </si>
  <si>
    <t>ครั้ง/เดือน</t>
  </si>
  <si>
    <t>งาน Maintenance e-Machine
(1st Line Maintenance )</t>
  </si>
  <si>
    <t>หมายเหตุ:   1)  ขอบเขตพื้นที่ให้บริการงานขนส่งของ CCC นครราชสีมา ไม่รวม อ.แกงคร้อ อ.ภูเขียว และ อ.คอนสาร ของ จ.ชัยภูมิ 
                   2)  Drop สาขา คือ การขนส่งจาก CCC ไปสาขา หรือ ขนส่งจากสาขา กลับมาที่  CCC กรณีมีการขนส่งเงินจาก CCC ไปสาขา และมีการรับเงินจากสาขากับมาที่ ศงส. ให้นับเป็น 2 Drop
                   3)  Drop e-Machine คือ การไปเติมงานที่ e-Machine และการถอดกล่องกลับมาที่ี่ CCC กรณีมีการไปเติมงานที่ e-Machine และการถอดกล่องกลับมาที่ี่ CCC ให้นับเป็น 1 Drop</t>
  </si>
  <si>
    <r>
      <t xml:space="preserve"> - ผู้ให้บริการนำส่งเงินให้สาขาของผู้ใช้บริการภายในเวลาที่ตกลงร่วมกันกับธนาคารสมาชิกผู้ใช้บริการ
 - ผู้ให้บริการรับเงินจากสาขาของผู้ใช้บริการภายในเวลาที่สาขาปิดแล้วไม่เกิน 30 นาที
</t>
    </r>
    <r>
      <rPr>
        <i/>
        <u/>
        <sz val="12"/>
        <rFont val="DB Helvethaica X 55 Regular"/>
      </rPr>
      <t>หมายเหตุ</t>
    </r>
    <r>
      <rPr>
        <i/>
        <sz val="12"/>
        <rFont val="DB Helvethaica X 55 Regular"/>
      </rPr>
      <t xml:space="preserve"> : 
1. ขนเหรียญไม่เกิน 20,000 บาท / drop 
2. รวมการขนซองธนบัตรชำรุด และธนบัตรต่างประเทศจากสาขาด้วย</t>
    </r>
  </si>
  <si>
    <t>งานให้บริการตรวจนับ จัดเก็บ และคัดแยกเหรียญกษาปณ์ (ชนิดราคา 1 บาท / 2 บาท / 
5 บาท และ 10 บาท)</t>
  </si>
  <si>
    <t xml:space="preserve">1) First line maintenance (1st) : การแก้ไขเครื่อง e-machine เบื้องต้น 
นิยาม : First line maintenance (1st) หมายถึง บริการแก้ไขความขัดข้องเบื้องต้น ที่ไม่จำเป็นต้องใช้บริการจาก service provider ได้แก่ การเติมกระดาษ Slip , ธนบัตร กระดาษ Slip บัตรพลาสติก สมุดบัญชี ติดในเครื่อง , การแก้ไขปัญหาเครื่องจากความขัดข้องของ hardware software network และ ระบบไฟฟ้า 
หมายเหตุ :  
1. กรณีในรอบที่ 2 ผู้ใช้บริการต้องการรับบริการเครื่อง e-Machine ที่มีระยะทางเกิน 50 กม. ผู้ใช้บริการจะทำความตกลงกับผู้ให้บริการเป็นรายกรณี 
2. ข้อตกลงการให้บริการเบื้องต้นนี้ อยู่ภายใต้การใช้บริการเครื่อง e-Machine 100%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</si>
</sst>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2"/>
      <color theme="1"/>
      <name val="DB Helvethaica X 55 Regular"/>
    </font>
    <font>
      <sz val="12"/>
      <color theme="1"/>
      <name val="DB Helvethaica X 55 Regular"/>
    </font>
    <font>
      <sz val="12"/>
      <color rgb="FFC00000"/>
      <name val="DB Helvethaica X 55 Regular"/>
    </font>
    <font>
      <b/>
      <sz val="12"/>
      <name val="DB Helvethaica X 55 Regular"/>
    </font>
    <font>
      <sz val="12"/>
      <name val="DB Helvethaica X 55 Regular"/>
    </font>
    <font>
      <u/>
      <sz val="12"/>
      <color theme="1"/>
      <name val="DB Helvethaica X 55 Regular"/>
    </font>
    <font>
      <sz val="12"/>
      <color theme="4"/>
      <name val="DB Helvethaica X 55 Regular"/>
    </font>
    <font>
      <sz val="12"/>
      <color theme="5"/>
      <name val="DB Helvethaica X 55 Regular"/>
    </font>
    <font>
      <i/>
      <sz val="12"/>
      <name val="DB Helvethaica X 55 Regular"/>
    </font>
    <font>
      <u/>
      <sz val="12"/>
      <name val="DB Helvethaica X 55 Regular"/>
    </font>
    <font>
      <i/>
      <u/>
      <sz val="12"/>
      <name val="DB Helvethaica X 55 Regula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left" vertical="top"/>
    </xf>
    <xf numFmtId="188" fontId="4" fillId="3" borderId="7" xfId="1" applyNumberFormat="1" applyFont="1" applyFill="1" applyBorder="1" applyAlignment="1">
      <alignment horizontal="center" vertical="top"/>
    </xf>
    <xf numFmtId="188" fontId="3" fillId="3" borderId="5" xfId="1" applyNumberFormat="1" applyFont="1" applyFill="1" applyBorder="1" applyAlignment="1">
      <alignment horizontal="center" vertical="top"/>
    </xf>
    <xf numFmtId="0" fontId="3" fillId="3" borderId="8" xfId="0" applyFont="1" applyFill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4" borderId="9" xfId="0" applyFont="1" applyFill="1" applyBorder="1" applyAlignment="1">
      <alignment horizontal="left" vertical="top"/>
    </xf>
    <xf numFmtId="188" fontId="4" fillId="4" borderId="0" xfId="1" applyNumberFormat="1" applyFont="1" applyFill="1" applyBorder="1" applyAlignment="1">
      <alignment horizontal="center" vertical="top"/>
    </xf>
    <xf numFmtId="188" fontId="3" fillId="4" borderId="11" xfId="1" applyNumberFormat="1" applyFont="1" applyFill="1" applyBorder="1" applyAlignment="1">
      <alignment horizontal="center" vertical="top"/>
    </xf>
    <xf numFmtId="189" fontId="3" fillId="4" borderId="10" xfId="1" applyNumberFormat="1" applyFont="1" applyFill="1" applyBorder="1" applyAlignment="1">
      <alignment vertical="top"/>
    </xf>
    <xf numFmtId="188" fontId="3" fillId="4" borderId="10" xfId="0" applyNumberFormat="1" applyFont="1" applyFill="1" applyBorder="1" applyAlignment="1">
      <alignment vertical="top"/>
    </xf>
    <xf numFmtId="0" fontId="3" fillId="4" borderId="11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left" vertical="top"/>
    </xf>
    <xf numFmtId="188" fontId="4" fillId="3" borderId="13" xfId="1" applyNumberFormat="1" applyFont="1" applyFill="1" applyBorder="1" applyAlignment="1">
      <alignment horizontal="right" vertical="top"/>
    </xf>
    <xf numFmtId="188" fontId="3" fillId="3" borderId="15" xfId="1" applyNumberFormat="1" applyFont="1" applyFill="1" applyBorder="1" applyAlignment="1">
      <alignment horizontal="center" vertical="top"/>
    </xf>
    <xf numFmtId="0" fontId="3" fillId="3" borderId="10" xfId="0" applyFont="1" applyFill="1" applyBorder="1" applyAlignment="1">
      <alignment vertical="top"/>
    </xf>
    <xf numFmtId="0" fontId="3" fillId="3" borderId="14" xfId="0" applyFont="1" applyFill="1" applyBorder="1" applyAlignment="1">
      <alignment vertical="top"/>
    </xf>
    <xf numFmtId="0" fontId="3" fillId="0" borderId="15" xfId="0" applyFont="1" applyBorder="1" applyAlignment="1">
      <alignment horizontal="center" vertical="top"/>
    </xf>
    <xf numFmtId="188" fontId="6" fillId="0" borderId="0" xfId="1" applyNumberFormat="1" applyFont="1" applyFill="1" applyBorder="1" applyAlignment="1">
      <alignment horizontal="center" vertical="top"/>
    </xf>
    <xf numFmtId="188" fontId="6" fillId="3" borderId="11" xfId="1" applyNumberFormat="1" applyFont="1" applyFill="1" applyBorder="1" applyAlignment="1">
      <alignment horizontal="center" vertical="top"/>
    </xf>
    <xf numFmtId="0" fontId="3" fillId="3" borderId="11" xfId="0" applyFont="1" applyFill="1" applyBorder="1" applyAlignment="1">
      <alignment vertical="top"/>
    </xf>
    <xf numFmtId="0" fontId="3" fillId="0" borderId="11" xfId="0" applyFont="1" applyBorder="1" applyAlignment="1">
      <alignment horizontal="center" vertical="top"/>
    </xf>
    <xf numFmtId="0" fontId="6" fillId="3" borderId="11" xfId="0" applyFont="1" applyFill="1" applyBorder="1" applyAlignment="1">
      <alignment horizontal="left" vertical="top"/>
    </xf>
    <xf numFmtId="188" fontId="6" fillId="4" borderId="0" xfId="1" applyNumberFormat="1" applyFont="1" applyFill="1" applyBorder="1" applyAlignment="1">
      <alignment horizontal="center" vertical="top"/>
    </xf>
    <xf numFmtId="188" fontId="6" fillId="4" borderId="11" xfId="1" applyNumberFormat="1" applyFont="1" applyFill="1" applyBorder="1" applyAlignment="1">
      <alignment horizontal="center" vertical="top"/>
    </xf>
    <xf numFmtId="0" fontId="3" fillId="4" borderId="10" xfId="0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0" fontId="6" fillId="3" borderId="9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188" fontId="6" fillId="3" borderId="7" xfId="1" applyNumberFormat="1" applyFont="1" applyFill="1" applyBorder="1" applyAlignment="1">
      <alignment horizontal="center" vertical="top"/>
    </xf>
    <xf numFmtId="188" fontId="6" fillId="3" borderId="5" xfId="1" applyNumberFormat="1" applyFont="1" applyFill="1" applyBorder="1" applyAlignment="1">
      <alignment horizontal="center" vertical="top"/>
    </xf>
    <xf numFmtId="0" fontId="8" fillId="3" borderId="8" xfId="0" applyFont="1" applyFill="1" applyBorder="1" applyAlignment="1">
      <alignment vertical="top"/>
    </xf>
    <xf numFmtId="0" fontId="8" fillId="3" borderId="5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/>
    </xf>
    <xf numFmtId="0" fontId="8" fillId="4" borderId="11" xfId="0" applyFont="1" applyFill="1" applyBorder="1" applyAlignment="1">
      <alignment vertical="top"/>
    </xf>
    <xf numFmtId="188" fontId="6" fillId="0" borderId="13" xfId="1" applyNumberFormat="1" applyFont="1" applyFill="1" applyBorder="1" applyAlignment="1">
      <alignment horizontal="center" vertical="top"/>
    </xf>
    <xf numFmtId="188" fontId="6" fillId="3" borderId="15" xfId="1" applyNumberFormat="1" applyFont="1" applyFill="1" applyBorder="1" applyAlignment="1">
      <alignment horizontal="center" vertical="top"/>
    </xf>
    <xf numFmtId="0" fontId="8" fillId="3" borderId="14" xfId="0" applyFont="1" applyFill="1" applyBorder="1" applyAlignment="1">
      <alignment vertical="top"/>
    </xf>
    <xf numFmtId="0" fontId="8" fillId="3" borderId="15" xfId="0" applyFont="1" applyFill="1" applyBorder="1" applyAlignment="1">
      <alignment vertical="top"/>
    </xf>
    <xf numFmtId="0" fontId="9" fillId="3" borderId="8" xfId="0" applyFont="1" applyFill="1" applyBorder="1" applyAlignment="1">
      <alignment vertical="top"/>
    </xf>
    <xf numFmtId="0" fontId="9" fillId="4" borderId="10" xfId="0" applyFont="1" applyFill="1" applyBorder="1" applyAlignment="1">
      <alignment vertical="top"/>
    </xf>
    <xf numFmtId="0" fontId="9" fillId="5" borderId="10" xfId="0" applyFont="1" applyFill="1" applyBorder="1" applyAlignment="1">
      <alignment vertical="top"/>
    </xf>
    <xf numFmtId="0" fontId="9" fillId="3" borderId="12" xfId="0" applyFont="1" applyFill="1" applyBorder="1" applyAlignment="1">
      <alignment horizontal="left" vertical="top"/>
    </xf>
    <xf numFmtId="188" fontId="9" fillId="0" borderId="13" xfId="1" applyNumberFormat="1" applyFont="1" applyFill="1" applyBorder="1" applyAlignment="1">
      <alignment horizontal="center" vertical="top"/>
    </xf>
    <xf numFmtId="188" fontId="9" fillId="3" borderId="15" xfId="1" applyNumberFormat="1" applyFont="1" applyFill="1" applyBorder="1" applyAlignment="1">
      <alignment horizontal="center" vertical="top"/>
    </xf>
    <xf numFmtId="188" fontId="6" fillId="3" borderId="0" xfId="1" applyNumberFormat="1" applyFont="1" applyFill="1" applyBorder="1" applyAlignment="1">
      <alignment horizontal="center" vertical="top"/>
    </xf>
    <xf numFmtId="0" fontId="8" fillId="3" borderId="11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9" fillId="3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vertical="top"/>
    </xf>
    <xf numFmtId="188" fontId="6" fillId="6" borderId="11" xfId="1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3" fillId="3" borderId="15" xfId="0" applyFont="1" applyFill="1" applyBorder="1" applyAlignment="1">
      <alignment vertical="top"/>
    </xf>
    <xf numFmtId="0" fontId="3" fillId="3" borderId="15" xfId="0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11" fillId="0" borderId="9" xfId="0" applyFont="1" applyBorder="1" applyAlignment="1">
      <alignment horizontal="left" vertical="top"/>
    </xf>
    <xf numFmtId="188" fontId="6" fillId="0" borderId="11" xfId="1" applyNumberFormat="1" applyFont="1" applyFill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9" fillId="3" borderId="14" xfId="0" applyFont="1" applyFill="1" applyBorder="1" applyAlignment="1">
      <alignment vertical="top"/>
    </xf>
    <xf numFmtId="0" fontId="9" fillId="3" borderId="14" xfId="0" applyFont="1" applyFill="1" applyBorder="1" applyAlignment="1">
      <alignment horizontal="center" vertical="top"/>
    </xf>
    <xf numFmtId="3" fontId="6" fillId="0" borderId="13" xfId="0" applyNumberFormat="1" applyFont="1" applyBorder="1" applyAlignment="1">
      <alignment vertical="top"/>
    </xf>
    <xf numFmtId="0" fontId="9" fillId="3" borderId="15" xfId="0" applyFont="1" applyFill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vertical="top"/>
    </xf>
    <xf numFmtId="0" fontId="6" fillId="0" borderId="15" xfId="0" applyFont="1" applyBorder="1" applyAlignment="1">
      <alignment horizontal="center" vertical="top"/>
    </xf>
    <xf numFmtId="0" fontId="6" fillId="6" borderId="0" xfId="0" applyFont="1" applyFill="1" applyAlignment="1">
      <alignment vertical="top"/>
    </xf>
    <xf numFmtId="0" fontId="3" fillId="3" borderId="5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5" fillId="7" borderId="9" xfId="0" applyFont="1" applyFill="1" applyBorder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188" fontId="11" fillId="7" borderId="11" xfId="1" applyNumberFormat="1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vertical="top"/>
    </xf>
    <xf numFmtId="0" fontId="6" fillId="7" borderId="10" xfId="0" applyFont="1" applyFill="1" applyBorder="1" applyAlignment="1">
      <alignment vertical="top"/>
    </xf>
    <xf numFmtId="0" fontId="6" fillId="7" borderId="11" xfId="0" applyFont="1" applyFill="1" applyBorder="1" applyAlignment="1">
      <alignment horizontal="center" vertical="top"/>
    </xf>
    <xf numFmtId="0" fontId="5" fillId="7" borderId="6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188" fontId="11" fillId="7" borderId="5" xfId="1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vertical="top"/>
    </xf>
    <xf numFmtId="0" fontId="6" fillId="7" borderId="5" xfId="0" applyFont="1" applyFill="1" applyBorder="1" applyAlignment="1">
      <alignment vertical="top"/>
    </xf>
    <xf numFmtId="0" fontId="6" fillId="7" borderId="5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/>
    </xf>
    <xf numFmtId="0" fontId="6" fillId="3" borderId="9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/>
    </xf>
    <xf numFmtId="0" fontId="6" fillId="3" borderId="13" xfId="0" applyFont="1" applyFill="1" applyBorder="1" applyAlignment="1">
      <alignment horizontal="left" vertical="top"/>
    </xf>
    <xf numFmtId="0" fontId="5" fillId="7" borderId="6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5" fillId="7" borderId="0" xfId="0" applyFont="1" applyFill="1" applyAlignment="1">
      <alignment horizontal="left" vertical="center" wrapText="1"/>
    </xf>
    <xf numFmtId="0" fontId="5" fillId="7" borderId="11" xfId="0" applyFont="1" applyFill="1" applyBorder="1" applyAlignment="1">
      <alignment horizontal="left" vertical="center" wrapText="1"/>
    </xf>
  </cellXfs>
  <cellStyles count="2">
    <cellStyle name="Comma 2" xfId="1" xr:uid="{A502E1A5-133E-4835-AAAD-3710ED6C1BC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636496</xdr:colOff>
      <xdr:row>53</xdr:row>
      <xdr:rowOff>140301</xdr:rowOff>
    </xdr:from>
    <xdr:to>
      <xdr:col>2</xdr:col>
      <xdr:colOff>3621742</xdr:colOff>
      <xdr:row>57</xdr:row>
      <xdr:rowOff>310632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847300-07AD-79DB-4577-10574E999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5578" y="16644325"/>
          <a:ext cx="2985246" cy="145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2CEF4-210A-49E5-B098-DEE5AFC04490}">
  <sheetPr>
    <pageSetUpPr fitToPage="1"/>
  </sheetPr>
  <dimension ref="A1:I97"/>
  <sheetViews>
    <sheetView showGridLines="0" tabSelected="1" zoomScale="90" zoomScaleNormal="90" zoomScalePageLayoutView="55" workbookViewId="0">
      <selection activeCell="B1" sqref="B1"/>
    </sheetView>
  </sheetViews>
  <sheetFormatPr defaultColWidth="8.83203125" defaultRowHeight="17" x14ac:dyDescent="0.3"/>
  <cols>
    <col min="1" max="1" width="6" style="2" customWidth="1"/>
    <col min="2" max="2" width="27" style="1" customWidth="1"/>
    <col min="3" max="3" width="65" style="2" customWidth="1"/>
    <col min="4" max="4" width="12.9140625" style="3" customWidth="1"/>
    <col min="5" max="5" width="11.33203125" style="4" customWidth="1"/>
    <col min="6" max="6" width="13" style="2" customWidth="1"/>
    <col min="7" max="8" width="15.1640625" style="1" customWidth="1"/>
    <col min="9" max="9" width="15.6640625" style="2" customWidth="1"/>
    <col min="10" max="10" width="4.1640625" style="1" customWidth="1"/>
    <col min="11" max="16384" width="8.83203125" style="1"/>
  </cols>
  <sheetData>
    <row r="1" spans="1:9" ht="20" customHeight="1" thickBot="1" x14ac:dyDescent="0.35">
      <c r="A1" s="92" t="s">
        <v>0</v>
      </c>
    </row>
    <row r="2" spans="1:9" ht="20" customHeight="1" thickBot="1" x14ac:dyDescent="0.35">
      <c r="A2" s="143" t="s">
        <v>1</v>
      </c>
      <c r="B2" s="144"/>
      <c r="C2" s="144"/>
      <c r="D2" s="144"/>
      <c r="E2" s="144"/>
      <c r="F2" s="144"/>
      <c r="G2" s="144"/>
      <c r="H2" s="144"/>
      <c r="I2" s="145"/>
    </row>
    <row r="3" spans="1:9" ht="33.65" customHeight="1" thickBot="1" x14ac:dyDescent="0.35">
      <c r="A3" s="146" t="s">
        <v>2</v>
      </c>
      <c r="B3" s="147"/>
      <c r="C3" s="6" t="s">
        <v>3</v>
      </c>
      <c r="D3" s="7" t="s">
        <v>4</v>
      </c>
      <c r="E3" s="8" t="s">
        <v>5</v>
      </c>
      <c r="F3" s="5" t="s">
        <v>6</v>
      </c>
      <c r="G3" s="9" t="s">
        <v>7</v>
      </c>
      <c r="H3" s="9" t="s">
        <v>8</v>
      </c>
      <c r="I3" s="10" t="s">
        <v>6</v>
      </c>
    </row>
    <row r="4" spans="1:9" ht="20" customHeight="1" x14ac:dyDescent="0.3">
      <c r="A4" s="118">
        <v>1</v>
      </c>
      <c r="B4" s="148" t="s">
        <v>9</v>
      </c>
      <c r="C4" s="129" t="s">
        <v>49</v>
      </c>
      <c r="D4" s="11"/>
      <c r="E4" s="12"/>
      <c r="F4" s="13"/>
      <c r="G4" s="14"/>
      <c r="H4" s="14"/>
      <c r="I4" s="15" t="s">
        <v>10</v>
      </c>
    </row>
    <row r="5" spans="1:9" ht="20" customHeight="1" x14ac:dyDescent="0.3">
      <c r="A5" s="119"/>
      <c r="B5" s="149"/>
      <c r="C5" s="130"/>
      <c r="D5" s="17"/>
      <c r="E5" s="18"/>
      <c r="F5" s="19"/>
      <c r="G5" s="20">
        <v>150000</v>
      </c>
      <c r="H5" s="21">
        <f>G5*1.07</f>
        <v>160500</v>
      </c>
      <c r="I5" s="22" t="s">
        <v>10</v>
      </c>
    </row>
    <row r="6" spans="1:9" ht="20" customHeight="1" thickBot="1" x14ac:dyDescent="0.35">
      <c r="A6" s="120"/>
      <c r="B6" s="150"/>
      <c r="C6" s="131"/>
      <c r="D6" s="23"/>
      <c r="E6" s="24"/>
      <c r="F6" s="25"/>
      <c r="G6" s="26"/>
      <c r="H6" s="27"/>
      <c r="I6" s="28" t="s">
        <v>10</v>
      </c>
    </row>
    <row r="7" spans="1:9" ht="20" customHeight="1" x14ac:dyDescent="0.3">
      <c r="A7" s="118">
        <v>2</v>
      </c>
      <c r="B7" s="132" t="s">
        <v>11</v>
      </c>
      <c r="C7" s="124" t="s">
        <v>12</v>
      </c>
      <c r="D7" s="11" t="s">
        <v>13</v>
      </c>
      <c r="E7" s="29">
        <v>6100</v>
      </c>
      <c r="F7" s="30" t="s">
        <v>14</v>
      </c>
      <c r="G7" s="14"/>
      <c r="H7" s="31"/>
      <c r="I7" s="32" t="s">
        <v>15</v>
      </c>
    </row>
    <row r="8" spans="1:9" ht="20" customHeight="1" x14ac:dyDescent="0.3">
      <c r="A8" s="119"/>
      <c r="B8" s="127"/>
      <c r="C8" s="125"/>
      <c r="D8" s="17" t="s">
        <v>47</v>
      </c>
      <c r="E8" s="34">
        <v>19000</v>
      </c>
      <c r="F8" s="35" t="s">
        <v>14</v>
      </c>
      <c r="G8" s="36"/>
      <c r="H8" s="37"/>
      <c r="I8" s="22" t="s">
        <v>15</v>
      </c>
    </row>
    <row r="9" spans="1:9" ht="20" customHeight="1" x14ac:dyDescent="0.3">
      <c r="A9" s="119"/>
      <c r="B9" s="127"/>
      <c r="C9" s="125"/>
      <c r="D9" s="38" t="s">
        <v>16</v>
      </c>
      <c r="E9" s="29">
        <v>45400</v>
      </c>
      <c r="F9" s="30" t="s">
        <v>14</v>
      </c>
      <c r="G9" s="26"/>
      <c r="H9" s="31"/>
      <c r="I9" s="39" t="s">
        <v>15</v>
      </c>
    </row>
    <row r="10" spans="1:9" ht="66.650000000000006" customHeight="1" x14ac:dyDescent="0.3">
      <c r="A10" s="16"/>
      <c r="B10" s="33"/>
      <c r="C10" s="139"/>
      <c r="D10" s="140"/>
      <c r="E10" s="136"/>
      <c r="F10" s="122"/>
      <c r="G10" s="26"/>
      <c r="H10" s="31"/>
      <c r="I10" s="39"/>
    </row>
    <row r="11" spans="1:9" ht="72.650000000000006" customHeight="1" thickBot="1" x14ac:dyDescent="0.35">
      <c r="A11" s="16"/>
      <c r="B11" s="33"/>
      <c r="C11" s="40" t="s">
        <v>17</v>
      </c>
      <c r="D11" s="141"/>
      <c r="E11" s="142"/>
      <c r="F11" s="123"/>
      <c r="G11" s="26"/>
      <c r="H11" s="31"/>
      <c r="I11" s="39"/>
    </row>
    <row r="12" spans="1:9" ht="20" customHeight="1" x14ac:dyDescent="0.3">
      <c r="A12" s="118">
        <v>3</v>
      </c>
      <c r="B12" s="132" t="s">
        <v>18</v>
      </c>
      <c r="C12" s="129" t="s">
        <v>19</v>
      </c>
      <c r="D12" s="11" t="s">
        <v>13</v>
      </c>
      <c r="E12" s="41">
        <v>0</v>
      </c>
      <c r="F12" s="42" t="s">
        <v>20</v>
      </c>
      <c r="G12" s="43"/>
      <c r="H12" s="44"/>
      <c r="I12" s="79" t="s">
        <v>21</v>
      </c>
    </row>
    <row r="13" spans="1:9" ht="20" customHeight="1" x14ac:dyDescent="0.3">
      <c r="A13" s="119"/>
      <c r="B13" s="127"/>
      <c r="C13" s="130"/>
      <c r="D13" s="17" t="s">
        <v>47</v>
      </c>
      <c r="E13" s="34">
        <v>1202</v>
      </c>
      <c r="F13" s="35" t="s">
        <v>20</v>
      </c>
      <c r="G13" s="45"/>
      <c r="H13" s="46"/>
      <c r="I13" s="80" t="s">
        <v>21</v>
      </c>
    </row>
    <row r="14" spans="1:9" ht="20" customHeight="1" thickBot="1" x14ac:dyDescent="0.35">
      <c r="A14" s="120"/>
      <c r="B14" s="128"/>
      <c r="C14" s="131"/>
      <c r="D14" s="23" t="s">
        <v>22</v>
      </c>
      <c r="E14" s="47">
        <v>3677</v>
      </c>
      <c r="F14" s="48" t="s">
        <v>20</v>
      </c>
      <c r="G14" s="49"/>
      <c r="H14" s="50"/>
      <c r="I14" s="81" t="s">
        <v>21</v>
      </c>
    </row>
    <row r="15" spans="1:9" ht="20" customHeight="1" x14ac:dyDescent="0.3">
      <c r="A15" s="119">
        <v>4</v>
      </c>
      <c r="B15" s="122" t="s">
        <v>46</v>
      </c>
      <c r="C15" s="129" t="s">
        <v>23</v>
      </c>
      <c r="D15" s="11" t="s">
        <v>13</v>
      </c>
      <c r="E15" s="41">
        <v>0</v>
      </c>
      <c r="F15" s="42" t="s">
        <v>20</v>
      </c>
      <c r="G15" s="51"/>
      <c r="H15" s="51"/>
      <c r="I15" s="82" t="s">
        <v>21</v>
      </c>
    </row>
    <row r="16" spans="1:9" ht="20" customHeight="1" x14ac:dyDescent="0.3">
      <c r="A16" s="119"/>
      <c r="B16" s="127"/>
      <c r="C16" s="138"/>
      <c r="D16" s="17" t="s">
        <v>47</v>
      </c>
      <c r="E16" s="34">
        <v>2235</v>
      </c>
      <c r="F16" s="35" t="s">
        <v>20</v>
      </c>
      <c r="G16" s="52"/>
      <c r="H16" s="52"/>
      <c r="I16" s="83" t="s">
        <v>21</v>
      </c>
    </row>
    <row r="17" spans="1:9" ht="20" customHeight="1" x14ac:dyDescent="0.3">
      <c r="A17" s="119"/>
      <c r="B17" s="127"/>
      <c r="C17" s="138"/>
      <c r="D17" s="38" t="s">
        <v>22</v>
      </c>
      <c r="E17" s="29">
        <v>9013</v>
      </c>
      <c r="F17" s="30" t="s">
        <v>20</v>
      </c>
      <c r="G17" s="53"/>
      <c r="H17" s="53"/>
      <c r="I17" s="84" t="s">
        <v>21</v>
      </c>
    </row>
    <row r="18" spans="1:9" ht="101.4" customHeight="1" thickBot="1" x14ac:dyDescent="0.35">
      <c r="A18" s="119"/>
      <c r="B18" s="127"/>
      <c r="C18" s="138"/>
      <c r="D18" s="54"/>
      <c r="E18" s="55"/>
      <c r="F18" s="56"/>
      <c r="G18" s="75"/>
      <c r="H18" s="75"/>
      <c r="I18" s="76"/>
    </row>
    <row r="19" spans="1:9" ht="17.5" thickBot="1" x14ac:dyDescent="0.35">
      <c r="A19" s="118">
        <v>5</v>
      </c>
      <c r="B19" s="132" t="s">
        <v>24</v>
      </c>
      <c r="C19" s="133" t="s">
        <v>62</v>
      </c>
      <c r="D19" s="154" t="s">
        <v>55</v>
      </c>
      <c r="E19" s="155"/>
      <c r="F19" s="155"/>
      <c r="G19" s="155"/>
      <c r="H19" s="155"/>
      <c r="I19" s="156"/>
    </row>
    <row r="20" spans="1:9" ht="20" customHeight="1" x14ac:dyDescent="0.3">
      <c r="A20" s="119"/>
      <c r="B20" s="127"/>
      <c r="C20" s="134"/>
      <c r="D20" s="38" t="s">
        <v>13</v>
      </c>
      <c r="E20" s="57">
        <v>0</v>
      </c>
      <c r="F20" s="30" t="s">
        <v>20</v>
      </c>
      <c r="G20" s="58"/>
      <c r="H20" s="59"/>
      <c r="I20" s="84" t="s">
        <v>21</v>
      </c>
    </row>
    <row r="21" spans="1:9" ht="20" customHeight="1" x14ac:dyDescent="0.3">
      <c r="A21" s="119"/>
      <c r="B21" s="127"/>
      <c r="C21" s="134"/>
      <c r="D21" s="17" t="s">
        <v>47</v>
      </c>
      <c r="E21" s="34">
        <v>1014</v>
      </c>
      <c r="F21" s="35" t="s">
        <v>20</v>
      </c>
      <c r="G21" s="46"/>
      <c r="H21" s="45"/>
      <c r="I21" s="83" t="s">
        <v>21</v>
      </c>
    </row>
    <row r="22" spans="1:9" ht="20" customHeight="1" thickBot="1" x14ac:dyDescent="0.35">
      <c r="A22" s="119"/>
      <c r="B22" s="127"/>
      <c r="C22" s="134"/>
      <c r="D22" s="38" t="s">
        <v>22</v>
      </c>
      <c r="E22" s="29">
        <v>2985</v>
      </c>
      <c r="F22" s="30" t="s">
        <v>20</v>
      </c>
      <c r="G22" s="58"/>
      <c r="H22" s="59"/>
      <c r="I22" s="84" t="s">
        <v>21</v>
      </c>
    </row>
    <row r="23" spans="1:9" ht="34.75" customHeight="1" thickBot="1" x14ac:dyDescent="0.35">
      <c r="A23" s="119"/>
      <c r="B23" s="127"/>
      <c r="C23" s="134"/>
      <c r="D23" s="154" t="s">
        <v>56</v>
      </c>
      <c r="E23" s="155"/>
      <c r="F23" s="155"/>
      <c r="G23" s="155"/>
      <c r="H23" s="155"/>
      <c r="I23" s="156"/>
    </row>
    <row r="24" spans="1:9" ht="20" customHeight="1" x14ac:dyDescent="0.3">
      <c r="A24" s="119"/>
      <c r="B24" s="127"/>
      <c r="C24" s="134"/>
      <c r="D24" s="38" t="s">
        <v>13</v>
      </c>
      <c r="E24" s="57">
        <v>0</v>
      </c>
      <c r="F24" s="30" t="s">
        <v>20</v>
      </c>
      <c r="G24" s="58"/>
      <c r="H24" s="59"/>
      <c r="I24" s="84" t="s">
        <v>21</v>
      </c>
    </row>
    <row r="25" spans="1:9" ht="20" customHeight="1" x14ac:dyDescent="0.3">
      <c r="A25" s="119"/>
      <c r="B25" s="127"/>
      <c r="C25" s="134"/>
      <c r="D25" s="17" t="s">
        <v>47</v>
      </c>
      <c r="E25" s="34">
        <v>188</v>
      </c>
      <c r="F25" s="35" t="s">
        <v>20</v>
      </c>
      <c r="G25" s="46"/>
      <c r="H25" s="45"/>
      <c r="I25" s="83" t="s">
        <v>21</v>
      </c>
    </row>
    <row r="26" spans="1:9" ht="20" customHeight="1" thickBot="1" x14ac:dyDescent="0.35">
      <c r="A26" s="120"/>
      <c r="B26" s="128"/>
      <c r="C26" s="135"/>
      <c r="D26" s="23" t="s">
        <v>22</v>
      </c>
      <c r="E26" s="47">
        <v>692</v>
      </c>
      <c r="F26" s="48" t="s">
        <v>20</v>
      </c>
      <c r="G26" s="50"/>
      <c r="H26" s="49"/>
      <c r="I26" s="85" t="s">
        <v>21</v>
      </c>
    </row>
    <row r="27" spans="1:9" ht="20" customHeight="1" thickBot="1" x14ac:dyDescent="0.35">
      <c r="A27" s="119">
        <v>6</v>
      </c>
      <c r="B27" s="136" t="s">
        <v>50</v>
      </c>
      <c r="C27" s="137" t="s">
        <v>25</v>
      </c>
      <c r="D27" s="151" t="s">
        <v>55</v>
      </c>
      <c r="E27" s="152"/>
      <c r="F27" s="152"/>
      <c r="G27" s="152"/>
      <c r="H27" s="152"/>
      <c r="I27" s="153"/>
    </row>
    <row r="28" spans="1:9" ht="20" customHeight="1" x14ac:dyDescent="0.3">
      <c r="A28" s="119"/>
      <c r="B28" s="136"/>
      <c r="C28" s="137"/>
      <c r="D28" s="11" t="s">
        <v>13</v>
      </c>
      <c r="E28" s="41">
        <v>0</v>
      </c>
      <c r="F28" s="42" t="s">
        <v>20</v>
      </c>
      <c r="G28" s="88"/>
      <c r="H28" s="88"/>
      <c r="I28" s="82" t="s">
        <v>21</v>
      </c>
    </row>
    <row r="29" spans="1:9" ht="20" customHeight="1" x14ac:dyDescent="0.3">
      <c r="A29" s="119"/>
      <c r="B29" s="136"/>
      <c r="C29" s="137"/>
      <c r="D29" s="17" t="s">
        <v>47</v>
      </c>
      <c r="E29" s="34">
        <v>1775</v>
      </c>
      <c r="F29" s="35" t="s">
        <v>20</v>
      </c>
      <c r="G29" s="61"/>
      <c r="H29" s="61"/>
      <c r="I29" s="80" t="s">
        <v>21</v>
      </c>
    </row>
    <row r="30" spans="1:9" ht="20" customHeight="1" thickBot="1" x14ac:dyDescent="0.35">
      <c r="A30" s="119"/>
      <c r="B30" s="136"/>
      <c r="C30" s="137"/>
      <c r="D30" s="23" t="s">
        <v>22</v>
      </c>
      <c r="E30" s="47">
        <v>7418</v>
      </c>
      <c r="F30" s="48" t="s">
        <v>20</v>
      </c>
      <c r="G30" s="78"/>
      <c r="H30" s="78"/>
      <c r="I30" s="89" t="s">
        <v>21</v>
      </c>
    </row>
    <row r="31" spans="1:9" ht="32.4" customHeight="1" thickBot="1" x14ac:dyDescent="0.35">
      <c r="A31" s="119"/>
      <c r="B31" s="136"/>
      <c r="C31" s="60"/>
      <c r="D31" s="157" t="s">
        <v>56</v>
      </c>
      <c r="E31" s="158"/>
      <c r="F31" s="158"/>
      <c r="G31" s="158"/>
      <c r="H31" s="158"/>
      <c r="I31" s="159"/>
    </row>
    <row r="32" spans="1:9" ht="20" customHeight="1" x14ac:dyDescent="0.3">
      <c r="A32" s="119"/>
      <c r="B32" s="136"/>
      <c r="C32" s="60"/>
      <c r="D32" s="11" t="s">
        <v>13</v>
      </c>
      <c r="E32" s="41">
        <v>0</v>
      </c>
      <c r="F32" s="42" t="s">
        <v>20</v>
      </c>
      <c r="G32" s="88"/>
      <c r="H32" s="88"/>
      <c r="I32" s="82" t="s">
        <v>21</v>
      </c>
    </row>
    <row r="33" spans="1:9" ht="20" customHeight="1" x14ac:dyDescent="0.3">
      <c r="A33" s="119"/>
      <c r="B33" s="136"/>
      <c r="C33" s="60"/>
      <c r="D33" s="17" t="s">
        <v>47</v>
      </c>
      <c r="E33" s="90">
        <v>460</v>
      </c>
      <c r="F33" s="62" t="s">
        <v>20</v>
      </c>
      <c r="G33" s="61"/>
      <c r="H33" s="61"/>
      <c r="I33" s="83" t="s">
        <v>21</v>
      </c>
    </row>
    <row r="34" spans="1:9" ht="20" customHeight="1" thickBot="1" x14ac:dyDescent="0.35">
      <c r="A34" s="119"/>
      <c r="B34" s="136"/>
      <c r="C34" s="60"/>
      <c r="D34" s="23" t="s">
        <v>22</v>
      </c>
      <c r="E34" s="77">
        <v>1595</v>
      </c>
      <c r="F34" s="48" t="s">
        <v>20</v>
      </c>
      <c r="G34" s="78"/>
      <c r="H34" s="78"/>
      <c r="I34" s="85" t="s">
        <v>21</v>
      </c>
    </row>
    <row r="35" spans="1:9" ht="20" customHeight="1" thickBot="1" x14ac:dyDescent="0.35">
      <c r="A35" s="118">
        <v>7</v>
      </c>
      <c r="B35" s="121" t="s">
        <v>51</v>
      </c>
      <c r="C35" s="129" t="s">
        <v>26</v>
      </c>
      <c r="D35" s="151" t="s">
        <v>55</v>
      </c>
      <c r="E35" s="152"/>
      <c r="F35" s="152"/>
      <c r="G35" s="152"/>
      <c r="H35" s="152"/>
      <c r="I35" s="153"/>
    </row>
    <row r="36" spans="1:9" ht="20" customHeight="1" x14ac:dyDescent="0.3">
      <c r="A36" s="119"/>
      <c r="B36" s="122"/>
      <c r="C36" s="130"/>
      <c r="D36" s="11" t="s">
        <v>13</v>
      </c>
      <c r="E36" s="41">
        <v>0</v>
      </c>
      <c r="F36" s="42" t="s">
        <v>20</v>
      </c>
      <c r="G36" s="43"/>
      <c r="H36" s="43"/>
      <c r="I36" s="82" t="s">
        <v>21</v>
      </c>
    </row>
    <row r="37" spans="1:9" ht="20" customHeight="1" x14ac:dyDescent="0.3">
      <c r="A37" s="119"/>
      <c r="B37" s="122"/>
      <c r="C37" s="130"/>
      <c r="D37" s="17" t="s">
        <v>47</v>
      </c>
      <c r="E37" s="34">
        <v>1014</v>
      </c>
      <c r="F37" s="35" t="s">
        <v>20</v>
      </c>
      <c r="G37" s="45"/>
      <c r="H37" s="45"/>
      <c r="I37" s="83" t="s">
        <v>21</v>
      </c>
    </row>
    <row r="38" spans="1:9" ht="20" customHeight="1" thickBot="1" x14ac:dyDescent="0.35">
      <c r="A38" s="119"/>
      <c r="B38" s="122"/>
      <c r="C38" s="130"/>
      <c r="D38" s="23" t="s">
        <v>22</v>
      </c>
      <c r="E38" s="47">
        <v>2985</v>
      </c>
      <c r="F38" s="48" t="s">
        <v>20</v>
      </c>
      <c r="G38" s="49"/>
      <c r="H38" s="49"/>
      <c r="I38" s="85" t="s">
        <v>21</v>
      </c>
    </row>
    <row r="39" spans="1:9" ht="31.25" customHeight="1" thickBot="1" x14ac:dyDescent="0.35">
      <c r="A39" s="119"/>
      <c r="B39" s="122"/>
      <c r="C39" s="130"/>
      <c r="D39" s="151" t="s">
        <v>56</v>
      </c>
      <c r="E39" s="152"/>
      <c r="F39" s="152"/>
      <c r="G39" s="152"/>
      <c r="H39" s="152"/>
      <c r="I39" s="153"/>
    </row>
    <row r="40" spans="1:9" ht="20" customHeight="1" x14ac:dyDescent="0.3">
      <c r="A40" s="119"/>
      <c r="B40" s="122"/>
      <c r="C40" s="130"/>
      <c r="D40" s="11" t="s">
        <v>13</v>
      </c>
      <c r="E40" s="41">
        <v>0</v>
      </c>
      <c r="F40" s="42" t="s">
        <v>20</v>
      </c>
      <c r="G40" s="43"/>
      <c r="H40" s="43"/>
      <c r="I40" s="82" t="s">
        <v>21</v>
      </c>
    </row>
    <row r="41" spans="1:9" ht="20" customHeight="1" x14ac:dyDescent="0.3">
      <c r="A41" s="119"/>
      <c r="B41" s="122"/>
      <c r="C41" s="130"/>
      <c r="D41" s="17" t="s">
        <v>47</v>
      </c>
      <c r="E41" s="34">
        <v>188</v>
      </c>
      <c r="F41" s="35" t="s">
        <v>20</v>
      </c>
      <c r="G41" s="45"/>
      <c r="H41" s="45"/>
      <c r="I41" s="83" t="s">
        <v>21</v>
      </c>
    </row>
    <row r="42" spans="1:9" ht="20" customHeight="1" thickBot="1" x14ac:dyDescent="0.35">
      <c r="A42" s="119"/>
      <c r="B42" s="122"/>
      <c r="C42" s="130"/>
      <c r="D42" s="23" t="s">
        <v>22</v>
      </c>
      <c r="E42" s="47">
        <v>692</v>
      </c>
      <c r="F42" s="48" t="s">
        <v>20</v>
      </c>
      <c r="G42" s="49"/>
      <c r="H42" s="49"/>
      <c r="I42" s="85" t="s">
        <v>21</v>
      </c>
    </row>
    <row r="43" spans="1:9" ht="20" customHeight="1" thickBot="1" x14ac:dyDescent="0.35">
      <c r="A43" s="118">
        <v>8</v>
      </c>
      <c r="B43" s="121" t="s">
        <v>52</v>
      </c>
      <c r="C43" s="129" t="s">
        <v>27</v>
      </c>
      <c r="D43" s="93" t="str">
        <f>D19</f>
        <v>Tier 1:  ขนส่งในจังหวัด นครราชสีมา  บุรีรัมย์ (ไม่รวมพื้นที่ Tier 2) และ ชัยภูมิ (ไม่รวมพื้นที่ Tier 2)</v>
      </c>
      <c r="E43" s="94"/>
      <c r="F43" s="95"/>
      <c r="G43" s="96"/>
      <c r="H43" s="97"/>
      <c r="I43" s="98"/>
    </row>
    <row r="44" spans="1:9" ht="20" customHeight="1" x14ac:dyDescent="0.3">
      <c r="A44" s="119"/>
      <c r="B44" s="127"/>
      <c r="C44" s="130"/>
      <c r="D44" s="11" t="s">
        <v>13</v>
      </c>
      <c r="E44" s="41">
        <v>0</v>
      </c>
      <c r="F44" s="42" t="s">
        <v>20</v>
      </c>
      <c r="G44" s="88"/>
      <c r="H44" s="88"/>
      <c r="I44" s="82" t="s">
        <v>21</v>
      </c>
    </row>
    <row r="45" spans="1:9" ht="20" customHeight="1" x14ac:dyDescent="0.3">
      <c r="A45" s="119"/>
      <c r="B45" s="127"/>
      <c r="C45" s="130"/>
      <c r="D45" s="17" t="s">
        <v>47</v>
      </c>
      <c r="E45" s="34">
        <v>1775</v>
      </c>
      <c r="F45" s="35" t="s">
        <v>20</v>
      </c>
      <c r="G45" s="61"/>
      <c r="H45" s="61"/>
      <c r="I45" s="80" t="s">
        <v>21</v>
      </c>
    </row>
    <row r="46" spans="1:9" ht="20" customHeight="1" thickBot="1" x14ac:dyDescent="0.35">
      <c r="A46" s="16"/>
      <c r="B46" s="33"/>
      <c r="C46" s="130"/>
      <c r="D46" s="23" t="s">
        <v>22</v>
      </c>
      <c r="E46" s="47">
        <v>7418</v>
      </c>
      <c r="F46" s="48" t="s">
        <v>20</v>
      </c>
      <c r="G46" s="78"/>
      <c r="H46" s="78"/>
      <c r="I46" s="89" t="s">
        <v>21</v>
      </c>
    </row>
    <row r="47" spans="1:9" ht="34.25" customHeight="1" thickBot="1" x14ac:dyDescent="0.35">
      <c r="A47" s="16"/>
      <c r="B47" s="33"/>
      <c r="C47" s="130"/>
      <c r="D47" s="157" t="str">
        <f>D31</f>
        <v xml:space="preserve">Tier 2:  ขนส่งในจังหวัด สุรินทร์ บุรีรัมย์ (อ.บ้านกรวด และ อ.สตึก) และชัยภูมิ (อ.เกษตรสมบูรณ์ อ.บ้านแท่น อ.ภักดีชุมพล  
อ.หนองบัวแดง ) </v>
      </c>
      <c r="E47" s="158"/>
      <c r="F47" s="158"/>
      <c r="G47" s="158"/>
      <c r="H47" s="158"/>
      <c r="I47" s="159"/>
    </row>
    <row r="48" spans="1:9" ht="20" customHeight="1" x14ac:dyDescent="0.3">
      <c r="A48" s="16"/>
      <c r="B48" s="33"/>
      <c r="C48" s="130"/>
      <c r="D48" s="11" t="s">
        <v>13</v>
      </c>
      <c r="E48" s="41">
        <v>0</v>
      </c>
      <c r="F48" s="42" t="s">
        <v>20</v>
      </c>
      <c r="G48" s="88"/>
      <c r="H48" s="88"/>
      <c r="I48" s="82" t="s">
        <v>21</v>
      </c>
    </row>
    <row r="49" spans="1:9" ht="20" customHeight="1" x14ac:dyDescent="0.3">
      <c r="A49" s="16"/>
      <c r="B49" s="33"/>
      <c r="C49" s="130"/>
      <c r="D49" s="17" t="s">
        <v>47</v>
      </c>
      <c r="E49" s="90">
        <v>460</v>
      </c>
      <c r="F49" s="62" t="s">
        <v>20</v>
      </c>
      <c r="G49" s="61"/>
      <c r="H49" s="61"/>
      <c r="I49" s="83" t="s">
        <v>21</v>
      </c>
    </row>
    <row r="50" spans="1:9" ht="20" customHeight="1" thickBot="1" x14ac:dyDescent="0.35">
      <c r="A50" s="86"/>
      <c r="B50" s="87"/>
      <c r="C50" s="131"/>
      <c r="D50" s="23" t="s">
        <v>22</v>
      </c>
      <c r="E50" s="77">
        <v>1595</v>
      </c>
      <c r="F50" s="48" t="s">
        <v>20</v>
      </c>
      <c r="G50" s="78"/>
      <c r="H50" s="78"/>
      <c r="I50" s="85" t="s">
        <v>21</v>
      </c>
    </row>
    <row r="51" spans="1:9" ht="20" customHeight="1" thickBot="1" x14ac:dyDescent="0.35">
      <c r="A51" s="118">
        <v>9.1</v>
      </c>
      <c r="B51" s="121" t="s">
        <v>60</v>
      </c>
      <c r="C51" s="129" t="s">
        <v>64</v>
      </c>
      <c r="D51" s="151" t="s">
        <v>57</v>
      </c>
      <c r="E51" s="152"/>
      <c r="F51" s="152"/>
      <c r="G51" s="152"/>
      <c r="H51" s="152"/>
      <c r="I51" s="153"/>
    </row>
    <row r="52" spans="1:9" ht="22.75" customHeight="1" x14ac:dyDescent="0.3">
      <c r="A52" s="119"/>
      <c r="B52" s="127"/>
      <c r="C52" s="130"/>
      <c r="D52" s="11" t="s">
        <v>13</v>
      </c>
      <c r="E52" s="41">
        <v>0</v>
      </c>
      <c r="F52" s="42" t="s">
        <v>59</v>
      </c>
      <c r="G52" s="14"/>
      <c r="H52" s="91"/>
      <c r="I52" s="15" t="s">
        <v>28</v>
      </c>
    </row>
    <row r="53" spans="1:9" ht="22.75" customHeight="1" x14ac:dyDescent="0.3">
      <c r="A53" s="119"/>
      <c r="B53" s="127"/>
      <c r="C53" s="130"/>
      <c r="D53" s="17" t="s">
        <v>47</v>
      </c>
      <c r="E53" s="34">
        <f>ROUNDUP(663/3,0)</f>
        <v>221</v>
      </c>
      <c r="F53" s="35" t="s">
        <v>59</v>
      </c>
      <c r="G53" s="37"/>
      <c r="H53" s="37"/>
      <c r="I53" s="22" t="s">
        <v>28</v>
      </c>
    </row>
    <row r="54" spans="1:9" ht="22.75" customHeight="1" thickBot="1" x14ac:dyDescent="0.35">
      <c r="A54" s="119"/>
      <c r="B54" s="127"/>
      <c r="C54" s="130"/>
      <c r="D54" s="23" t="s">
        <v>22</v>
      </c>
      <c r="E54" s="47">
        <f>ROUNDUP(1785/3,0)</f>
        <v>595</v>
      </c>
      <c r="F54" s="48" t="s">
        <v>59</v>
      </c>
      <c r="G54" s="65"/>
      <c r="H54" s="65"/>
      <c r="I54" s="66" t="s">
        <v>28</v>
      </c>
    </row>
    <row r="55" spans="1:9" ht="30.65" customHeight="1" thickBot="1" x14ac:dyDescent="0.35">
      <c r="A55" s="119"/>
      <c r="B55" s="127"/>
      <c r="C55" s="130"/>
      <c r="D55" s="157" t="s">
        <v>58</v>
      </c>
      <c r="E55" s="158"/>
      <c r="F55" s="158"/>
      <c r="G55" s="158"/>
      <c r="H55" s="158"/>
      <c r="I55" s="159"/>
    </row>
    <row r="56" spans="1:9" ht="24" customHeight="1" x14ac:dyDescent="0.3">
      <c r="A56" s="119"/>
      <c r="B56" s="127"/>
      <c r="C56" s="130"/>
      <c r="D56" s="11" t="s">
        <v>13</v>
      </c>
      <c r="E56" s="41">
        <v>0</v>
      </c>
      <c r="F56" s="42" t="s">
        <v>59</v>
      </c>
      <c r="G56" s="14"/>
      <c r="H56" s="91"/>
      <c r="I56" s="15" t="s">
        <v>28</v>
      </c>
    </row>
    <row r="57" spans="1:9" ht="24" customHeight="1" x14ac:dyDescent="0.3">
      <c r="A57" s="119"/>
      <c r="B57" s="127"/>
      <c r="C57" s="130"/>
      <c r="D57" s="17" t="s">
        <v>47</v>
      </c>
      <c r="E57" s="34">
        <f>ROUNDUP(127/3,0)</f>
        <v>43</v>
      </c>
      <c r="F57" s="35" t="s">
        <v>59</v>
      </c>
      <c r="G57" s="37"/>
      <c r="H57" s="37"/>
      <c r="I57" s="22" t="s">
        <v>28</v>
      </c>
    </row>
    <row r="58" spans="1:9" ht="100.75" customHeight="1" thickBot="1" x14ac:dyDescent="0.35">
      <c r="A58" s="120"/>
      <c r="B58" s="128"/>
      <c r="C58" s="130"/>
      <c r="D58" s="23" t="s">
        <v>22</v>
      </c>
      <c r="E58" s="47">
        <f>ROUNDUP(354/3,0)</f>
        <v>118</v>
      </c>
      <c r="F58" s="48" t="s">
        <v>59</v>
      </c>
      <c r="G58" s="65"/>
      <c r="H58" s="65"/>
      <c r="I58" s="66" t="s">
        <v>28</v>
      </c>
    </row>
    <row r="59" spans="1:9" ht="20" customHeight="1" thickBot="1" x14ac:dyDescent="0.35">
      <c r="A59" s="118">
        <v>9.1999999999999993</v>
      </c>
      <c r="B59" s="121" t="s">
        <v>29</v>
      </c>
      <c r="C59" s="129" t="s">
        <v>30</v>
      </c>
      <c r="D59" s="99" t="str">
        <f>D51</f>
        <v>Tier 1:  บริการในจังหวัด นครราชสีมา  บุรีรัมย์ (ไม่รวมพื้นที่ Tier 2) และ ชัยภูมิ (ไม่รวมพื้นที่ Tier 2)</v>
      </c>
      <c r="E59" s="100"/>
      <c r="F59" s="101"/>
      <c r="G59" s="102"/>
      <c r="H59" s="103"/>
      <c r="I59" s="104"/>
    </row>
    <row r="60" spans="1:9" ht="20" customHeight="1" x14ac:dyDescent="0.3">
      <c r="A60" s="119"/>
      <c r="B60" s="127"/>
      <c r="C60" s="130"/>
      <c r="D60" s="11" t="s">
        <v>13</v>
      </c>
      <c r="E60" s="41">
        <v>0</v>
      </c>
      <c r="F60" s="42" t="s">
        <v>59</v>
      </c>
      <c r="G60" s="14"/>
      <c r="H60" s="91"/>
      <c r="I60" s="15" t="s">
        <v>28</v>
      </c>
    </row>
    <row r="61" spans="1:9" ht="20" customHeight="1" x14ac:dyDescent="0.3">
      <c r="A61" s="119"/>
      <c r="B61" s="127"/>
      <c r="C61" s="130"/>
      <c r="D61" s="17" t="s">
        <v>47</v>
      </c>
      <c r="E61" s="34">
        <f>E53</f>
        <v>221</v>
      </c>
      <c r="F61" s="35" t="s">
        <v>59</v>
      </c>
      <c r="G61" s="37"/>
      <c r="H61" s="37"/>
      <c r="I61" s="22" t="s">
        <v>28</v>
      </c>
    </row>
    <row r="62" spans="1:9" ht="20" customHeight="1" thickBot="1" x14ac:dyDescent="0.35">
      <c r="A62" s="119"/>
      <c r="B62" s="127"/>
      <c r="C62" s="130"/>
      <c r="D62" s="23" t="s">
        <v>22</v>
      </c>
      <c r="E62" s="47">
        <f>E54</f>
        <v>595</v>
      </c>
      <c r="F62" s="48" t="s">
        <v>59</v>
      </c>
      <c r="G62" s="65"/>
      <c r="H62" s="65"/>
      <c r="I62" s="66" t="s">
        <v>28</v>
      </c>
    </row>
    <row r="63" spans="1:9" ht="33.65" customHeight="1" thickBot="1" x14ac:dyDescent="0.35">
      <c r="A63" s="119"/>
      <c r="B63" s="127"/>
      <c r="C63" s="130"/>
      <c r="D63" s="151" t="str">
        <f>D55</f>
        <v xml:space="preserve">Tier 2:  บริการในจังหวัด สุรินทร์ บุรีรัมย์ (อ.บ้านกรวด และ อ.สตึก) และชัยภูมิ (อ.เกษตรสมบูรณ์ อ.บ้านแท่น อ.ภักดีชุมพล  
อ.หนองบัวแดง ) </v>
      </c>
      <c r="E63" s="152"/>
      <c r="F63" s="152"/>
      <c r="G63" s="152"/>
      <c r="H63" s="152"/>
      <c r="I63" s="153"/>
    </row>
    <row r="64" spans="1:9" ht="20" customHeight="1" x14ac:dyDescent="0.3">
      <c r="A64" s="119"/>
      <c r="B64" s="127"/>
      <c r="C64" s="130"/>
      <c r="D64" s="11" t="s">
        <v>13</v>
      </c>
      <c r="E64" s="41">
        <v>0</v>
      </c>
      <c r="F64" s="42" t="s">
        <v>59</v>
      </c>
      <c r="G64" s="14"/>
      <c r="H64" s="91"/>
      <c r="I64" s="15" t="s">
        <v>28</v>
      </c>
    </row>
    <row r="65" spans="1:9" ht="20" customHeight="1" x14ac:dyDescent="0.3">
      <c r="A65" s="119"/>
      <c r="B65" s="127"/>
      <c r="C65" s="130"/>
      <c r="D65" s="17" t="s">
        <v>47</v>
      </c>
      <c r="E65" s="34">
        <f>E57</f>
        <v>43</v>
      </c>
      <c r="F65" s="35" t="s">
        <v>59</v>
      </c>
      <c r="G65" s="37"/>
      <c r="H65" s="37"/>
      <c r="I65" s="22" t="s">
        <v>28</v>
      </c>
    </row>
    <row r="66" spans="1:9" ht="20" customHeight="1" thickBot="1" x14ac:dyDescent="0.35">
      <c r="A66" s="119"/>
      <c r="B66" s="127"/>
      <c r="C66" s="130"/>
      <c r="D66" s="23" t="s">
        <v>22</v>
      </c>
      <c r="E66" s="47">
        <f>E58</f>
        <v>118</v>
      </c>
      <c r="F66" s="48" t="s">
        <v>59</v>
      </c>
      <c r="G66" s="65"/>
      <c r="H66" s="65"/>
      <c r="I66" s="66" t="s">
        <v>28</v>
      </c>
    </row>
    <row r="67" spans="1:9" ht="20" customHeight="1" thickBot="1" x14ac:dyDescent="0.35">
      <c r="A67" s="118">
        <v>9.3000000000000007</v>
      </c>
      <c r="B67" s="121" t="s">
        <v>31</v>
      </c>
      <c r="C67" s="124" t="s">
        <v>32</v>
      </c>
      <c r="D67" s="99" t="str">
        <f>D59</f>
        <v>Tier 1:  บริการในจังหวัด นครราชสีมา  บุรีรัมย์ (ไม่รวมพื้นที่ Tier 2) และ ชัยภูมิ (ไม่รวมพื้นที่ Tier 2)</v>
      </c>
      <c r="E67" s="100"/>
      <c r="F67" s="101"/>
      <c r="G67" s="102"/>
      <c r="H67" s="103"/>
      <c r="I67" s="104"/>
    </row>
    <row r="68" spans="1:9" ht="20" customHeight="1" x14ac:dyDescent="0.3">
      <c r="A68" s="119"/>
      <c r="B68" s="122"/>
      <c r="C68" s="125"/>
      <c r="D68" s="11" t="s">
        <v>13</v>
      </c>
      <c r="E68" s="41">
        <v>0</v>
      </c>
      <c r="F68" s="42" t="s">
        <v>59</v>
      </c>
      <c r="G68" s="14"/>
      <c r="H68" s="91"/>
      <c r="I68" s="15" t="s">
        <v>28</v>
      </c>
    </row>
    <row r="69" spans="1:9" ht="20" customHeight="1" x14ac:dyDescent="0.3">
      <c r="A69" s="119"/>
      <c r="B69" s="122"/>
      <c r="C69" s="125"/>
      <c r="D69" s="17" t="s">
        <v>47</v>
      </c>
      <c r="E69" s="34">
        <f>E61</f>
        <v>221</v>
      </c>
      <c r="F69" s="35" t="s">
        <v>59</v>
      </c>
      <c r="G69" s="37"/>
      <c r="H69" s="37"/>
      <c r="I69" s="22" t="s">
        <v>28</v>
      </c>
    </row>
    <row r="70" spans="1:9" ht="20" customHeight="1" thickBot="1" x14ac:dyDescent="0.35">
      <c r="A70" s="119"/>
      <c r="B70" s="122"/>
      <c r="C70" s="125"/>
      <c r="D70" s="23" t="s">
        <v>22</v>
      </c>
      <c r="E70" s="47">
        <f>E62</f>
        <v>595</v>
      </c>
      <c r="F70" s="48" t="s">
        <v>59</v>
      </c>
      <c r="G70" s="65"/>
      <c r="H70" s="65"/>
      <c r="I70" s="66" t="s">
        <v>28</v>
      </c>
    </row>
    <row r="71" spans="1:9" ht="38.4" customHeight="1" thickBot="1" x14ac:dyDescent="0.35">
      <c r="A71" s="119"/>
      <c r="B71" s="122"/>
      <c r="C71" s="125"/>
      <c r="D71" s="151" t="str">
        <f>D63</f>
        <v xml:space="preserve">Tier 2:  บริการในจังหวัด สุรินทร์ บุรีรัมย์ (อ.บ้านกรวด และ อ.สตึก) และชัยภูมิ (อ.เกษตรสมบูรณ์ อ.บ้านแท่น อ.ภักดีชุมพล  
อ.หนองบัวแดง ) </v>
      </c>
      <c r="E71" s="152"/>
      <c r="F71" s="152"/>
      <c r="G71" s="152"/>
      <c r="H71" s="152"/>
      <c r="I71" s="153"/>
    </row>
    <row r="72" spans="1:9" ht="20" customHeight="1" x14ac:dyDescent="0.3">
      <c r="A72" s="119"/>
      <c r="B72" s="122"/>
      <c r="C72" s="125"/>
      <c r="D72" s="11" t="s">
        <v>13</v>
      </c>
      <c r="E72" s="41">
        <v>0</v>
      </c>
      <c r="F72" s="42" t="s">
        <v>59</v>
      </c>
      <c r="G72" s="14"/>
      <c r="H72" s="91"/>
      <c r="I72" s="15" t="s">
        <v>28</v>
      </c>
    </row>
    <row r="73" spans="1:9" ht="20" customHeight="1" x14ac:dyDescent="0.3">
      <c r="A73" s="119"/>
      <c r="B73" s="122"/>
      <c r="C73" s="125"/>
      <c r="D73" s="17" t="s">
        <v>47</v>
      </c>
      <c r="E73" s="34">
        <f>E65</f>
        <v>43</v>
      </c>
      <c r="F73" s="35" t="s">
        <v>59</v>
      </c>
      <c r="G73" s="37"/>
      <c r="H73" s="37"/>
      <c r="I73" s="22" t="s">
        <v>28</v>
      </c>
    </row>
    <row r="74" spans="1:9" ht="20" customHeight="1" thickBot="1" x14ac:dyDescent="0.35">
      <c r="A74" s="120"/>
      <c r="B74" s="123"/>
      <c r="C74" s="126"/>
      <c r="D74" s="23" t="s">
        <v>22</v>
      </c>
      <c r="E74" s="47">
        <f>E66</f>
        <v>118</v>
      </c>
      <c r="F74" s="48" t="s">
        <v>59</v>
      </c>
      <c r="G74" s="65"/>
      <c r="H74" s="65"/>
      <c r="I74" s="66" t="s">
        <v>28</v>
      </c>
    </row>
    <row r="75" spans="1:9" ht="20" customHeight="1" x14ac:dyDescent="0.3">
      <c r="A75" s="63">
        <v>10.1</v>
      </c>
      <c r="B75" s="112" t="s">
        <v>63</v>
      </c>
      <c r="C75" s="115" t="s">
        <v>48</v>
      </c>
      <c r="D75" s="38" t="s">
        <v>13</v>
      </c>
      <c r="E75" s="57">
        <v>0</v>
      </c>
      <c r="F75" s="30" t="s">
        <v>33</v>
      </c>
      <c r="G75" s="26"/>
      <c r="H75" s="31"/>
      <c r="I75" s="32" t="s">
        <v>34</v>
      </c>
    </row>
    <row r="76" spans="1:9" ht="20" customHeight="1" x14ac:dyDescent="0.3">
      <c r="A76" s="63"/>
      <c r="B76" s="112"/>
      <c r="C76" s="115"/>
      <c r="D76" s="17" t="s">
        <v>47</v>
      </c>
      <c r="E76" s="34">
        <v>510</v>
      </c>
      <c r="F76" s="35" t="s">
        <v>33</v>
      </c>
      <c r="G76" s="36"/>
      <c r="H76" s="37"/>
      <c r="I76" s="22" t="s">
        <v>34</v>
      </c>
    </row>
    <row r="77" spans="1:9" ht="20" customHeight="1" thickBot="1" x14ac:dyDescent="0.35">
      <c r="A77" s="64"/>
      <c r="B77" s="113"/>
      <c r="C77" s="115"/>
      <c r="D77" s="23" t="s">
        <v>22</v>
      </c>
      <c r="E77" s="47">
        <v>1700</v>
      </c>
      <c r="F77" s="48" t="s">
        <v>33</v>
      </c>
      <c r="G77" s="27"/>
      <c r="H77" s="65"/>
      <c r="I77" s="66" t="s">
        <v>34</v>
      </c>
    </row>
    <row r="78" spans="1:9" ht="20" customHeight="1" x14ac:dyDescent="0.3">
      <c r="A78" s="67">
        <v>10.199999999999999</v>
      </c>
      <c r="B78" s="111" t="s">
        <v>35</v>
      </c>
      <c r="C78" s="115"/>
      <c r="D78" s="68" t="s">
        <v>36</v>
      </c>
      <c r="E78" s="29"/>
      <c r="F78" s="69"/>
      <c r="G78" s="70"/>
      <c r="H78" s="71"/>
      <c r="I78" s="32"/>
    </row>
    <row r="79" spans="1:9" ht="20" customHeight="1" x14ac:dyDescent="0.3">
      <c r="A79" s="63"/>
      <c r="B79" s="112"/>
      <c r="C79" s="115"/>
      <c r="D79" s="38" t="s">
        <v>13</v>
      </c>
      <c r="E79" s="57">
        <v>0</v>
      </c>
      <c r="F79" s="30" t="s">
        <v>37</v>
      </c>
      <c r="G79" s="26"/>
      <c r="H79" s="31"/>
      <c r="I79" s="32" t="s">
        <v>53</v>
      </c>
    </row>
    <row r="80" spans="1:9" ht="20" customHeight="1" x14ac:dyDescent="0.3">
      <c r="A80" s="63"/>
      <c r="B80" s="112"/>
      <c r="C80" s="115"/>
      <c r="D80" s="17" t="s">
        <v>47</v>
      </c>
      <c r="E80" s="34">
        <v>1</v>
      </c>
      <c r="F80" s="35" t="s">
        <v>37</v>
      </c>
      <c r="G80" s="36"/>
      <c r="H80" s="37"/>
      <c r="I80" s="22" t="s">
        <v>54</v>
      </c>
    </row>
    <row r="81" spans="1:9" ht="20" customHeight="1" thickBot="1" x14ac:dyDescent="0.35">
      <c r="A81" s="63"/>
      <c r="B81" s="72"/>
      <c r="C81" s="115"/>
      <c r="D81" s="23" t="s">
        <v>22</v>
      </c>
      <c r="E81" s="47">
        <v>3</v>
      </c>
      <c r="F81" s="48" t="s">
        <v>37</v>
      </c>
      <c r="G81" s="27"/>
      <c r="H81" s="65"/>
      <c r="I81" s="66" t="s">
        <v>54</v>
      </c>
    </row>
    <row r="82" spans="1:9" ht="20" customHeight="1" x14ac:dyDescent="0.3">
      <c r="A82" s="63"/>
      <c r="B82" s="72"/>
      <c r="C82" s="115"/>
      <c r="D82" s="68" t="s">
        <v>38</v>
      </c>
      <c r="E82" s="29"/>
      <c r="F82" s="69"/>
      <c r="G82" s="70"/>
      <c r="H82" s="71"/>
      <c r="I82" s="32"/>
    </row>
    <row r="83" spans="1:9" ht="20" customHeight="1" x14ac:dyDescent="0.3">
      <c r="A83" s="63"/>
      <c r="B83" s="72"/>
      <c r="C83" s="115"/>
      <c r="D83" s="38" t="s">
        <v>13</v>
      </c>
      <c r="E83" s="57">
        <v>0</v>
      </c>
      <c r="F83" s="30" t="s">
        <v>37</v>
      </c>
      <c r="G83" s="26"/>
      <c r="H83" s="31"/>
      <c r="I83" s="32" t="s">
        <v>53</v>
      </c>
    </row>
    <row r="84" spans="1:9" ht="20" customHeight="1" x14ac:dyDescent="0.3">
      <c r="A84" s="63"/>
      <c r="B84" s="72"/>
      <c r="C84" s="115"/>
      <c r="D84" s="17" t="s">
        <v>47</v>
      </c>
      <c r="E84" s="34">
        <v>1</v>
      </c>
      <c r="F84" s="35" t="s">
        <v>37</v>
      </c>
      <c r="G84" s="36"/>
      <c r="H84" s="37"/>
      <c r="I84" s="22" t="s">
        <v>54</v>
      </c>
    </row>
    <row r="85" spans="1:9" ht="20" customHeight="1" thickBot="1" x14ac:dyDescent="0.35">
      <c r="A85" s="64"/>
      <c r="B85" s="73"/>
      <c r="C85" s="116"/>
      <c r="D85" s="23" t="s">
        <v>22</v>
      </c>
      <c r="E85" s="47">
        <v>3</v>
      </c>
      <c r="F85" s="48" t="s">
        <v>37</v>
      </c>
      <c r="G85" s="27"/>
      <c r="H85" s="65"/>
      <c r="I85" s="66" t="s">
        <v>54</v>
      </c>
    </row>
    <row r="86" spans="1:9" ht="20" customHeight="1" x14ac:dyDescent="0.3">
      <c r="A86" s="67">
        <v>11</v>
      </c>
      <c r="B86" s="74" t="s">
        <v>39</v>
      </c>
      <c r="C86" s="105" t="s">
        <v>40</v>
      </c>
      <c r="D86" s="38" t="s">
        <v>13</v>
      </c>
      <c r="E86" s="57">
        <v>0</v>
      </c>
      <c r="F86" s="30" t="s">
        <v>41</v>
      </c>
      <c r="G86" s="26"/>
      <c r="H86" s="31"/>
      <c r="I86" s="32" t="s">
        <v>42</v>
      </c>
    </row>
    <row r="87" spans="1:9" ht="20" customHeight="1" x14ac:dyDescent="0.3">
      <c r="A87" s="63"/>
      <c r="B87" s="72"/>
      <c r="C87" s="106"/>
      <c r="D87" s="17" t="s">
        <v>47</v>
      </c>
      <c r="E87" s="34">
        <v>156</v>
      </c>
      <c r="F87" s="35" t="s">
        <v>41</v>
      </c>
      <c r="G87" s="36"/>
      <c r="H87" s="37"/>
      <c r="I87" s="22" t="s">
        <v>42</v>
      </c>
    </row>
    <row r="88" spans="1:9" ht="20" customHeight="1" thickBot="1" x14ac:dyDescent="0.35">
      <c r="A88" s="64"/>
      <c r="B88" s="73"/>
      <c r="C88" s="107"/>
      <c r="D88" s="23" t="s">
        <v>22</v>
      </c>
      <c r="E88" s="47">
        <v>521</v>
      </c>
      <c r="F88" s="48" t="s">
        <v>41</v>
      </c>
      <c r="G88" s="27"/>
      <c r="H88" s="65"/>
      <c r="I88" s="66" t="s">
        <v>42</v>
      </c>
    </row>
    <row r="89" spans="1:9" ht="20" customHeight="1" x14ac:dyDescent="0.3">
      <c r="A89" s="108">
        <v>12</v>
      </c>
      <c r="B89" s="111" t="s">
        <v>43</v>
      </c>
      <c r="C89" s="114" t="s">
        <v>44</v>
      </c>
      <c r="D89" s="68" t="s">
        <v>45</v>
      </c>
      <c r="E89" s="29"/>
      <c r="F89" s="69"/>
      <c r="G89" s="70"/>
      <c r="H89" s="71"/>
      <c r="I89" s="32"/>
    </row>
    <row r="90" spans="1:9" ht="20" customHeight="1" x14ac:dyDescent="0.3">
      <c r="A90" s="109"/>
      <c r="B90" s="112"/>
      <c r="C90" s="115"/>
      <c r="D90" s="38" t="s">
        <v>13</v>
      </c>
      <c r="E90" s="57">
        <v>0</v>
      </c>
      <c r="F90" s="30" t="s">
        <v>37</v>
      </c>
      <c r="G90" s="26"/>
      <c r="H90" s="31"/>
      <c r="I90" s="32" t="s">
        <v>53</v>
      </c>
    </row>
    <row r="91" spans="1:9" ht="20" customHeight="1" x14ac:dyDescent="0.3">
      <c r="A91" s="109"/>
      <c r="B91" s="112"/>
      <c r="C91" s="115"/>
      <c r="D91" s="17" t="s">
        <v>47</v>
      </c>
      <c r="E91" s="34">
        <v>1</v>
      </c>
      <c r="F91" s="35" t="s">
        <v>37</v>
      </c>
      <c r="G91" s="36"/>
      <c r="H91" s="37"/>
      <c r="I91" s="22" t="s">
        <v>54</v>
      </c>
    </row>
    <row r="92" spans="1:9" ht="20" customHeight="1" thickBot="1" x14ac:dyDescent="0.35">
      <c r="A92" s="109"/>
      <c r="B92" s="112"/>
      <c r="C92" s="115"/>
      <c r="D92" s="23" t="s">
        <v>22</v>
      </c>
      <c r="E92" s="47">
        <v>3</v>
      </c>
      <c r="F92" s="48" t="s">
        <v>37</v>
      </c>
      <c r="G92" s="27"/>
      <c r="H92" s="65"/>
      <c r="I92" s="66" t="s">
        <v>54</v>
      </c>
    </row>
    <row r="93" spans="1:9" ht="20" customHeight="1" x14ac:dyDescent="0.3">
      <c r="A93" s="109"/>
      <c r="B93" s="112"/>
      <c r="C93" s="115"/>
      <c r="D93" s="68" t="s">
        <v>38</v>
      </c>
      <c r="E93" s="29"/>
      <c r="F93" s="69"/>
      <c r="G93" s="70"/>
      <c r="H93" s="71"/>
      <c r="I93" s="32"/>
    </row>
    <row r="94" spans="1:9" ht="20" customHeight="1" x14ac:dyDescent="0.3">
      <c r="A94" s="109"/>
      <c r="B94" s="112"/>
      <c r="C94" s="115"/>
      <c r="D94" s="38" t="s">
        <v>13</v>
      </c>
      <c r="E94" s="57">
        <v>0</v>
      </c>
      <c r="F94" s="30" t="s">
        <v>37</v>
      </c>
      <c r="G94" s="26"/>
      <c r="H94" s="31"/>
      <c r="I94" s="32" t="s">
        <v>53</v>
      </c>
    </row>
    <row r="95" spans="1:9" ht="20" customHeight="1" x14ac:dyDescent="0.3">
      <c r="A95" s="109"/>
      <c r="B95" s="112"/>
      <c r="C95" s="115"/>
      <c r="D95" s="17" t="s">
        <v>47</v>
      </c>
      <c r="E95" s="34">
        <v>1</v>
      </c>
      <c r="F95" s="35" t="s">
        <v>37</v>
      </c>
      <c r="G95" s="36"/>
      <c r="H95" s="37"/>
      <c r="I95" s="22" t="s">
        <v>54</v>
      </c>
    </row>
    <row r="96" spans="1:9" ht="20" customHeight="1" thickBot="1" x14ac:dyDescent="0.35">
      <c r="A96" s="110"/>
      <c r="B96" s="113"/>
      <c r="C96" s="116"/>
      <c r="D96" s="23" t="s">
        <v>22</v>
      </c>
      <c r="E96" s="47">
        <v>3</v>
      </c>
      <c r="F96" s="48" t="s">
        <v>37</v>
      </c>
      <c r="G96" s="27"/>
      <c r="H96" s="65"/>
      <c r="I96" s="66" t="s">
        <v>54</v>
      </c>
    </row>
    <row r="97" spans="1:9" ht="52.75" customHeight="1" x14ac:dyDescent="0.3">
      <c r="A97" s="117" t="s">
        <v>61</v>
      </c>
      <c r="B97" s="117"/>
      <c r="C97" s="117"/>
      <c r="D97" s="117"/>
      <c r="E97" s="117"/>
      <c r="F97" s="117"/>
      <c r="G97" s="117"/>
      <c r="H97" s="117"/>
      <c r="I97" s="117"/>
    </row>
  </sheetData>
  <mergeCells count="55">
    <mergeCell ref="D63:I63"/>
    <mergeCell ref="D71:I71"/>
    <mergeCell ref="D19:I19"/>
    <mergeCell ref="D23:I23"/>
    <mergeCell ref="D51:I51"/>
    <mergeCell ref="D55:I55"/>
    <mergeCell ref="D27:I27"/>
    <mergeCell ref="D31:I31"/>
    <mergeCell ref="D35:I35"/>
    <mergeCell ref="D39:I39"/>
    <mergeCell ref="D47:I47"/>
    <mergeCell ref="A7:A9"/>
    <mergeCell ref="B7:B9"/>
    <mergeCell ref="C7:C10"/>
    <mergeCell ref="D10:F11"/>
    <mergeCell ref="A2:I2"/>
    <mergeCell ref="A3:B3"/>
    <mergeCell ref="A4:A6"/>
    <mergeCell ref="B4:B6"/>
    <mergeCell ref="C4:C6"/>
    <mergeCell ref="A12:A14"/>
    <mergeCell ref="B12:B14"/>
    <mergeCell ref="C12:C14"/>
    <mergeCell ref="A15:A18"/>
    <mergeCell ref="B15:B18"/>
    <mergeCell ref="C15:C18"/>
    <mergeCell ref="A19:A26"/>
    <mergeCell ref="B19:B26"/>
    <mergeCell ref="C19:C26"/>
    <mergeCell ref="A27:A34"/>
    <mergeCell ref="B27:B34"/>
    <mergeCell ref="C27:C30"/>
    <mergeCell ref="A35:A42"/>
    <mergeCell ref="B35:B42"/>
    <mergeCell ref="C35:C42"/>
    <mergeCell ref="A43:A45"/>
    <mergeCell ref="B43:B45"/>
    <mergeCell ref="C43:C50"/>
    <mergeCell ref="A51:A58"/>
    <mergeCell ref="B51:B58"/>
    <mergeCell ref="C51:C58"/>
    <mergeCell ref="A59:A66"/>
    <mergeCell ref="B59:B66"/>
    <mergeCell ref="C59:C66"/>
    <mergeCell ref="A67:A74"/>
    <mergeCell ref="B67:B74"/>
    <mergeCell ref="C67:C74"/>
    <mergeCell ref="B75:B77"/>
    <mergeCell ref="C75:C85"/>
    <mergeCell ref="B78:B80"/>
    <mergeCell ref="C86:C88"/>
    <mergeCell ref="A89:A96"/>
    <mergeCell ref="B89:B96"/>
    <mergeCell ref="C89:C96"/>
    <mergeCell ref="A97:I97"/>
  </mergeCells>
  <pageMargins left="0.23622047244094491" right="0.23622047244094491" top="0.74803149606299213" bottom="0.74803149606299213" header="0.31496062992125984" footer="0.31496062992125984"/>
  <pageSetup paperSize="8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เอกสารแนบ 11_TOR</vt:lpstr>
      <vt:lpstr>'เอกสารแนบ 11_TOR'!Print_Area</vt:lpstr>
      <vt:lpstr>'เอกสารแนบ 11_TOR'!Print_Titles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cp:lastPrinted>2023-05-10T11:55:57Z</cp:lastPrinted>
  <dcterms:created xsi:type="dcterms:W3CDTF">2023-03-06T10:03:21Z</dcterms:created>
  <dcterms:modified xsi:type="dcterms:W3CDTF">2023-05-22T09:51:51Z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2023-03-06T10:03:27Z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87de70bb-0e0e-41cc-a056-7622b86e95d6</vt:lpwstr>
  </property>
  <property fmtid="{D5CDD505-2E9C-101B-9397-08002B2CF9AE}" pid="8" name="MSIP_Label_57ef099a-7fa4-4e34-953d-f6f34188ebfd_ContentBits">
    <vt:lpwstr>0</vt:lpwstr>
  </property>
</Properties>
</file>