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843" activeTab="0"/>
  </bookViews>
  <sheets>
    <sheet name="Contractual Gap Solo&amp;Subsi" sheetId="1" r:id="rId1"/>
    <sheet name="Contractual Gap รวมทุกสนง" sheetId="2" r:id="rId2"/>
    <sheet name="Behavioural Gap Solo&amp;Subsi" sheetId="3" r:id="rId3"/>
    <sheet name="Behavioural Gap รวมทุกสนง" sheetId="4" r:id="rId4"/>
    <sheet name="คำอธิบาย Behavioural Gap" sheetId="5" r:id="rId5"/>
  </sheets>
  <definedNames>
    <definedName name="_xlnm.Print_Area" localSheetId="2">'Behavioural Gap Solo&amp;Subsi'!$A$1:$M$211</definedName>
    <definedName name="_xlnm.Print_Area" localSheetId="3">'Behavioural Gap รวมทุกสนง'!$A$1:$M$211</definedName>
    <definedName name="_xlnm.Print_Area" localSheetId="0">'Contractual Gap Solo&amp;Subsi'!$A$1:$M$211</definedName>
    <definedName name="_xlnm.Print_Area" localSheetId="1">'Contractual Gap รวมทุกสนง'!$A$1:$M$211</definedName>
  </definedNames>
  <calcPr fullCalcOnLoad="1"/>
</workbook>
</file>

<file path=xl/sharedStrings.xml><?xml version="1.0" encoding="utf-8"?>
<sst xmlns="http://schemas.openxmlformats.org/spreadsheetml/2006/main" count="1828" uniqueCount="217">
  <si>
    <t>ON BLS OUTFLOW</t>
  </si>
  <si>
    <t>Total</t>
  </si>
  <si>
    <t>เงินกู้ยืม</t>
  </si>
  <si>
    <t>ทันที</t>
  </si>
  <si>
    <t>8 วัน - 1 เดือน</t>
  </si>
  <si>
    <t>&gt; 1 - 3 เดือน</t>
  </si>
  <si>
    <t>&gt; 3 - 6 เดือน</t>
  </si>
  <si>
    <t>Unallocated</t>
  </si>
  <si>
    <t>ฐานะสภาพคล่องสุทธิ</t>
  </si>
  <si>
    <t>เงินรับฝาก</t>
  </si>
  <si>
    <t>เงินลงทุนอื่น</t>
  </si>
  <si>
    <t>เงินฝาก</t>
  </si>
  <si>
    <t>2.1.1</t>
  </si>
  <si>
    <t>2.1.2</t>
  </si>
  <si>
    <t>2.1.3</t>
  </si>
  <si>
    <t>2.2.1</t>
  </si>
  <si>
    <t>2.3.1</t>
  </si>
  <si>
    <t>2.3.2</t>
  </si>
  <si>
    <t>3.1.1</t>
  </si>
  <si>
    <t>3.1.2</t>
  </si>
  <si>
    <t>3.1.3</t>
  </si>
  <si>
    <t>3.2.1</t>
  </si>
  <si>
    <t>3.4.1</t>
  </si>
  <si>
    <t>3.4.2</t>
  </si>
  <si>
    <t>3.5.1</t>
  </si>
  <si>
    <t>3.5.2</t>
  </si>
  <si>
    <t>เงินสดและเงินลงทุนทั้งสิ้น</t>
  </si>
  <si>
    <t>กระแสเงินรับทั้งสิ้น</t>
  </si>
  <si>
    <t>รวมกระแสเงินรับ (จ่าย) สุทธิ (ไม่รวมเงินสดและเงินลงทุน)</t>
  </si>
  <si>
    <t>&gt; 6 เดือน - 1 ปี</t>
  </si>
  <si>
    <t>กระแสเงินจ่ายทั้งสิ้น</t>
  </si>
  <si>
    <t>ฐานะสภาพคล่องสะสมสุทธิ</t>
  </si>
  <si>
    <t>เงินสด</t>
  </si>
  <si>
    <t>เงินรับฝาก เงินกู้ยืม และเงินกู้ยืมตามธุรกรรมซื้อคืน (Repo)</t>
  </si>
  <si>
    <t>ภาระผูกพันอื่นๆ</t>
  </si>
  <si>
    <t>สินเชื่อแบบหมุนเวียน</t>
  </si>
  <si>
    <t>ธุรกรรมอนุพันธ์ที่อาจเกิดขึ้น</t>
  </si>
  <si>
    <t>เงินกู้ยืมตามธุรกรรมซื้อคืน (Repo)</t>
  </si>
  <si>
    <t>2.1.1.1</t>
  </si>
  <si>
    <t>2.1.1.2</t>
  </si>
  <si>
    <t>2.1.1.3</t>
  </si>
  <si>
    <t>2.1.2.1</t>
  </si>
  <si>
    <t>2.1.2.3</t>
  </si>
  <si>
    <t>2.1.3.1</t>
  </si>
  <si>
    <t>2.1.3.2</t>
  </si>
  <si>
    <t>2.1.3.1 (1)</t>
  </si>
  <si>
    <t>2.1.3.1 (2)</t>
  </si>
  <si>
    <t>2.3.1.1</t>
  </si>
  <si>
    <t>2.3.2.1</t>
  </si>
  <si>
    <t>3.1.1.1</t>
  </si>
  <si>
    <t>3.1.1.2</t>
  </si>
  <si>
    <t>3.1.1.3</t>
  </si>
  <si>
    <t>3.1.2.1</t>
  </si>
  <si>
    <t>3.1.2.2</t>
  </si>
  <si>
    <t>3.1.2.3</t>
  </si>
  <si>
    <t>3.1.3.1</t>
  </si>
  <si>
    <t>3.1.3.2</t>
  </si>
  <si>
    <t>3.1.3.3</t>
  </si>
  <si>
    <t>3.3.1</t>
  </si>
  <si>
    <t>3.4.1.1</t>
  </si>
  <si>
    <t>3.4.2.1</t>
  </si>
  <si>
    <t>ธุรกรรมอนุพันธ์</t>
  </si>
  <si>
    <t>วงเงินที่ยังไม่ได้เบิกใช้</t>
  </si>
  <si>
    <t>3.5.2.1</t>
  </si>
  <si>
    <t>3.5.2.2</t>
  </si>
  <si>
    <t>วันที่ 2 - 7</t>
  </si>
  <si>
    <t>1.2.1</t>
  </si>
  <si>
    <t>1.2.2</t>
  </si>
  <si>
    <t>ตราสารทุน และอื่นๆ</t>
  </si>
  <si>
    <t>ตราสารหนี้ที่ออกหรือค้ำประกันโดยรัฐบาลและธนาคารกลาง</t>
  </si>
  <si>
    <t>1.2.1.1</t>
  </si>
  <si>
    <t>1.2.1.2</t>
  </si>
  <si>
    <t xml:space="preserve">รวมกระแสเงินรับ (จ่าย) สะสมสุทธิ (ไม่รวมเงินสดและเงินลงทุน) </t>
  </si>
  <si>
    <t>&gt; 1 - 5 ปี</t>
  </si>
  <si>
    <t>มากกว่า 5 ปี</t>
  </si>
  <si>
    <t>ตราสารหนี้อื่น</t>
  </si>
  <si>
    <t>สินเชื่อแบบไม่หมุนเวียน:</t>
  </si>
  <si>
    <t>2.1.2.1 - 2.1.2.3</t>
  </si>
  <si>
    <t>2.1.1 - 2.1.3</t>
  </si>
  <si>
    <t>เฉพาะส่วนที่คู่สัญญาเป็นธนาคารแห่งประเทศไทย</t>
  </si>
  <si>
    <t>2.3.1 - 2.3.2</t>
  </si>
  <si>
    <t>เฉพาะส่วนที่คู่สัญญาเป็นผู้มีถิ่นที่อยู่นอกประเทศและมีสินทรัพย์อ้างอิงเป็นเงินตราต่างประเทศ</t>
  </si>
  <si>
    <t>ธุรกรรมอนุพันธ์ที่เกิดขึ้นแน่นอน:</t>
  </si>
  <si>
    <t>สัญญา Forward และ Futures</t>
  </si>
  <si>
    <t xml:space="preserve">สัญญา Swap </t>
  </si>
  <si>
    <t>สัญญา Cross currency swap</t>
  </si>
  <si>
    <t>2.3.1 - 2.3.2  (1)</t>
  </si>
  <si>
    <t>2.3.1 - 2.3.2  (2)</t>
  </si>
  <si>
    <t>ธุรกรรมอนุพันธ์ที่อาจเกิดขึ้น:</t>
  </si>
  <si>
    <t>เงินลงทุนในหลักทรัพย์</t>
  </si>
  <si>
    <t>ตราสารหนี้:</t>
  </si>
  <si>
    <t>สินทรัพย์อื่น:</t>
  </si>
  <si>
    <t>รายการระหว่างบริษัทในกลุ่มธุรกิจ:</t>
  </si>
  <si>
    <t>รายการระหว่างธนาคารและตลาดเงิน:</t>
  </si>
  <si>
    <t>คู่สัญญาอื่น:</t>
  </si>
  <si>
    <t>3.1.2.1 - 3.1.2.3</t>
  </si>
  <si>
    <t>3.1.1 - 3.1.3</t>
  </si>
  <si>
    <t>เฉพาะส่วนที่คู่สัญญาเป็นผู้มีถิ่นที่อยู่นอกประเทศ:</t>
  </si>
  <si>
    <t>ตราสารหนี้ที่ออก:</t>
  </si>
  <si>
    <t>หนี้สินอื่น:</t>
  </si>
  <si>
    <t>3.4.1 - 3.4.2</t>
  </si>
  <si>
    <t>3.4.1 - 3.4.2 (1)</t>
  </si>
  <si>
    <t>3.4.1 - 3.4.2 (2)</t>
  </si>
  <si>
    <t>เงินให้สินเชื่อ</t>
  </si>
  <si>
    <t>2.1.2.2</t>
  </si>
  <si>
    <t>2.1.3.1 (2) / 1</t>
  </si>
  <si>
    <t>2.1.1 - 2.1.3 (1)</t>
  </si>
  <si>
    <t>2.1.1 - 2.1.3 (2)</t>
  </si>
  <si>
    <t>2.1.1 - 2.1.3 (3)</t>
  </si>
  <si>
    <t>2.3.1 - 2.3.2  (1) / 1</t>
  </si>
  <si>
    <t>2.3.1 - 2.3.2  (1) / 2</t>
  </si>
  <si>
    <t>2.3.1 - 2.3.2  (1) / 3</t>
  </si>
  <si>
    <t>3.1.1 - 3.1.3 (1)</t>
  </si>
  <si>
    <t>3.1.1 - 3.1.3 (2)</t>
  </si>
  <si>
    <t>3.1.1 - 3.1.3 (3)</t>
  </si>
  <si>
    <t>3.4.1 - 3.4.2 (1) / 1</t>
  </si>
  <si>
    <t>3.4.1 - 3.4.2 (1) / 2</t>
  </si>
  <si>
    <t>3.4.1 - 3.4.2 (1) / 3</t>
  </si>
  <si>
    <t>2.4.1</t>
  </si>
  <si>
    <t>2.4.2</t>
  </si>
  <si>
    <t>2.4.2.1</t>
  </si>
  <si>
    <t>2.4.2.2</t>
  </si>
  <si>
    <t>1.2.1.1 (1)</t>
  </si>
  <si>
    <t>1.2.1.2 (1)</t>
  </si>
  <si>
    <t>เฉพาะส่วนที่เกี่ยวข้องกับธุรกรรมซื้อคืนตามสัญญา Repo ธุรกรรมขายคืนตามสัญญา Reverse repo หรือธุรกรรมการยืมและให้ยืมหลักทรัพย์ (SBL)</t>
  </si>
  <si>
    <t>เฉพาะส่วนที่เป็นตั๋วสัญญาใช้เงินที่ออกโดยกระทรวงการคลัง</t>
  </si>
  <si>
    <t>เฉพาะส่วนที่เป็นลูกหนี้มาร์จิ้น และลูกหนี้อื่น</t>
  </si>
  <si>
    <t xml:space="preserve">เฉพาะส่วนที่มีสินทรัพย์อ้างอิงเป็นเงินตราต่างประเทศ </t>
  </si>
  <si>
    <t>เฉพาะส่วนที่เป็นเจ้าหนี้มาร์จิ้น และเจ้าหนี้อื่น</t>
  </si>
  <si>
    <t>หน่วย : ล้านบาท</t>
  </si>
  <si>
    <t>ฐานะสกุลเงินบาท</t>
  </si>
  <si>
    <t>ฐานะรวมทุกสกุลเงินตราต่างประเทศ</t>
  </si>
  <si>
    <t>ฐานะสกุลเงินบาท (ต่อ)</t>
  </si>
  <si>
    <t>Check: row 29 ≤  sum of rows 26 to 28</t>
  </si>
  <si>
    <t>Check: row 34 ≤ row 33</t>
  </si>
  <si>
    <t>Check: row 38 ≤  sum of rows 23, 27, 31</t>
  </si>
  <si>
    <t>Check: row 37 ≤  sum of rows 22, 26</t>
  </si>
  <si>
    <t>Check: row 39 ≤  sum of rows 24, 28, 35</t>
  </si>
  <si>
    <t>Check: row 41 ≤ row 40</t>
  </si>
  <si>
    <t>Check: row 44 ≤ row 43</t>
  </si>
  <si>
    <t>Check: row 46 ≤ row 45</t>
  </si>
  <si>
    <t>Check: sum of rows 49 to 51 ≤ row 48</t>
  </si>
  <si>
    <t>Check: row 71 ≤  sum of rows 68 to 70</t>
  </si>
  <si>
    <t>Check: row 78 ≤  sum of rows 65, 69, 74</t>
  </si>
  <si>
    <t>Check: row 79 ≤  sum of rows 66, 70, 75</t>
  </si>
  <si>
    <t>Check: row 81 ≤ row 80</t>
  </si>
  <si>
    <t>Check: row 83 ≤ row 82</t>
  </si>
  <si>
    <t>Check: row 86 ≤ row 85</t>
  </si>
  <si>
    <t>Check: row 88 ≤ row 87</t>
  </si>
  <si>
    <t>Check: sum of rows 91 to 93 ≤ row 90</t>
  </si>
  <si>
    <t>Check: row 133 ≤  sum of rows 130 to 132</t>
  </si>
  <si>
    <t>Check: row 138 ≤ row 137</t>
  </si>
  <si>
    <t>Check: row 141 ≤  sum of rows 126, 130</t>
  </si>
  <si>
    <t>Check: row 142 ≤  sum of rows 127, 131,135</t>
  </si>
  <si>
    <t>Check: row 143 ≤  sum of rows 128, 132, 139</t>
  </si>
  <si>
    <t>Check: row 145 ≤ row 144</t>
  </si>
  <si>
    <t>Check: row 148 ≤ row 147</t>
  </si>
  <si>
    <t>Check: row 150 ≤ row 149</t>
  </si>
  <si>
    <t>Check: sum of rows 153 to 155 ≤ row 152</t>
  </si>
  <si>
    <t>Check: row 175 ≤  sum of rows 172 to 174</t>
  </si>
  <si>
    <t>Check: row 182 ≤  sum of rows 169, 173, 178</t>
  </si>
  <si>
    <t>Check: row 183 ≤  sum of rows 170, 174, 179</t>
  </si>
  <si>
    <t>Check: row 185 ≤ row 184</t>
  </si>
  <si>
    <t>Check: row 187 ≤ row 186</t>
  </si>
  <si>
    <t>Check: row 190 ≤ row 189</t>
  </si>
  <si>
    <t>Check: row 192 ≤ row 191</t>
  </si>
  <si>
    <t>Check: sum of rows 195 to 197 ≤ row 194</t>
  </si>
  <si>
    <t>เฉพาะส่วนที่เสนอขายในต่างประเทศ</t>
  </si>
  <si>
    <t>แบบรายงานฐานะสภาพคล่องสุทธิตามสัญญา (Contractual Liquidity Gap) ชุดรวมทุกสำนักงานในประเทศ</t>
  </si>
  <si>
    <t>แบบรายงานฐานะสภาพคล่องสุทธิตามพฤติกรรม (Behavioural Liquidity Gap) ชุดรวมทุกสำนักงานในประเทศ</t>
  </si>
  <si>
    <t>แบบรายงานฐานะสภาพคล่องสุทธิตามพฤติกรรม (Behavioural Liquidity Gap) ชุด Solo  (รวมทุกสำนักงาน) และรวมบริษัทลูก (Subsidiaries) ที่เป็น ธพ.</t>
  </si>
  <si>
    <t>แบบรายงานฐานะสภาพคล่องสุทธิตามสัญญา (Contractual liquidity gap) ชุด Solo  (รวมทุกสำนักงาน) และรวมบริษัทลูก (Subsidiaries) ที่เป็น ธพ.</t>
  </si>
  <si>
    <t>เงินให้สินเชื่อตามธุรกรรมซื้อคืน (Reverse repo)</t>
  </si>
  <si>
    <t>เงินฝาก เงินให้สินเชื่อ และเงินให้สินเชื่อตามธุรกรรมซื้อคืน (Reverse repo)</t>
  </si>
  <si>
    <t>วงเงินที่มีวัตถุประสงค์เพื่อใช้ในการไถ่ถอนตราสารหนี้ (Liquidity facilities)</t>
  </si>
  <si>
    <t>วงเงินที่ให้แก่ลูกค้าเพื่อวัตถุประสงค์อื่น (Credit facilities):</t>
  </si>
  <si>
    <t>วงเงินที่ไม่สามารถยกเลิกได้ (Committed line)</t>
  </si>
  <si>
    <t>วงเงินที่สามารถยกเลิกได้โดยไม่มีเงื่อนไข (Unconditionally revocable uncommitted line)</t>
  </si>
  <si>
    <t>Check: row 77 ≤  sum of rows 64, 68, 73</t>
  </si>
  <si>
    <t>Check: row 181 ≤  sum of rows 168, 172, 177</t>
  </si>
  <si>
    <t>รายชื่อ ธพ.</t>
  </si>
  <si>
    <t>002_ธ. กรุงเทพ จำกัด (มหาชน)</t>
  </si>
  <si>
    <t>004_ธ. กสิกรไทย จำกัด (มหาชน)</t>
  </si>
  <si>
    <t>006_ธ. กรุงไทย จำกัด (มหาชน)</t>
  </si>
  <si>
    <t>011_ธ. ทหารไทย จำกัด (มหาชน)</t>
  </si>
  <si>
    <t>014_ธ. ไทยพาณิชย์ จำกัด (มหาชน)</t>
  </si>
  <si>
    <t>020_ธ. สแตนดาร์ดชาร์เตอร์ด (ไทย) จำกัด (มหาชน)</t>
  </si>
  <si>
    <t>022_ธ. ซีไอเอ็มบี ไทย จำกัด (มหาชน)</t>
  </si>
  <si>
    <t>024_ธ. ยูโอบี จำกัด (มหาชน)</t>
  </si>
  <si>
    <t>025_ธ. กรุงศรีอยุธยา จำกัด (มหาชน)</t>
  </si>
  <si>
    <t>065_ธ. ธนชาต จำกัด (มหาชน)</t>
  </si>
  <si>
    <t>067_ธ. ทิสโก้ จำกัด (มหาชน)</t>
  </si>
  <si>
    <t>069_ธ. เกียรตินาคิน จำกัด (มหาชน)</t>
  </si>
  <si>
    <t>070_ธ. ไอซีบีซี (ไทย) จำกัด (มหาชน)</t>
  </si>
  <si>
    <t>071_ธ. ไทยเครดิต เพื่อรายย่อย จำกัด (มหาชน)</t>
  </si>
  <si>
    <t>073_ธ. แลนด์ แอนด์ เฮ้าส์ จำกัด (มหาชน)</t>
  </si>
  <si>
    <t>026_ธ. เมกะ สากลพาณิชย์ จำกัด (มหาชน)</t>
  </si>
  <si>
    <t>052_ธ. แห่งประเทศจีน (ไทย) จำกัด (มหาชน)</t>
  </si>
  <si>
    <t>079_ธ. เอเอ็นแซด (ไทย) จำกัด (มหาชน)</t>
  </si>
  <si>
    <t>080_ธ. ซูมิโตโม มิตซุย ทรัสต์ (ไทย) จำกัด (มหาชน)</t>
  </si>
  <si>
    <t>005_ธ. เดอะรอยัลแบงก์อ๊อฟสกอตแลนด์ พีแอลซี</t>
  </si>
  <si>
    <t>008_ธ. เจพีมอร์แกน เชส</t>
  </si>
  <si>
    <t>009_ธ. โอเวอร์ซี-ไชนีสแบงกิ้งคอร์ปอเรชั่น จำกัด</t>
  </si>
  <si>
    <t>017_ธ. ซิตี้แบงก์</t>
  </si>
  <si>
    <t>018_ธ. ซูมิโตโม มิตซุย แบงกิ้ง คอร์ปอเรชั่น</t>
  </si>
  <si>
    <t>023_ธ. อาร์ เอช บี จำกัด</t>
  </si>
  <si>
    <t>027_ธ. แห่งอเมริกาเนชั่นแนลแอสโซซิเอชั่น</t>
  </si>
  <si>
    <t>029_ธ. อินเดียนโอเวอร์ซีส์</t>
  </si>
  <si>
    <t>031_ธ. ฮ่องกงและเซี่ยงไฮ้แบงกิ้งคอร์ปอเรชั่น จำกัด</t>
  </si>
  <si>
    <t>032_ธ. ดอยซ์แบงก์</t>
  </si>
  <si>
    <t>039_ธ. มิซูโฮ จำกัด สาขากรุงเทพฯ</t>
  </si>
  <si>
    <t>045_ธ. บีเอ็นพี พารีบาส์</t>
  </si>
  <si>
    <t>( รายชื่อ ธพ. )</t>
  </si>
  <si>
    <t>DD/MM/YYYY ปี ENG</t>
  </si>
  <si>
    <r>
      <rPr>
        <b/>
        <u val="single"/>
        <sz val="20"/>
        <rFont val="Angsana New"/>
        <family val="1"/>
      </rPr>
      <t>ส่วนที่ 1</t>
    </r>
    <r>
      <rPr>
        <b/>
        <sz val="20"/>
        <rFont val="Angsana New"/>
        <family val="1"/>
      </rPr>
      <t xml:space="preserve"> : เงินสดและเงินลงทุน</t>
    </r>
  </si>
  <si>
    <r>
      <rPr>
        <b/>
        <u val="single"/>
        <sz val="20"/>
        <rFont val="Angsana New"/>
        <family val="1"/>
      </rPr>
      <t>ส่วนที่ 2</t>
    </r>
    <r>
      <rPr>
        <b/>
        <sz val="20"/>
        <rFont val="Angsana New"/>
        <family val="1"/>
      </rPr>
      <t xml:space="preserve"> : กระแสเงินสดไหลเข้า</t>
    </r>
  </si>
  <si>
    <r>
      <rPr>
        <b/>
        <u val="single"/>
        <sz val="20"/>
        <rFont val="Angsana New"/>
        <family val="1"/>
      </rPr>
      <t>ส่วนที่ 3</t>
    </r>
    <r>
      <rPr>
        <b/>
        <sz val="20"/>
        <rFont val="Angsana New"/>
        <family val="1"/>
      </rPr>
      <t xml:space="preserve"> :กระแสเงินสดไหลออก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</si>
</sst>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&quot;?&quot;&quot;?&quot;_);_(@_)"/>
    <numFmt numFmtId="192" formatCode="_-* #,##0_-;\-* #,##0_-;_-* &quot;-&quot;??_-;_-@_-"/>
    <numFmt numFmtId="193" formatCode="_-* #,##0.0_-;\-* #,##0.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[$-41E]d\ mmmm\ yyyy"/>
    <numFmt numFmtId="199" formatCode="dd/mm/yyyy"/>
  </numFmts>
  <fonts count="55">
    <font>
      <sz val="16"/>
      <color theme="1"/>
      <name val="TH SarabunPSK"/>
      <family val="2"/>
    </font>
    <font>
      <sz val="16"/>
      <color indexed="8"/>
      <name val="BrowalliaUPC"/>
      <family val="2"/>
    </font>
    <font>
      <sz val="10"/>
      <name val="Arial"/>
      <family val="2"/>
    </font>
    <font>
      <sz val="16"/>
      <name val="AngsanaUPC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u val="single"/>
      <sz val="20"/>
      <name val="Angsana New"/>
      <family val="1"/>
    </font>
    <font>
      <sz val="20"/>
      <name val="Angsana New"/>
      <family val="1"/>
    </font>
    <font>
      <sz val="16"/>
      <color indexed="8"/>
      <name val="TH SarabunPSK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indexed="8"/>
      <name val="Angsana New"/>
      <family val="1"/>
    </font>
    <font>
      <b/>
      <sz val="20"/>
      <color indexed="30"/>
      <name val="Angsana New"/>
      <family val="1"/>
    </font>
    <font>
      <sz val="8"/>
      <name val="Tahoma"/>
      <family val="2"/>
    </font>
    <font>
      <u val="single"/>
      <sz val="20"/>
      <name val="Angsana New"/>
      <family val="1"/>
    </font>
    <font>
      <sz val="20"/>
      <color indexed="8"/>
      <name val="TH SarabunPSK"/>
      <family val="2"/>
    </font>
    <font>
      <i/>
      <sz val="20"/>
      <name val="Angsana New"/>
      <family val="1"/>
    </font>
    <font>
      <b/>
      <i/>
      <sz val="20"/>
      <name val="Angsana New"/>
      <family val="1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6"/>
      <color theme="1"/>
      <name val="Angsana New"/>
      <family val="1"/>
    </font>
    <font>
      <b/>
      <sz val="20"/>
      <color rgb="FF0070C0"/>
      <name val="Angsana New"/>
      <family val="1"/>
    </font>
    <font>
      <sz val="2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92" fontId="6" fillId="0" borderId="0" xfId="43" applyNumberFormat="1" applyFont="1" applyFill="1" applyAlignment="1">
      <alignment vertical="top"/>
    </xf>
    <xf numFmtId="0" fontId="52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194" fontId="6" fillId="32" borderId="10" xfId="43" applyNumberFormat="1" applyFont="1" applyFill="1" applyBorder="1" applyAlignment="1" applyProtection="1">
      <alignment horizontal="left" vertical="top"/>
      <protection locked="0"/>
    </xf>
    <xf numFmtId="194" fontId="6" fillId="13" borderId="10" xfId="43" applyNumberFormat="1" applyFont="1" applyFill="1" applyBorder="1" applyAlignment="1">
      <alignment vertical="top"/>
    </xf>
    <xf numFmtId="194" fontId="6" fillId="33" borderId="10" xfId="43" applyNumberFormat="1" applyFont="1" applyFill="1" applyBorder="1" applyAlignment="1">
      <alignment vertical="top"/>
    </xf>
    <xf numFmtId="194" fontId="5" fillId="13" borderId="10" xfId="43" applyNumberFormat="1" applyFont="1" applyFill="1" applyBorder="1" applyAlignment="1">
      <alignment vertical="top"/>
    </xf>
    <xf numFmtId="194" fontId="6" fillId="32" borderId="10" xfId="43" applyNumberFormat="1" applyFont="1" applyFill="1" applyBorder="1" applyAlignment="1" applyProtection="1">
      <alignment horizontal="left" vertical="top" wrapText="1"/>
      <protection locked="0"/>
    </xf>
    <xf numFmtId="194" fontId="6" fillId="32" borderId="10" xfId="43" applyNumberFormat="1" applyFont="1" applyFill="1" applyBorder="1" applyAlignment="1" applyProtection="1">
      <alignment vertical="top"/>
      <protection locked="0"/>
    </xf>
    <xf numFmtId="194" fontId="5" fillId="33" borderId="10" xfId="43" applyNumberFormat="1" applyFont="1" applyFill="1" applyBorder="1" applyAlignment="1">
      <alignment vertical="top"/>
    </xf>
    <xf numFmtId="194" fontId="6" fillId="33" borderId="10" xfId="43" applyNumberFormat="1" applyFont="1" applyFill="1" applyBorder="1" applyAlignment="1">
      <alignment horizontal="left" vertical="top"/>
    </xf>
    <xf numFmtId="194" fontId="5" fillId="33" borderId="10" xfId="43" applyNumberFormat="1" applyFont="1" applyFill="1" applyBorder="1" applyAlignment="1">
      <alignment horizontal="center" vertical="top"/>
    </xf>
    <xf numFmtId="192" fontId="6" fillId="0" borderId="0" xfId="0" applyNumberFormat="1" applyFont="1" applyFill="1" applyAlignment="1">
      <alignment vertical="top"/>
    </xf>
    <xf numFmtId="0" fontId="5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49" fontId="53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194" fontId="8" fillId="32" borderId="10" xfId="43" applyNumberFormat="1" applyFont="1" applyFill="1" applyBorder="1" applyAlignment="1" applyProtection="1">
      <alignment horizontal="left" vertical="top"/>
      <protection locked="0"/>
    </xf>
    <xf numFmtId="194" fontId="8" fillId="13" borderId="10" xfId="43" applyNumberFormat="1" applyFont="1" applyFill="1" applyBorder="1" applyAlignment="1">
      <alignment vertical="top"/>
    </xf>
    <xf numFmtId="194" fontId="8" fillId="33" borderId="10" xfId="43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indent="1"/>
    </xf>
    <xf numFmtId="0" fontId="8" fillId="0" borderId="10" xfId="0" applyFont="1" applyFill="1" applyBorder="1" applyAlignment="1">
      <alignment horizontal="left" vertical="top" indent="2"/>
    </xf>
    <xf numFmtId="194" fontId="8" fillId="32" borderId="10" xfId="43" applyNumberFormat="1" applyFont="1" applyFill="1" applyBorder="1" applyAlignment="1" applyProtection="1">
      <alignment horizontal="left" vertical="top" wrapText="1"/>
      <protection locked="0"/>
    </xf>
    <xf numFmtId="194" fontId="8" fillId="32" borderId="10" xfId="43" applyNumberFormat="1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indent="3"/>
    </xf>
    <xf numFmtId="194" fontId="4" fillId="13" borderId="10" xfId="43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194" fontId="4" fillId="33" borderId="10" xfId="43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left" vertical="top" indent="2"/>
    </xf>
    <xf numFmtId="194" fontId="8" fillId="33" borderId="10" xfId="43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indent="4"/>
    </xf>
    <xf numFmtId="0" fontId="33" fillId="34" borderId="10" xfId="0" applyFont="1" applyFill="1" applyBorder="1" applyAlignment="1">
      <alignment horizontal="left" vertical="top" indent="1"/>
    </xf>
    <xf numFmtId="0" fontId="8" fillId="34" borderId="10" xfId="0" applyFont="1" applyFill="1" applyBorder="1" applyAlignment="1">
      <alignment horizontal="left" vertical="top" indent="2"/>
    </xf>
    <xf numFmtId="0" fontId="8" fillId="34" borderId="10" xfId="0" applyFont="1" applyFill="1" applyBorder="1" applyAlignment="1">
      <alignment horizontal="left" vertical="top" indent="3"/>
    </xf>
    <xf numFmtId="0" fontId="4" fillId="0" borderId="11" xfId="0" applyFont="1" applyFill="1" applyBorder="1" applyAlignment="1">
      <alignment horizontal="left" vertical="top" indent="1"/>
    </xf>
    <xf numFmtId="0" fontId="4" fillId="0" borderId="11" xfId="0" applyFont="1" applyFill="1" applyBorder="1" applyAlignment="1">
      <alignment horizontal="left" vertical="top" indent="2"/>
    </xf>
    <xf numFmtId="0" fontId="33" fillId="0" borderId="10" xfId="0" applyFont="1" applyFill="1" applyBorder="1" applyAlignment="1">
      <alignment horizontal="left" vertical="top" indent="1"/>
    </xf>
    <xf numFmtId="0" fontId="8" fillId="35" borderId="0" xfId="0" applyFont="1" applyFill="1" applyAlignment="1">
      <alignment vertical="top"/>
    </xf>
    <xf numFmtId="0" fontId="4" fillId="34" borderId="10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indent="1"/>
    </xf>
    <xf numFmtId="192" fontId="8" fillId="0" borderId="0" xfId="43" applyNumberFormat="1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194" fontId="4" fillId="33" borderId="10" xfId="43" applyNumberFormat="1" applyFont="1" applyFill="1" applyBorder="1" applyAlignment="1">
      <alignment horizontal="center" vertical="top"/>
    </xf>
    <xf numFmtId="0" fontId="8" fillId="0" borderId="0" xfId="15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2"/>
    </xf>
    <xf numFmtId="0" fontId="33" fillId="0" borderId="10" xfId="0" applyFont="1" applyFill="1" applyBorder="1" applyAlignment="1">
      <alignment horizontal="left" vertical="top" wrapText="1" indent="1"/>
    </xf>
    <xf numFmtId="0" fontId="32" fillId="34" borderId="10" xfId="0" applyFont="1" applyFill="1" applyBorder="1" applyAlignment="1">
      <alignment horizontal="left" vertical="top" wrapText="1" indent="2"/>
    </xf>
    <xf numFmtId="0" fontId="32" fillId="34" borderId="10" xfId="0" applyFont="1" applyFill="1" applyBorder="1" applyAlignment="1">
      <alignment horizontal="left" vertical="top" wrapText="1" indent="3"/>
    </xf>
    <xf numFmtId="0" fontId="8" fillId="0" borderId="10" xfId="0" applyFont="1" applyFill="1" applyBorder="1" applyAlignment="1">
      <alignment horizontal="left" vertical="top" wrapText="1" indent="3"/>
    </xf>
    <xf numFmtId="0" fontId="32" fillId="34" borderId="10" xfId="0" applyFont="1" applyFill="1" applyBorder="1" applyAlignment="1">
      <alignment horizontal="left" vertical="top" wrapText="1" indent="4"/>
    </xf>
    <xf numFmtId="0" fontId="33" fillId="34" borderId="10" xfId="0" applyFont="1" applyFill="1" applyBorder="1" applyAlignment="1">
      <alignment horizontal="left" vertical="top" wrapText="1" indent="1"/>
    </xf>
    <xf numFmtId="0" fontId="8" fillId="34" borderId="10" xfId="0" applyFont="1" applyFill="1" applyBorder="1" applyAlignment="1">
      <alignment horizontal="left" vertical="top" wrapText="1" indent="2"/>
    </xf>
    <xf numFmtId="0" fontId="4" fillId="34" borderId="10" xfId="0" applyFont="1" applyFill="1" applyBorder="1" applyAlignment="1">
      <alignment horizontal="left" vertical="top" wrapText="1" indent="1"/>
    </xf>
    <xf numFmtId="0" fontId="32" fillId="0" borderId="10" xfId="0" applyFont="1" applyFill="1" applyBorder="1" applyAlignment="1">
      <alignment horizontal="left" vertical="top" wrapText="1" indent="3"/>
    </xf>
  </cellXfs>
  <cellStyles count="5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80" zoomScaleNormal="80" zoomScaleSheetLayoutView="80" zoomScalePageLayoutView="80" workbookViewId="0" topLeftCell="A1">
      <selection activeCell="B3" sqref="B3:M3"/>
    </sheetView>
  </sheetViews>
  <sheetFormatPr defaultColWidth="9.00390625" defaultRowHeight="24"/>
  <cols>
    <col min="1" max="1" width="4.625" style="4" customWidth="1"/>
    <col min="2" max="2" width="25.00390625" style="57" customWidth="1"/>
    <col min="3" max="3" width="67.25390625" style="18" customWidth="1"/>
    <col min="4" max="4" width="13.875" style="4" customWidth="1"/>
    <col min="5" max="5" width="13.875" style="18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9.25">
      <c r="B1" s="15" t="s">
        <v>212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9.25">
      <c r="B2" s="16" t="s">
        <v>171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9.25">
      <c r="B3" s="17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29.25">
      <c r="B4" s="3"/>
    </row>
    <row r="5" spans="2:13" ht="29.25">
      <c r="B5" s="3" t="s">
        <v>130</v>
      </c>
      <c r="M5" s="19" t="s">
        <v>129</v>
      </c>
    </row>
    <row r="6" spans="2:15" ht="29.25">
      <c r="B6" s="20"/>
      <c r="D6" s="21" t="s">
        <v>3</v>
      </c>
      <c r="E6" s="22" t="s">
        <v>65</v>
      </c>
      <c r="F6" s="22" t="s">
        <v>4</v>
      </c>
      <c r="G6" s="22" t="s">
        <v>5</v>
      </c>
      <c r="H6" s="22" t="s">
        <v>6</v>
      </c>
      <c r="I6" s="22" t="s">
        <v>29</v>
      </c>
      <c r="J6" s="22" t="s">
        <v>73</v>
      </c>
      <c r="K6" s="22" t="s">
        <v>74</v>
      </c>
      <c r="L6" s="22" t="s">
        <v>7</v>
      </c>
      <c r="M6" s="22" t="s">
        <v>1</v>
      </c>
      <c r="O6" s="23" t="s">
        <v>180</v>
      </c>
    </row>
    <row r="7" spans="2:15" ht="29.25">
      <c r="B7" s="24" t="s">
        <v>214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O7" s="23" t="s">
        <v>181</v>
      </c>
    </row>
    <row r="8" spans="2:15" ht="29.25">
      <c r="B8" s="27">
        <v>1.1</v>
      </c>
      <c r="C8" s="28" t="s">
        <v>32</v>
      </c>
      <c r="D8" s="29"/>
      <c r="E8" s="29"/>
      <c r="F8" s="29"/>
      <c r="G8" s="29"/>
      <c r="H8" s="29"/>
      <c r="I8" s="29"/>
      <c r="J8" s="29"/>
      <c r="K8" s="29"/>
      <c r="L8" s="29"/>
      <c r="M8" s="30">
        <f>SUM(D8:L8)</f>
        <v>0</v>
      </c>
      <c r="O8" s="23" t="s">
        <v>182</v>
      </c>
    </row>
    <row r="9" spans="2:15" ht="29.25">
      <c r="B9" s="27">
        <v>1.2</v>
      </c>
      <c r="C9" s="28" t="s">
        <v>89</v>
      </c>
      <c r="D9" s="31">
        <f>IF(AND(ISNUMBER(D10),ISNUMBER(D15)),SUM(D10,D15),"")</f>
      </c>
      <c r="E9" s="31">
        <f aca="true" t="shared" si="0" ref="E9:L9">IF(AND(ISNUMBER(E10),ISNUMBER(E15)),SUM(E10,E15),"")</f>
      </c>
      <c r="F9" s="31">
        <f t="shared" si="0"/>
      </c>
      <c r="G9" s="31">
        <f t="shared" si="0"/>
      </c>
      <c r="H9" s="31">
        <f t="shared" si="0"/>
      </c>
      <c r="I9" s="31">
        <f t="shared" si="0"/>
      </c>
      <c r="J9" s="31">
        <f t="shared" si="0"/>
      </c>
      <c r="K9" s="31">
        <f t="shared" si="0"/>
      </c>
      <c r="L9" s="31">
        <f t="shared" si="0"/>
      </c>
      <c r="M9" s="31">
        <f>IF(AND(ISNUMBER(M10),ISNUMBER(M15)),SUM(M10,M15),"")</f>
        <v>0</v>
      </c>
      <c r="O9" s="23" t="s">
        <v>183</v>
      </c>
    </row>
    <row r="10" spans="2:15" ht="29.25">
      <c r="B10" s="32" t="s">
        <v>66</v>
      </c>
      <c r="C10" s="60" t="s">
        <v>90</v>
      </c>
      <c r="D10" s="31">
        <f>IF(AND(ISNUMBER(D11),ISNUMBER(D12),ISNUMBER(D13),ISNUMBER(D14)),SUM(D11:D14),"")</f>
      </c>
      <c r="E10" s="31">
        <f aca="true" t="shared" si="1" ref="E10:M10">IF(AND(ISNUMBER(E11),ISNUMBER(E12),ISNUMBER(E13),ISNUMBER(E14)),SUM(E11:E14),"")</f>
      </c>
      <c r="F10" s="31">
        <f t="shared" si="1"/>
      </c>
      <c r="G10" s="31">
        <f t="shared" si="1"/>
      </c>
      <c r="H10" s="31">
        <f t="shared" si="1"/>
      </c>
      <c r="I10" s="31">
        <f t="shared" si="1"/>
      </c>
      <c r="J10" s="31">
        <f t="shared" si="1"/>
      </c>
      <c r="K10" s="31">
        <f t="shared" si="1"/>
      </c>
      <c r="L10" s="31">
        <f t="shared" si="1"/>
      </c>
      <c r="M10" s="31">
        <f t="shared" si="1"/>
        <v>0</v>
      </c>
      <c r="O10" s="23" t="s">
        <v>184</v>
      </c>
    </row>
    <row r="11" spans="2:15" ht="29.25">
      <c r="B11" s="33" t="s">
        <v>70</v>
      </c>
      <c r="C11" s="61" t="s">
        <v>69</v>
      </c>
      <c r="D11" s="29"/>
      <c r="E11" s="34"/>
      <c r="F11" s="34"/>
      <c r="G11" s="34"/>
      <c r="H11" s="34"/>
      <c r="I11" s="34"/>
      <c r="J11" s="34"/>
      <c r="K11" s="34"/>
      <c r="L11" s="35"/>
      <c r="M11" s="30">
        <f aca="true" t="shared" si="2" ref="M11:M16">SUM(D11:L11)</f>
        <v>0</v>
      </c>
      <c r="O11" s="23" t="s">
        <v>185</v>
      </c>
    </row>
    <row r="12" spans="2:15" ht="87.75">
      <c r="B12" s="33" t="s">
        <v>122</v>
      </c>
      <c r="C12" s="61" t="s">
        <v>124</v>
      </c>
      <c r="D12" s="29"/>
      <c r="E12" s="34"/>
      <c r="F12" s="34"/>
      <c r="G12" s="34"/>
      <c r="H12" s="34"/>
      <c r="I12" s="34"/>
      <c r="J12" s="34"/>
      <c r="K12" s="34"/>
      <c r="L12" s="35"/>
      <c r="M12" s="30">
        <f t="shared" si="2"/>
        <v>0</v>
      </c>
      <c r="O12" s="23" t="s">
        <v>186</v>
      </c>
    </row>
    <row r="13" spans="2:15" ht="29.25">
      <c r="B13" s="33" t="s">
        <v>71</v>
      </c>
      <c r="C13" s="61" t="s">
        <v>75</v>
      </c>
      <c r="D13" s="29"/>
      <c r="E13" s="34"/>
      <c r="F13" s="34"/>
      <c r="G13" s="34"/>
      <c r="H13" s="34"/>
      <c r="I13" s="34"/>
      <c r="J13" s="34"/>
      <c r="K13" s="34"/>
      <c r="L13" s="35"/>
      <c r="M13" s="30">
        <f t="shared" si="2"/>
        <v>0</v>
      </c>
      <c r="O13" s="23" t="s">
        <v>187</v>
      </c>
    </row>
    <row r="14" spans="2:15" ht="87.75">
      <c r="B14" s="33" t="s">
        <v>123</v>
      </c>
      <c r="C14" s="61" t="s">
        <v>124</v>
      </c>
      <c r="D14" s="29"/>
      <c r="E14" s="34"/>
      <c r="F14" s="34"/>
      <c r="G14" s="34"/>
      <c r="H14" s="34"/>
      <c r="I14" s="34"/>
      <c r="J14" s="34"/>
      <c r="K14" s="34"/>
      <c r="L14" s="35"/>
      <c r="M14" s="30">
        <f t="shared" si="2"/>
        <v>0</v>
      </c>
      <c r="O14" s="23" t="s">
        <v>188</v>
      </c>
    </row>
    <row r="15" spans="2:15" ht="29.25">
      <c r="B15" s="32" t="s">
        <v>67</v>
      </c>
      <c r="C15" s="60" t="s">
        <v>68</v>
      </c>
      <c r="D15" s="29"/>
      <c r="E15" s="34"/>
      <c r="F15" s="34"/>
      <c r="G15" s="34"/>
      <c r="H15" s="34"/>
      <c r="I15" s="34"/>
      <c r="J15" s="34"/>
      <c r="K15" s="34"/>
      <c r="L15" s="35"/>
      <c r="M15" s="30">
        <f t="shared" si="2"/>
        <v>0</v>
      </c>
      <c r="O15" s="23" t="s">
        <v>189</v>
      </c>
    </row>
    <row r="16" spans="2:15" ht="29.25">
      <c r="B16" s="27">
        <v>1.3</v>
      </c>
      <c r="C16" s="28" t="s">
        <v>10</v>
      </c>
      <c r="D16" s="35"/>
      <c r="E16" s="34"/>
      <c r="F16" s="34"/>
      <c r="G16" s="34"/>
      <c r="H16" s="34"/>
      <c r="I16" s="34"/>
      <c r="J16" s="34"/>
      <c r="K16" s="34"/>
      <c r="L16" s="35"/>
      <c r="M16" s="30">
        <f t="shared" si="2"/>
        <v>0</v>
      </c>
      <c r="O16" s="23" t="s">
        <v>190</v>
      </c>
    </row>
    <row r="17" spans="2:15" ht="29.25">
      <c r="B17" s="24" t="s">
        <v>26</v>
      </c>
      <c r="C17" s="25"/>
      <c r="D17" s="37">
        <f>IF(AND(ISNUMBER(D8),ISNUMBER(D9),ISNUMBER(D16)),SUM(D8,D9,D16),"")</f>
      </c>
      <c r="E17" s="37">
        <f aca="true" t="shared" si="3" ref="E17:L17">IF(AND(ISNUMBER(E8),ISNUMBER(E9),ISNUMBER(E16)),SUM(E8,E9,E16),"")</f>
      </c>
      <c r="F17" s="37">
        <f t="shared" si="3"/>
      </c>
      <c r="G17" s="37">
        <f t="shared" si="3"/>
      </c>
      <c r="H17" s="37">
        <f t="shared" si="3"/>
      </c>
      <c r="I17" s="37">
        <f t="shared" si="3"/>
      </c>
      <c r="J17" s="37">
        <f t="shared" si="3"/>
      </c>
      <c r="K17" s="37">
        <f t="shared" si="3"/>
      </c>
      <c r="L17" s="37">
        <f t="shared" si="3"/>
      </c>
      <c r="M17" s="37">
        <f>IF(AND(ISNUMBER(M8),ISNUMBER(M9),ISNUMBER(M16)),SUM(M8,M9,M16),"")</f>
        <v>0</v>
      </c>
      <c r="O17" s="23" t="s">
        <v>191</v>
      </c>
    </row>
    <row r="18" spans="1:15" ht="29.25">
      <c r="A18" s="38"/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8"/>
      <c r="O18" s="23" t="s">
        <v>192</v>
      </c>
    </row>
    <row r="19" spans="2:15" ht="29.25">
      <c r="B19" s="24" t="s">
        <v>215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O19" s="23" t="s">
        <v>193</v>
      </c>
    </row>
    <row r="20" spans="2:15" ht="58.5">
      <c r="B20" s="27">
        <v>2.1</v>
      </c>
      <c r="C20" s="28" t="s">
        <v>173</v>
      </c>
      <c r="D20" s="41">
        <f>IF(AND(ISNUMBER(D21),ISNUMBER(D25),ISNUMBER(D30),ISNUMBER(D36)),SUM(D21,D25,D30),"")</f>
      </c>
      <c r="E20" s="41">
        <f aca="true" t="shared" si="4" ref="E20:M20">IF(AND(ISNUMBER(E21),ISNUMBER(E25),ISNUMBER(E30),ISNUMBER(E36)),SUM(E21,E25,E30),"")</f>
      </c>
      <c r="F20" s="41">
        <f t="shared" si="4"/>
      </c>
      <c r="G20" s="41">
        <f t="shared" si="4"/>
      </c>
      <c r="H20" s="41">
        <f t="shared" si="4"/>
      </c>
      <c r="I20" s="41">
        <f t="shared" si="4"/>
      </c>
      <c r="J20" s="41">
        <f t="shared" si="4"/>
      </c>
      <c r="K20" s="41">
        <f t="shared" si="4"/>
      </c>
      <c r="L20" s="41">
        <f t="shared" si="4"/>
      </c>
      <c r="M20" s="41">
        <f t="shared" si="4"/>
        <v>0</v>
      </c>
      <c r="O20" s="23" t="s">
        <v>194</v>
      </c>
    </row>
    <row r="21" spans="1:15" ht="29.25">
      <c r="A21" s="42"/>
      <c r="B21" s="32" t="s">
        <v>12</v>
      </c>
      <c r="C21" s="60" t="s">
        <v>92</v>
      </c>
      <c r="D21" s="41">
        <f>IF(AND(ISNUMBER(D22),ISNUMBER(D23),ISNUMBER(D24)),SUM(D22:D24),"")</f>
      </c>
      <c r="E21" s="41">
        <f aca="true" t="shared" si="5" ref="E21:M21">IF(AND(ISNUMBER(E22),ISNUMBER(E23),ISNUMBER(E24)),SUM(E22:E24),"")</f>
      </c>
      <c r="F21" s="41">
        <f t="shared" si="5"/>
      </c>
      <c r="G21" s="41">
        <f t="shared" si="5"/>
      </c>
      <c r="H21" s="41">
        <f t="shared" si="5"/>
      </c>
      <c r="I21" s="41">
        <f t="shared" si="5"/>
      </c>
      <c r="J21" s="41">
        <f t="shared" si="5"/>
      </c>
      <c r="K21" s="41">
        <f t="shared" si="5"/>
      </c>
      <c r="L21" s="41">
        <f t="shared" si="5"/>
      </c>
      <c r="M21" s="41">
        <f t="shared" si="5"/>
        <v>0</v>
      </c>
      <c r="O21" s="23" t="s">
        <v>195</v>
      </c>
    </row>
    <row r="22" spans="1:15" ht="29.25">
      <c r="A22" s="42"/>
      <c r="B22" s="33" t="s">
        <v>38</v>
      </c>
      <c r="C22" s="61" t="s">
        <v>11</v>
      </c>
      <c r="D22" s="29"/>
      <c r="E22" s="34"/>
      <c r="F22" s="34"/>
      <c r="G22" s="34"/>
      <c r="H22" s="34"/>
      <c r="I22" s="34"/>
      <c r="J22" s="34"/>
      <c r="K22" s="34"/>
      <c r="L22" s="34"/>
      <c r="M22" s="30">
        <f>SUM(D22:L22)</f>
        <v>0</v>
      </c>
      <c r="O22" s="23" t="s">
        <v>196</v>
      </c>
    </row>
    <row r="23" spans="1:15" ht="29.25">
      <c r="A23" s="42"/>
      <c r="B23" s="33" t="s">
        <v>39</v>
      </c>
      <c r="C23" s="61" t="s">
        <v>103</v>
      </c>
      <c r="D23" s="29"/>
      <c r="E23" s="34"/>
      <c r="F23" s="34"/>
      <c r="G23" s="34"/>
      <c r="H23" s="34"/>
      <c r="I23" s="34"/>
      <c r="J23" s="34"/>
      <c r="K23" s="34"/>
      <c r="L23" s="34"/>
      <c r="M23" s="30">
        <f>SUM(D23:L23)</f>
        <v>0</v>
      </c>
      <c r="O23" s="23" t="s">
        <v>197</v>
      </c>
    </row>
    <row r="24" spans="1:15" ht="29.25">
      <c r="A24" s="42"/>
      <c r="B24" s="33" t="s">
        <v>40</v>
      </c>
      <c r="C24" s="61" t="s">
        <v>172</v>
      </c>
      <c r="D24" s="29"/>
      <c r="E24" s="34"/>
      <c r="F24" s="34"/>
      <c r="G24" s="34"/>
      <c r="H24" s="34"/>
      <c r="I24" s="34"/>
      <c r="J24" s="34"/>
      <c r="K24" s="34"/>
      <c r="L24" s="34"/>
      <c r="M24" s="30">
        <f>SUM(D24:L24)</f>
        <v>0</v>
      </c>
      <c r="O24" s="23" t="s">
        <v>198</v>
      </c>
    </row>
    <row r="25" spans="1:15" ht="29.25">
      <c r="A25" s="42"/>
      <c r="B25" s="32" t="s">
        <v>13</v>
      </c>
      <c r="C25" s="60" t="s">
        <v>93</v>
      </c>
      <c r="D25" s="41">
        <f>IF(AND(ISNUMBER(D26),ISNUMBER(D27),ISNUMBER(D28),ISNUMBER(D29),ISNUMBER(D216)),SUM(D26:D28),"")</f>
      </c>
      <c r="E25" s="41">
        <f aca="true" t="shared" si="6" ref="E25:M25">IF(AND(ISNUMBER(E26),ISNUMBER(E27),ISNUMBER(E28),ISNUMBER(E29),ISNUMBER(E216)),SUM(E26:E28),"")</f>
      </c>
      <c r="F25" s="41">
        <f t="shared" si="6"/>
      </c>
      <c r="G25" s="41">
        <f t="shared" si="6"/>
      </c>
      <c r="H25" s="41">
        <f t="shared" si="6"/>
      </c>
      <c r="I25" s="41">
        <f t="shared" si="6"/>
      </c>
      <c r="J25" s="41">
        <f t="shared" si="6"/>
      </c>
      <c r="K25" s="41">
        <f t="shared" si="6"/>
      </c>
      <c r="L25" s="41">
        <f t="shared" si="6"/>
      </c>
      <c r="M25" s="41">
        <f t="shared" si="6"/>
        <v>0</v>
      </c>
      <c r="O25" s="23" t="s">
        <v>199</v>
      </c>
    </row>
    <row r="26" spans="1:15" ht="29.25">
      <c r="A26" s="42"/>
      <c r="B26" s="33" t="s">
        <v>41</v>
      </c>
      <c r="C26" s="61" t="s">
        <v>11</v>
      </c>
      <c r="D26" s="29"/>
      <c r="E26" s="34"/>
      <c r="F26" s="34"/>
      <c r="G26" s="34"/>
      <c r="H26" s="34"/>
      <c r="I26" s="34"/>
      <c r="J26" s="34"/>
      <c r="K26" s="34"/>
      <c r="L26" s="34"/>
      <c r="M26" s="30">
        <f>SUM(D26:L26)</f>
        <v>0</v>
      </c>
      <c r="O26" s="23" t="s">
        <v>200</v>
      </c>
    </row>
    <row r="27" spans="1:15" ht="29.25">
      <c r="A27" s="42"/>
      <c r="B27" s="33" t="s">
        <v>104</v>
      </c>
      <c r="C27" s="61" t="s">
        <v>103</v>
      </c>
      <c r="D27" s="29"/>
      <c r="E27" s="34"/>
      <c r="F27" s="34"/>
      <c r="G27" s="34"/>
      <c r="H27" s="34"/>
      <c r="I27" s="34"/>
      <c r="J27" s="34"/>
      <c r="K27" s="34"/>
      <c r="L27" s="34"/>
      <c r="M27" s="30">
        <f>SUM(D27:L27)</f>
        <v>0</v>
      </c>
      <c r="O27" s="23" t="s">
        <v>201</v>
      </c>
    </row>
    <row r="28" spans="1:15" ht="29.25">
      <c r="A28" s="42"/>
      <c r="B28" s="33" t="s">
        <v>42</v>
      </c>
      <c r="C28" s="61" t="s">
        <v>172</v>
      </c>
      <c r="D28" s="29"/>
      <c r="E28" s="34"/>
      <c r="F28" s="34"/>
      <c r="G28" s="34"/>
      <c r="H28" s="34"/>
      <c r="I28" s="34"/>
      <c r="J28" s="34"/>
      <c r="K28" s="34"/>
      <c r="L28" s="34"/>
      <c r="M28" s="30">
        <f>SUM(D28:L28)</f>
        <v>0</v>
      </c>
      <c r="O28" s="23" t="s">
        <v>202</v>
      </c>
    </row>
    <row r="29" spans="1:15" ht="29.25">
      <c r="A29" s="42"/>
      <c r="B29" s="43" t="s">
        <v>77</v>
      </c>
      <c r="C29" s="63" t="s">
        <v>79</v>
      </c>
      <c r="D29" s="29"/>
      <c r="E29" s="34"/>
      <c r="F29" s="34"/>
      <c r="G29" s="34"/>
      <c r="H29" s="34"/>
      <c r="I29" s="34"/>
      <c r="J29" s="34"/>
      <c r="K29" s="34"/>
      <c r="L29" s="34"/>
      <c r="M29" s="30">
        <f>SUM(D29:L29)</f>
        <v>0</v>
      </c>
      <c r="O29" s="23" t="s">
        <v>203</v>
      </c>
    </row>
    <row r="30" spans="1:15" ht="29.25">
      <c r="A30" s="42"/>
      <c r="B30" s="32" t="s">
        <v>14</v>
      </c>
      <c r="C30" s="60" t="s">
        <v>94</v>
      </c>
      <c r="D30" s="41">
        <f>IF(AND(ISNUMBER(D31),ISNUMBER(D35)),SUM(D31,D35),"")</f>
      </c>
      <c r="E30" s="41">
        <f>IF(AND(ISNUMBER(E31),ISNUMBER(E35)),SUM(E31,E35),"")</f>
      </c>
      <c r="F30" s="41">
        <f aca="true" t="shared" si="7" ref="F30:M30">IF(AND(ISNUMBER(F31),ISNUMBER(F35)),SUM(F31,F35),"")</f>
      </c>
      <c r="G30" s="41">
        <f t="shared" si="7"/>
      </c>
      <c r="H30" s="41">
        <f t="shared" si="7"/>
      </c>
      <c r="I30" s="41">
        <f t="shared" si="7"/>
      </c>
      <c r="J30" s="41">
        <f t="shared" si="7"/>
      </c>
      <c r="K30" s="41">
        <f t="shared" si="7"/>
      </c>
      <c r="L30" s="41">
        <f t="shared" si="7"/>
      </c>
      <c r="M30" s="41">
        <f t="shared" si="7"/>
        <v>0</v>
      </c>
      <c r="O30" s="23" t="s">
        <v>204</v>
      </c>
    </row>
    <row r="31" spans="1:15" ht="29.25">
      <c r="A31" s="42"/>
      <c r="B31" s="33" t="s">
        <v>43</v>
      </c>
      <c r="C31" s="61" t="s">
        <v>103</v>
      </c>
      <c r="D31" s="44">
        <f>IF(AND(ISNUMBER(D32),ISNUMBER(D33),ISNUMBER(D34),ISNUMBER(D217)),SUM(D32:D33),"")</f>
      </c>
      <c r="E31" s="44">
        <f aca="true" t="shared" si="8" ref="E31:M31">IF(AND(ISNUMBER(E32),ISNUMBER(E33),ISNUMBER(E34),ISNUMBER(E217)),SUM(E32:E33),"")</f>
      </c>
      <c r="F31" s="44">
        <f t="shared" si="8"/>
      </c>
      <c r="G31" s="44">
        <f t="shared" si="8"/>
      </c>
      <c r="H31" s="44">
        <f t="shared" si="8"/>
      </c>
      <c r="I31" s="44">
        <f t="shared" si="8"/>
      </c>
      <c r="J31" s="44">
        <f t="shared" si="8"/>
      </c>
      <c r="K31" s="44">
        <f t="shared" si="8"/>
      </c>
      <c r="L31" s="44">
        <f t="shared" si="8"/>
      </c>
      <c r="M31" s="44">
        <f t="shared" si="8"/>
        <v>0</v>
      </c>
      <c r="O31" s="23" t="s">
        <v>205</v>
      </c>
    </row>
    <row r="32" spans="1:15" ht="29.25">
      <c r="A32" s="42"/>
      <c r="B32" s="36" t="s">
        <v>45</v>
      </c>
      <c r="C32" s="65" t="s">
        <v>35</v>
      </c>
      <c r="D32" s="29"/>
      <c r="E32" s="29"/>
      <c r="F32" s="29"/>
      <c r="G32" s="29"/>
      <c r="H32" s="29"/>
      <c r="I32" s="29"/>
      <c r="J32" s="29"/>
      <c r="K32" s="29"/>
      <c r="L32" s="29"/>
      <c r="M32" s="30">
        <f>SUM(D32:L32)</f>
        <v>0</v>
      </c>
      <c r="O32" s="23" t="s">
        <v>206</v>
      </c>
    </row>
    <row r="33" spans="1:15" ht="29.25">
      <c r="A33" s="42"/>
      <c r="B33" s="36" t="s">
        <v>46</v>
      </c>
      <c r="C33" s="65" t="s">
        <v>76</v>
      </c>
      <c r="D33" s="29"/>
      <c r="E33" s="29"/>
      <c r="F33" s="29"/>
      <c r="G33" s="29"/>
      <c r="H33" s="29"/>
      <c r="I33" s="29"/>
      <c r="J33" s="29"/>
      <c r="K33" s="29"/>
      <c r="L33" s="29"/>
      <c r="M33" s="30">
        <f>SUM(D33:L33)</f>
        <v>0</v>
      </c>
      <c r="O33" s="23" t="s">
        <v>207</v>
      </c>
    </row>
    <row r="34" spans="1:15" ht="29.25">
      <c r="A34" s="42"/>
      <c r="B34" s="45" t="s">
        <v>105</v>
      </c>
      <c r="C34" s="66" t="s">
        <v>125</v>
      </c>
      <c r="D34" s="29"/>
      <c r="E34" s="29"/>
      <c r="F34" s="29"/>
      <c r="G34" s="29"/>
      <c r="H34" s="29"/>
      <c r="I34" s="29"/>
      <c r="J34" s="29"/>
      <c r="K34" s="29"/>
      <c r="L34" s="29"/>
      <c r="M34" s="30">
        <f>SUM(D34:L34)</f>
        <v>0</v>
      </c>
      <c r="O34" s="23" t="s">
        <v>208</v>
      </c>
    </row>
    <row r="35" spans="1:15" ht="29.25">
      <c r="A35" s="42"/>
      <c r="B35" s="33" t="s">
        <v>44</v>
      </c>
      <c r="C35" s="61" t="s">
        <v>172</v>
      </c>
      <c r="D35" s="29"/>
      <c r="E35" s="29"/>
      <c r="F35" s="29"/>
      <c r="G35" s="29"/>
      <c r="H35" s="29"/>
      <c r="I35" s="29"/>
      <c r="J35" s="29"/>
      <c r="K35" s="29"/>
      <c r="L35" s="29"/>
      <c r="M35" s="30">
        <f>SUM(D35:L35)</f>
        <v>0</v>
      </c>
      <c r="O35" s="23" t="s">
        <v>209</v>
      </c>
    </row>
    <row r="36" spans="2:15" ht="29.25">
      <c r="B36" s="46" t="s">
        <v>78</v>
      </c>
      <c r="C36" s="62" t="s">
        <v>97</v>
      </c>
      <c r="D36" s="41">
        <f>IF(AND(ISNUMBER(D37),ISNUMBER(D38),ISNUMBER(D39),ISNUMBER(D218),ISNUMBER(D219),ISNUMBER(D220)),SUM(D37:D39),"")</f>
      </c>
      <c r="E36" s="41">
        <f aca="true" t="shared" si="9" ref="E36:M36">IF(AND(ISNUMBER(E37),ISNUMBER(E38),ISNUMBER(E39),ISNUMBER(E218),ISNUMBER(E219),ISNUMBER(E220)),SUM(E37:E39),"")</f>
      </c>
      <c r="F36" s="41">
        <f t="shared" si="9"/>
      </c>
      <c r="G36" s="41">
        <f t="shared" si="9"/>
      </c>
      <c r="H36" s="41">
        <f>IF(AND(ISNUMBER(H37),ISNUMBER(H38),ISNUMBER(H39),ISNUMBER(H218),ISNUMBER(H219),ISNUMBER(H220)),SUM(H37:H39),"")</f>
      </c>
      <c r="I36" s="41">
        <f>IF(AND(ISNUMBER(I37),ISNUMBER(I38),ISNUMBER(I39),ISNUMBER(I218),ISNUMBER(I219),ISNUMBER(I220)),SUM(I37:I39),"")</f>
      </c>
      <c r="J36" s="41">
        <f t="shared" si="9"/>
      </c>
      <c r="K36" s="41">
        <f t="shared" si="9"/>
      </c>
      <c r="L36" s="41">
        <f t="shared" si="9"/>
      </c>
      <c r="M36" s="41">
        <f t="shared" si="9"/>
        <v>0</v>
      </c>
      <c r="O36" s="23" t="s">
        <v>210</v>
      </c>
    </row>
    <row r="37" spans="2:15" ht="29.25">
      <c r="B37" s="43" t="s">
        <v>106</v>
      </c>
      <c r="C37" s="61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0">
        <f>SUM(D37:L37)</f>
        <v>0</v>
      </c>
      <c r="O37" s="23" t="s">
        <v>211</v>
      </c>
    </row>
    <row r="38" spans="2:13" ht="29.25">
      <c r="B38" s="43" t="s">
        <v>107</v>
      </c>
      <c r="C38" s="61" t="s">
        <v>103</v>
      </c>
      <c r="D38" s="35"/>
      <c r="E38" s="35"/>
      <c r="F38" s="35"/>
      <c r="G38" s="35"/>
      <c r="H38" s="35"/>
      <c r="I38" s="35"/>
      <c r="J38" s="35"/>
      <c r="K38" s="35"/>
      <c r="L38" s="35"/>
      <c r="M38" s="30">
        <f>SUM(D38:L38)</f>
        <v>0</v>
      </c>
    </row>
    <row r="39" spans="2:13" ht="29.25">
      <c r="B39" s="43" t="s">
        <v>108</v>
      </c>
      <c r="C39" s="61" t="s">
        <v>172</v>
      </c>
      <c r="D39" s="35"/>
      <c r="E39" s="35"/>
      <c r="F39" s="35"/>
      <c r="G39" s="35"/>
      <c r="H39" s="35"/>
      <c r="I39" s="35"/>
      <c r="J39" s="35"/>
      <c r="K39" s="35"/>
      <c r="L39" s="35"/>
      <c r="M39" s="30">
        <f>SUM(D39:L39)</f>
        <v>0</v>
      </c>
    </row>
    <row r="40" spans="2:13" ht="29.25">
      <c r="B40" s="27">
        <v>2.2</v>
      </c>
      <c r="C40" s="28" t="s">
        <v>91</v>
      </c>
      <c r="D40" s="35"/>
      <c r="E40" s="35"/>
      <c r="F40" s="35"/>
      <c r="G40" s="35"/>
      <c r="H40" s="35"/>
      <c r="I40" s="35"/>
      <c r="J40" s="35"/>
      <c r="K40" s="35"/>
      <c r="L40" s="35"/>
      <c r="M40" s="30">
        <f>SUM(D40:L40)</f>
        <v>0</v>
      </c>
    </row>
    <row r="41" spans="2:13" ht="29.25">
      <c r="B41" s="46" t="s">
        <v>15</v>
      </c>
      <c r="C41" s="67" t="s">
        <v>126</v>
      </c>
      <c r="D41" s="35"/>
      <c r="E41" s="35"/>
      <c r="F41" s="35"/>
      <c r="G41" s="35"/>
      <c r="H41" s="35"/>
      <c r="I41" s="35"/>
      <c r="J41" s="35"/>
      <c r="K41" s="35"/>
      <c r="L41" s="35"/>
      <c r="M41" s="30">
        <f>SUM(D41:L41)</f>
        <v>0</v>
      </c>
    </row>
    <row r="42" spans="2:13" ht="29.25">
      <c r="B42" s="27">
        <v>2.3</v>
      </c>
      <c r="C42" s="28" t="s">
        <v>61</v>
      </c>
      <c r="D42" s="31">
        <f>IF(AND(ISNUMBER(D43),ISNUMBER(D44),ISNUMBER(D45),ISNUMBER(D46),ISNUMBER(D47),ISNUMBER(D222),ISNUMBER(D223)),SUM(D43,D45),"")</f>
      </c>
      <c r="E42" s="31">
        <f aca="true" t="shared" si="10" ref="E42:L42">IF(AND(ISNUMBER(E43),ISNUMBER(E44),ISNUMBER(E45),ISNUMBER(E46),ISNUMBER(E47),ISNUMBER(E222),ISNUMBER(E223)),SUM(E43,E45),"")</f>
      </c>
      <c r="F42" s="31">
        <f t="shared" si="10"/>
      </c>
      <c r="G42" s="31">
        <f t="shared" si="10"/>
      </c>
      <c r="H42" s="31">
        <f t="shared" si="10"/>
      </c>
      <c r="I42" s="31">
        <f t="shared" si="10"/>
      </c>
      <c r="J42" s="31">
        <f t="shared" si="10"/>
      </c>
      <c r="K42" s="31">
        <f t="shared" si="10"/>
      </c>
      <c r="L42" s="31">
        <f t="shared" si="10"/>
      </c>
      <c r="M42" s="31">
        <f>IF(AND(ISNUMBER(M43),ISNUMBER(M44),ISNUMBER(M45),ISNUMBER(M46),ISNUMBER(M47),ISNUMBER(M222),ISNUMBER(M223)),SUM(M43,M45),"")</f>
        <v>0</v>
      </c>
    </row>
    <row r="43" spans="2:13" ht="29.25">
      <c r="B43" s="32" t="s">
        <v>16</v>
      </c>
      <c r="C43" s="60" t="s">
        <v>82</v>
      </c>
      <c r="D43" s="35"/>
      <c r="E43" s="35"/>
      <c r="F43" s="35"/>
      <c r="G43" s="35"/>
      <c r="H43" s="35"/>
      <c r="I43" s="35"/>
      <c r="J43" s="35"/>
      <c r="K43" s="35"/>
      <c r="L43" s="35"/>
      <c r="M43" s="30">
        <f>SUM(D43:L43)</f>
        <v>0</v>
      </c>
    </row>
    <row r="44" spans="2:13" ht="29.25">
      <c r="B44" s="43" t="s">
        <v>47</v>
      </c>
      <c r="C44" s="63" t="s">
        <v>127</v>
      </c>
      <c r="D44" s="35"/>
      <c r="E44" s="35"/>
      <c r="F44" s="35"/>
      <c r="G44" s="35"/>
      <c r="H44" s="35"/>
      <c r="I44" s="35"/>
      <c r="J44" s="35"/>
      <c r="K44" s="35"/>
      <c r="L44" s="35"/>
      <c r="M44" s="30">
        <f>SUM(D44:L44)</f>
        <v>0</v>
      </c>
    </row>
    <row r="45" spans="2:13" ht="29.25">
      <c r="B45" s="32" t="s">
        <v>17</v>
      </c>
      <c r="C45" s="60" t="s">
        <v>88</v>
      </c>
      <c r="D45" s="35"/>
      <c r="E45" s="35"/>
      <c r="F45" s="35"/>
      <c r="G45" s="35"/>
      <c r="H45" s="35"/>
      <c r="I45" s="35"/>
      <c r="J45" s="35"/>
      <c r="K45" s="35"/>
      <c r="L45" s="35"/>
      <c r="M45" s="30">
        <f>SUM(D45:L45)</f>
        <v>0</v>
      </c>
    </row>
    <row r="46" spans="2:13" ht="29.25">
      <c r="B46" s="43" t="s">
        <v>48</v>
      </c>
      <c r="C46" s="63" t="s">
        <v>127</v>
      </c>
      <c r="D46" s="35"/>
      <c r="E46" s="35"/>
      <c r="F46" s="35"/>
      <c r="G46" s="35"/>
      <c r="H46" s="35"/>
      <c r="I46" s="35"/>
      <c r="J46" s="35"/>
      <c r="K46" s="35"/>
      <c r="L46" s="35"/>
      <c r="M46" s="30">
        <f>SUM(D46:L46)</f>
        <v>0</v>
      </c>
    </row>
    <row r="47" spans="2:13" ht="58.5">
      <c r="B47" s="46" t="s">
        <v>80</v>
      </c>
      <c r="C47" s="67" t="s">
        <v>81</v>
      </c>
      <c r="D47" s="31">
        <f>IF(AND(ISNUMBER(D48),ISNUMBER(D49),ISNUMBER(D50),ISNUMBER(D51),ISNUMBER(D52),ISNUMBER(D225)),SUM(D48,D52),"")</f>
      </c>
      <c r="E47" s="31">
        <f aca="true" t="shared" si="11" ref="E47:M47">IF(AND(ISNUMBER(E48),ISNUMBER(E49),ISNUMBER(E50),ISNUMBER(E51),ISNUMBER(E52),ISNUMBER(E225)),SUM(E48,E52),"")</f>
      </c>
      <c r="F47" s="31">
        <f t="shared" si="11"/>
      </c>
      <c r="G47" s="31">
        <f t="shared" si="11"/>
      </c>
      <c r="H47" s="31">
        <f t="shared" si="11"/>
      </c>
      <c r="I47" s="31">
        <f t="shared" si="11"/>
      </c>
      <c r="J47" s="31">
        <f t="shared" si="11"/>
      </c>
      <c r="K47" s="31">
        <f t="shared" si="11"/>
      </c>
      <c r="L47" s="31">
        <f t="shared" si="11"/>
      </c>
      <c r="M47" s="31">
        <f t="shared" si="11"/>
        <v>0</v>
      </c>
    </row>
    <row r="48" spans="2:13" ht="29.25">
      <c r="B48" s="47" t="s">
        <v>86</v>
      </c>
      <c r="C48" s="68" t="s">
        <v>82</v>
      </c>
      <c r="D48" s="35"/>
      <c r="E48" s="35"/>
      <c r="F48" s="35"/>
      <c r="G48" s="35"/>
      <c r="H48" s="35"/>
      <c r="I48" s="35"/>
      <c r="J48" s="35"/>
      <c r="K48" s="35"/>
      <c r="L48" s="35"/>
      <c r="M48" s="30">
        <f>SUM(D48:L48)</f>
        <v>0</v>
      </c>
    </row>
    <row r="49" spans="2:13" ht="29.25">
      <c r="B49" s="48" t="s">
        <v>109</v>
      </c>
      <c r="C49" s="64" t="s">
        <v>83</v>
      </c>
      <c r="D49" s="35"/>
      <c r="E49" s="35"/>
      <c r="F49" s="35"/>
      <c r="G49" s="35"/>
      <c r="H49" s="35"/>
      <c r="I49" s="35"/>
      <c r="J49" s="35"/>
      <c r="K49" s="35"/>
      <c r="L49" s="35"/>
      <c r="M49" s="30">
        <f>SUM(D49:L49)</f>
        <v>0</v>
      </c>
    </row>
    <row r="50" spans="2:13" ht="29.25">
      <c r="B50" s="48" t="s">
        <v>110</v>
      </c>
      <c r="C50" s="64" t="s">
        <v>84</v>
      </c>
      <c r="D50" s="35"/>
      <c r="E50" s="35"/>
      <c r="F50" s="35"/>
      <c r="G50" s="35"/>
      <c r="H50" s="35"/>
      <c r="I50" s="35"/>
      <c r="J50" s="35"/>
      <c r="K50" s="35"/>
      <c r="L50" s="35"/>
      <c r="M50" s="30">
        <f>SUM(D50:L50)</f>
        <v>0</v>
      </c>
    </row>
    <row r="51" spans="2:13" ht="29.25">
      <c r="B51" s="48" t="s">
        <v>111</v>
      </c>
      <c r="C51" s="64" t="s">
        <v>85</v>
      </c>
      <c r="D51" s="35"/>
      <c r="E51" s="35"/>
      <c r="F51" s="35"/>
      <c r="G51" s="35"/>
      <c r="H51" s="35"/>
      <c r="I51" s="35"/>
      <c r="J51" s="35"/>
      <c r="K51" s="35"/>
      <c r="L51" s="35"/>
      <c r="M51" s="30">
        <f>SUM(D51:L51)</f>
        <v>0</v>
      </c>
    </row>
    <row r="52" spans="2:13" ht="29.25">
      <c r="B52" s="47" t="s">
        <v>87</v>
      </c>
      <c r="C52" s="68" t="s">
        <v>36</v>
      </c>
      <c r="D52" s="35"/>
      <c r="E52" s="35"/>
      <c r="F52" s="35"/>
      <c r="G52" s="35"/>
      <c r="H52" s="35"/>
      <c r="I52" s="35"/>
      <c r="J52" s="35"/>
      <c r="K52" s="35"/>
      <c r="L52" s="35"/>
      <c r="M52" s="30">
        <f>SUM(D52:L52)</f>
        <v>0</v>
      </c>
    </row>
    <row r="53" spans="2:13" ht="29.25">
      <c r="B53" s="3" t="s">
        <v>132</v>
      </c>
      <c r="D53" s="21" t="s">
        <v>3</v>
      </c>
      <c r="E53" s="22" t="s">
        <v>65</v>
      </c>
      <c r="F53" s="22" t="s">
        <v>4</v>
      </c>
      <c r="G53" s="22" t="s">
        <v>5</v>
      </c>
      <c r="H53" s="22" t="s">
        <v>6</v>
      </c>
      <c r="I53" s="22" t="s">
        <v>29</v>
      </c>
      <c r="J53" s="22" t="s">
        <v>73</v>
      </c>
      <c r="K53" s="22" t="s">
        <v>74</v>
      </c>
      <c r="L53" s="22" t="s">
        <v>7</v>
      </c>
      <c r="M53" s="22" t="s">
        <v>1</v>
      </c>
    </row>
    <row r="54" spans="2:13" ht="29.25">
      <c r="B54" s="27">
        <v>2.4</v>
      </c>
      <c r="C54" s="28" t="s">
        <v>62</v>
      </c>
      <c r="D54" s="41">
        <f>IF(AND(ISNUMBER(D55),ISNUMBER(D56)),SUM(D55:D56),"")</f>
      </c>
      <c r="E54" s="41">
        <f aca="true" t="shared" si="12" ref="E54:M54">IF(AND(ISNUMBER(E55),ISNUMBER(E56)),SUM(E55:E56),"")</f>
      </c>
      <c r="F54" s="41">
        <f t="shared" si="12"/>
      </c>
      <c r="G54" s="41">
        <f t="shared" si="12"/>
      </c>
      <c r="H54" s="41">
        <f t="shared" si="12"/>
      </c>
      <c r="I54" s="41">
        <f t="shared" si="12"/>
      </c>
      <c r="J54" s="41">
        <f t="shared" si="12"/>
      </c>
      <c r="K54" s="41">
        <f t="shared" si="12"/>
      </c>
      <c r="L54" s="41">
        <f t="shared" si="12"/>
      </c>
      <c r="M54" s="41">
        <f t="shared" si="12"/>
        <v>0</v>
      </c>
    </row>
    <row r="55" spans="2:13" ht="58.5">
      <c r="B55" s="49" t="s">
        <v>118</v>
      </c>
      <c r="C55" s="60" t="s">
        <v>174</v>
      </c>
      <c r="D55" s="29"/>
      <c r="E55" s="29"/>
      <c r="F55" s="29"/>
      <c r="G55" s="29"/>
      <c r="H55" s="29"/>
      <c r="I55" s="29"/>
      <c r="J55" s="29"/>
      <c r="K55" s="29"/>
      <c r="L55" s="29"/>
      <c r="M55" s="30">
        <f>SUM(D55:L55)</f>
        <v>0</v>
      </c>
    </row>
    <row r="56" spans="1:13" ht="29.25">
      <c r="A56" s="42"/>
      <c r="B56" s="32" t="s">
        <v>119</v>
      </c>
      <c r="C56" s="60" t="s">
        <v>175</v>
      </c>
      <c r="D56" s="41">
        <f aca="true" t="shared" si="13" ref="D56:M56">IF(AND(ISNUMBER(D57),ISNUMBER(D58)),SUM(D57:D58),"")</f>
      </c>
      <c r="E56" s="41">
        <f t="shared" si="13"/>
      </c>
      <c r="F56" s="41">
        <f t="shared" si="13"/>
      </c>
      <c r="G56" s="41">
        <f t="shared" si="13"/>
      </c>
      <c r="H56" s="41">
        <f t="shared" si="13"/>
      </c>
      <c r="I56" s="41">
        <f t="shared" si="13"/>
      </c>
      <c r="J56" s="41">
        <f t="shared" si="13"/>
      </c>
      <c r="K56" s="41">
        <f t="shared" si="13"/>
      </c>
      <c r="L56" s="41">
        <f t="shared" si="13"/>
      </c>
      <c r="M56" s="41">
        <f t="shared" si="13"/>
        <v>0</v>
      </c>
    </row>
    <row r="57" spans="2:13" ht="29.25">
      <c r="B57" s="50" t="s">
        <v>120</v>
      </c>
      <c r="C57" s="61" t="s">
        <v>176</v>
      </c>
      <c r="D57" s="35"/>
      <c r="E57" s="35"/>
      <c r="F57" s="35"/>
      <c r="G57" s="35"/>
      <c r="H57" s="35"/>
      <c r="I57" s="35"/>
      <c r="J57" s="35"/>
      <c r="K57" s="35"/>
      <c r="L57" s="35"/>
      <c r="M57" s="30">
        <f>SUM(D57:L57)</f>
        <v>0</v>
      </c>
    </row>
    <row r="58" spans="2:13" ht="58.5">
      <c r="B58" s="50" t="s">
        <v>121</v>
      </c>
      <c r="C58" s="61" t="s">
        <v>177</v>
      </c>
      <c r="D58" s="35"/>
      <c r="E58" s="35"/>
      <c r="F58" s="35"/>
      <c r="G58" s="35"/>
      <c r="H58" s="35"/>
      <c r="I58" s="35"/>
      <c r="J58" s="35"/>
      <c r="K58" s="35"/>
      <c r="L58" s="35"/>
      <c r="M58" s="30">
        <f>SUM(D58:L58)</f>
        <v>0</v>
      </c>
    </row>
    <row r="59" spans="2:13" ht="29.25">
      <c r="B59" s="24" t="s">
        <v>27</v>
      </c>
      <c r="C59" s="25"/>
      <c r="D59" s="37">
        <f>IF(AND(ISNUMBER(D20),ISNUMBER(D40),ISNUMBER(D42),ISNUMBER(D54),ISNUMBER(D221)),SUM(D20,D40,D42,D54),"")</f>
      </c>
      <c r="E59" s="37">
        <f aca="true" t="shared" si="14" ref="E59:L59">IF(AND(ISNUMBER(E20),ISNUMBER(E40),ISNUMBER(E42),ISNUMBER(E54),ISNUMBER(E221)),SUM(E20,E40,E42,E54),"")</f>
      </c>
      <c r="F59" s="37">
        <f>IF(AND(ISNUMBER(F20),ISNUMBER(F40),ISNUMBER(F42),ISNUMBER(F54),ISNUMBER(F221)),SUM(F20,F40,F42,F54),"")</f>
      </c>
      <c r="G59" s="37">
        <f t="shared" si="14"/>
      </c>
      <c r="H59" s="37">
        <f t="shared" si="14"/>
      </c>
      <c r="I59" s="37">
        <f t="shared" si="14"/>
      </c>
      <c r="J59" s="37">
        <f t="shared" si="14"/>
      </c>
      <c r="K59" s="37">
        <f t="shared" si="14"/>
      </c>
      <c r="L59" s="37">
        <f t="shared" si="14"/>
      </c>
      <c r="M59" s="30">
        <f>SUM(D59:L59)</f>
        <v>0</v>
      </c>
    </row>
    <row r="60" spans="2:5" ht="29.25">
      <c r="B60" s="4"/>
      <c r="E60" s="4"/>
    </row>
    <row r="61" spans="2:13" ht="29.25">
      <c r="B61" s="24" t="s">
        <v>216</v>
      </c>
      <c r="C61" s="25" t="s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6"/>
    </row>
    <row r="62" spans="2:13" ht="29.25">
      <c r="B62" s="27">
        <v>3.1</v>
      </c>
      <c r="C62" s="28" t="s">
        <v>33</v>
      </c>
      <c r="D62" s="41">
        <f>IF(AND(ISNUMBER(D63),ISNUMBER(D67),ISNUMBER(D72),ISNUMBER(D76)),SUM(D63,D67,D72),"")</f>
      </c>
      <c r="E62" s="41">
        <f aca="true" t="shared" si="15" ref="E62:M62">IF(AND(ISNUMBER(E63),ISNUMBER(E67),ISNUMBER(E72),ISNUMBER(E76)),SUM(E63,E67,E72),"")</f>
      </c>
      <c r="F62" s="41">
        <f t="shared" si="15"/>
      </c>
      <c r="G62" s="41">
        <f t="shared" si="15"/>
      </c>
      <c r="H62" s="41">
        <f t="shared" si="15"/>
      </c>
      <c r="I62" s="41">
        <f t="shared" si="15"/>
      </c>
      <c r="J62" s="41">
        <f t="shared" si="15"/>
      </c>
      <c r="K62" s="41">
        <f t="shared" si="15"/>
      </c>
      <c r="L62" s="41">
        <f t="shared" si="15"/>
      </c>
      <c r="M62" s="41">
        <f t="shared" si="15"/>
        <v>0</v>
      </c>
    </row>
    <row r="63" spans="1:13" ht="29.25">
      <c r="A63" s="42"/>
      <c r="B63" s="32" t="s">
        <v>18</v>
      </c>
      <c r="C63" s="60" t="s">
        <v>92</v>
      </c>
      <c r="D63" s="41">
        <f>IF(AND(ISNUMBER(D64),ISNUMBER(D65),ISNUMBER(D66)),SUM(D64:D66),"")</f>
      </c>
      <c r="E63" s="41">
        <f aca="true" t="shared" si="16" ref="E63:M63">IF(AND(ISNUMBER(E64),ISNUMBER(E65),ISNUMBER(E66)),SUM(E64:E66),"")</f>
      </c>
      <c r="F63" s="41">
        <f t="shared" si="16"/>
      </c>
      <c r="G63" s="41">
        <f t="shared" si="16"/>
      </c>
      <c r="H63" s="41">
        <f t="shared" si="16"/>
      </c>
      <c r="I63" s="41">
        <f t="shared" si="16"/>
      </c>
      <c r="J63" s="41">
        <f t="shared" si="16"/>
      </c>
      <c r="K63" s="41">
        <f t="shared" si="16"/>
      </c>
      <c r="L63" s="41">
        <f t="shared" si="16"/>
      </c>
      <c r="M63" s="41">
        <f t="shared" si="16"/>
        <v>0</v>
      </c>
    </row>
    <row r="64" spans="1:13" ht="29.25">
      <c r="A64" s="42"/>
      <c r="B64" s="33" t="s">
        <v>49</v>
      </c>
      <c r="C64" s="61" t="s">
        <v>9</v>
      </c>
      <c r="D64" s="29"/>
      <c r="E64" s="29"/>
      <c r="F64" s="29"/>
      <c r="G64" s="29"/>
      <c r="H64" s="29"/>
      <c r="I64" s="29"/>
      <c r="J64" s="29"/>
      <c r="K64" s="29"/>
      <c r="L64" s="29"/>
      <c r="M64" s="30">
        <f>SUM(D64:L64)</f>
        <v>0</v>
      </c>
    </row>
    <row r="65" spans="1:13" ht="29.25">
      <c r="A65" s="42"/>
      <c r="B65" s="33" t="s">
        <v>50</v>
      </c>
      <c r="C65" s="61" t="s">
        <v>2</v>
      </c>
      <c r="D65" s="29"/>
      <c r="E65" s="29"/>
      <c r="F65" s="29"/>
      <c r="G65" s="29"/>
      <c r="H65" s="29"/>
      <c r="I65" s="29"/>
      <c r="J65" s="29"/>
      <c r="K65" s="29"/>
      <c r="L65" s="29"/>
      <c r="M65" s="30">
        <f>SUM(D65:L65)</f>
        <v>0</v>
      </c>
    </row>
    <row r="66" spans="1:13" ht="29.25">
      <c r="A66" s="42"/>
      <c r="B66" s="33" t="s">
        <v>51</v>
      </c>
      <c r="C66" s="61" t="s">
        <v>37</v>
      </c>
      <c r="D66" s="29"/>
      <c r="E66" s="29"/>
      <c r="F66" s="29"/>
      <c r="G66" s="29"/>
      <c r="H66" s="29"/>
      <c r="I66" s="29"/>
      <c r="J66" s="29"/>
      <c r="K66" s="29"/>
      <c r="L66" s="29"/>
      <c r="M66" s="30">
        <f>SUM(D66:L66)</f>
        <v>0</v>
      </c>
    </row>
    <row r="67" spans="1:13" ht="29.25">
      <c r="A67" s="42"/>
      <c r="B67" s="32" t="s">
        <v>19</v>
      </c>
      <c r="C67" s="60" t="s">
        <v>93</v>
      </c>
      <c r="D67" s="41">
        <f>IF(AND(ISNUMBER(D68),ISNUMBER(D69),ISNUMBER(D70),ISNUMBER(D71),ISNUMBER(D227)),SUM(D68:D70),"")</f>
      </c>
      <c r="E67" s="41">
        <f aca="true" t="shared" si="17" ref="E67:M67">IF(AND(ISNUMBER(E68),ISNUMBER(E69),ISNUMBER(E70),ISNUMBER(E71),ISNUMBER(E227)),SUM(E68:E70),"")</f>
      </c>
      <c r="F67" s="41">
        <f t="shared" si="17"/>
      </c>
      <c r="G67" s="41">
        <f t="shared" si="17"/>
      </c>
      <c r="H67" s="41">
        <f t="shared" si="17"/>
      </c>
      <c r="I67" s="41">
        <f t="shared" si="17"/>
      </c>
      <c r="J67" s="41">
        <f t="shared" si="17"/>
      </c>
      <c r="K67" s="41">
        <f t="shared" si="17"/>
      </c>
      <c r="L67" s="41">
        <f t="shared" si="17"/>
      </c>
      <c r="M67" s="41">
        <f t="shared" si="17"/>
        <v>0</v>
      </c>
    </row>
    <row r="68" spans="1:13" ht="29.25">
      <c r="A68" s="42"/>
      <c r="B68" s="33" t="s">
        <v>52</v>
      </c>
      <c r="C68" s="61" t="s">
        <v>9</v>
      </c>
      <c r="D68" s="29"/>
      <c r="E68" s="29"/>
      <c r="F68" s="29"/>
      <c r="G68" s="29"/>
      <c r="H68" s="29"/>
      <c r="I68" s="29"/>
      <c r="J68" s="29"/>
      <c r="K68" s="29"/>
      <c r="L68" s="29"/>
      <c r="M68" s="30">
        <f>SUM(D68:L68)</f>
        <v>0</v>
      </c>
    </row>
    <row r="69" spans="1:13" ht="29.25">
      <c r="A69" s="42"/>
      <c r="B69" s="33" t="s">
        <v>53</v>
      </c>
      <c r="C69" s="61" t="s">
        <v>2</v>
      </c>
      <c r="D69" s="29"/>
      <c r="E69" s="29"/>
      <c r="F69" s="29"/>
      <c r="G69" s="29"/>
      <c r="H69" s="29"/>
      <c r="I69" s="29"/>
      <c r="J69" s="29"/>
      <c r="K69" s="29"/>
      <c r="L69" s="29"/>
      <c r="M69" s="30">
        <f>SUM(D69:L69)</f>
        <v>0</v>
      </c>
    </row>
    <row r="70" spans="1:13" ht="29.25">
      <c r="A70" s="42"/>
      <c r="B70" s="33" t="s">
        <v>54</v>
      </c>
      <c r="C70" s="61" t="s">
        <v>37</v>
      </c>
      <c r="D70" s="29"/>
      <c r="E70" s="29"/>
      <c r="F70" s="29"/>
      <c r="G70" s="29"/>
      <c r="H70" s="29"/>
      <c r="I70" s="29"/>
      <c r="J70" s="29"/>
      <c r="K70" s="29"/>
      <c r="L70" s="29"/>
      <c r="M70" s="30">
        <f>SUM(D70:L70)</f>
        <v>0</v>
      </c>
    </row>
    <row r="71" spans="1:13" ht="29.25">
      <c r="A71" s="42"/>
      <c r="B71" s="43" t="s">
        <v>95</v>
      </c>
      <c r="C71" s="63" t="s">
        <v>79</v>
      </c>
      <c r="D71" s="29"/>
      <c r="E71" s="29"/>
      <c r="F71" s="29"/>
      <c r="G71" s="29"/>
      <c r="H71" s="29"/>
      <c r="I71" s="29"/>
      <c r="J71" s="29"/>
      <c r="K71" s="29"/>
      <c r="L71" s="29"/>
      <c r="M71" s="30">
        <f>SUM(D71:L71)</f>
        <v>0</v>
      </c>
    </row>
    <row r="72" spans="1:13" ht="29.25">
      <c r="A72" s="42"/>
      <c r="B72" s="32" t="s">
        <v>20</v>
      </c>
      <c r="C72" s="60" t="s">
        <v>94</v>
      </c>
      <c r="D72" s="41">
        <f aca="true" t="shared" si="18" ref="D72:M72">IF(AND(ISNUMBER(D73),ISNUMBER(D74),ISNUMBER(D75)),SUM(D73:D75),"")</f>
      </c>
      <c r="E72" s="41">
        <f t="shared" si="18"/>
      </c>
      <c r="F72" s="41">
        <f t="shared" si="18"/>
      </c>
      <c r="G72" s="41">
        <f t="shared" si="18"/>
      </c>
      <c r="H72" s="41">
        <f t="shared" si="18"/>
      </c>
      <c r="I72" s="41">
        <f t="shared" si="18"/>
      </c>
      <c r="J72" s="41">
        <f t="shared" si="18"/>
      </c>
      <c r="K72" s="41">
        <f t="shared" si="18"/>
      </c>
      <c r="L72" s="41">
        <f t="shared" si="18"/>
      </c>
      <c r="M72" s="41">
        <f t="shared" si="18"/>
        <v>0</v>
      </c>
    </row>
    <row r="73" spans="1:13" ht="29.25">
      <c r="A73" s="42"/>
      <c r="B73" s="33" t="s">
        <v>55</v>
      </c>
      <c r="C73" s="61" t="s">
        <v>9</v>
      </c>
      <c r="D73" s="35"/>
      <c r="E73" s="35"/>
      <c r="F73" s="35"/>
      <c r="G73" s="35"/>
      <c r="H73" s="35"/>
      <c r="I73" s="35"/>
      <c r="J73" s="35"/>
      <c r="K73" s="35"/>
      <c r="L73" s="35"/>
      <c r="M73" s="30">
        <f>SUM(D73:L73)</f>
        <v>0</v>
      </c>
    </row>
    <row r="74" spans="1:13" ht="29.25">
      <c r="A74" s="42"/>
      <c r="B74" s="33" t="s">
        <v>56</v>
      </c>
      <c r="C74" s="61" t="s">
        <v>2</v>
      </c>
      <c r="D74" s="35"/>
      <c r="E74" s="35"/>
      <c r="F74" s="35"/>
      <c r="G74" s="35"/>
      <c r="H74" s="35"/>
      <c r="I74" s="35"/>
      <c r="J74" s="35"/>
      <c r="K74" s="35"/>
      <c r="L74" s="35"/>
      <c r="M74" s="30">
        <f>SUM(D74:L74)</f>
        <v>0</v>
      </c>
    </row>
    <row r="75" spans="1:13" ht="29.25">
      <c r="A75" s="42"/>
      <c r="B75" s="33" t="s">
        <v>57</v>
      </c>
      <c r="C75" s="61" t="s">
        <v>37</v>
      </c>
      <c r="D75" s="35"/>
      <c r="E75" s="35"/>
      <c r="F75" s="35"/>
      <c r="G75" s="35"/>
      <c r="H75" s="35"/>
      <c r="I75" s="35"/>
      <c r="J75" s="35"/>
      <c r="K75" s="35"/>
      <c r="L75" s="35"/>
      <c r="M75" s="30">
        <f>SUM(D75:L75)</f>
        <v>0</v>
      </c>
    </row>
    <row r="76" spans="2:13" ht="29.25">
      <c r="B76" s="46" t="s">
        <v>96</v>
      </c>
      <c r="C76" s="62" t="s">
        <v>97</v>
      </c>
      <c r="D76" s="41">
        <f>IF(AND(ISNUMBER(D77),ISNUMBER(D78),ISNUMBER(D79),ISNUMBER(D228),ISNUMBER(D229),ISNUMBER(D230)),SUM(D77:D79),"")</f>
      </c>
      <c r="E76" s="41">
        <f aca="true" t="shared" si="19" ref="E76:M76">IF(AND(ISNUMBER(E77),ISNUMBER(E78),ISNUMBER(E79),ISNUMBER(E228),ISNUMBER(E229),ISNUMBER(E230)),SUM(E77:E79),"")</f>
      </c>
      <c r="F76" s="41">
        <f t="shared" si="19"/>
      </c>
      <c r="G76" s="41">
        <f t="shared" si="19"/>
      </c>
      <c r="H76" s="41">
        <f t="shared" si="19"/>
      </c>
      <c r="I76" s="41">
        <f t="shared" si="19"/>
      </c>
      <c r="J76" s="41">
        <f t="shared" si="19"/>
      </c>
      <c r="K76" s="41">
        <f t="shared" si="19"/>
      </c>
      <c r="L76" s="41">
        <f t="shared" si="19"/>
      </c>
      <c r="M76" s="41">
        <f t="shared" si="19"/>
        <v>0</v>
      </c>
    </row>
    <row r="77" spans="2:13" ht="29.25">
      <c r="B77" s="43" t="s">
        <v>112</v>
      </c>
      <c r="C77" s="61" t="s">
        <v>9</v>
      </c>
      <c r="D77" s="35"/>
      <c r="E77" s="35"/>
      <c r="F77" s="35"/>
      <c r="G77" s="35"/>
      <c r="H77" s="35"/>
      <c r="I77" s="35"/>
      <c r="J77" s="35"/>
      <c r="K77" s="35"/>
      <c r="L77" s="35"/>
      <c r="M77" s="30">
        <f aca="true" t="shared" si="20" ref="M77:M94">SUM(D77:L77)</f>
        <v>0</v>
      </c>
    </row>
    <row r="78" spans="2:13" ht="29.25">
      <c r="B78" s="43" t="s">
        <v>113</v>
      </c>
      <c r="C78" s="61" t="s">
        <v>2</v>
      </c>
      <c r="D78" s="35"/>
      <c r="E78" s="35"/>
      <c r="F78" s="35"/>
      <c r="G78" s="35"/>
      <c r="H78" s="35"/>
      <c r="I78" s="35"/>
      <c r="J78" s="35"/>
      <c r="K78" s="35"/>
      <c r="L78" s="35"/>
      <c r="M78" s="30">
        <f t="shared" si="20"/>
        <v>0</v>
      </c>
    </row>
    <row r="79" spans="2:13" ht="29.25">
      <c r="B79" s="43" t="s">
        <v>114</v>
      </c>
      <c r="C79" s="61" t="s">
        <v>37</v>
      </c>
      <c r="D79" s="35"/>
      <c r="E79" s="35"/>
      <c r="F79" s="35"/>
      <c r="G79" s="35"/>
      <c r="H79" s="35"/>
      <c r="I79" s="35"/>
      <c r="J79" s="35"/>
      <c r="K79" s="35"/>
      <c r="L79" s="35"/>
      <c r="M79" s="30">
        <f t="shared" si="20"/>
        <v>0</v>
      </c>
    </row>
    <row r="80" spans="2:13" ht="29.25">
      <c r="B80" s="27">
        <v>3.2</v>
      </c>
      <c r="C80" s="28" t="s">
        <v>98</v>
      </c>
      <c r="D80" s="35"/>
      <c r="E80" s="35"/>
      <c r="F80" s="35"/>
      <c r="G80" s="35"/>
      <c r="H80" s="35"/>
      <c r="I80" s="35"/>
      <c r="J80" s="35"/>
      <c r="K80" s="35"/>
      <c r="L80" s="35"/>
      <c r="M80" s="30">
        <f t="shared" si="20"/>
        <v>0</v>
      </c>
    </row>
    <row r="81" spans="2:13" s="52" customFormat="1" ht="29.25">
      <c r="B81" s="51" t="s">
        <v>21</v>
      </c>
      <c r="C81" s="62" t="s">
        <v>167</v>
      </c>
      <c r="D81" s="35"/>
      <c r="E81" s="35"/>
      <c r="F81" s="35"/>
      <c r="G81" s="35"/>
      <c r="H81" s="35"/>
      <c r="I81" s="35"/>
      <c r="J81" s="35"/>
      <c r="K81" s="35"/>
      <c r="L81" s="35"/>
      <c r="M81" s="30">
        <f t="shared" si="20"/>
        <v>0</v>
      </c>
    </row>
    <row r="82" spans="2:13" ht="29.25">
      <c r="B82" s="53">
        <v>3.3</v>
      </c>
      <c r="C82" s="54" t="s">
        <v>99</v>
      </c>
      <c r="D82" s="29"/>
      <c r="E82" s="29"/>
      <c r="F82" s="29"/>
      <c r="G82" s="29"/>
      <c r="H82" s="29"/>
      <c r="I82" s="29"/>
      <c r="J82" s="29"/>
      <c r="K82" s="29"/>
      <c r="L82" s="29"/>
      <c r="M82" s="30">
        <f t="shared" si="20"/>
        <v>0</v>
      </c>
    </row>
    <row r="83" spans="2:13" ht="29.25">
      <c r="B83" s="46" t="s">
        <v>58</v>
      </c>
      <c r="C83" s="67" t="s">
        <v>128</v>
      </c>
      <c r="D83" s="35"/>
      <c r="E83" s="35"/>
      <c r="F83" s="35"/>
      <c r="G83" s="35"/>
      <c r="H83" s="35"/>
      <c r="I83" s="35"/>
      <c r="J83" s="35"/>
      <c r="K83" s="35"/>
      <c r="L83" s="35"/>
      <c r="M83" s="30">
        <f t="shared" si="20"/>
        <v>0</v>
      </c>
    </row>
    <row r="84" spans="2:13" ht="29.25">
      <c r="B84" s="27">
        <v>3.4</v>
      </c>
      <c r="C84" s="28" t="s">
        <v>61</v>
      </c>
      <c r="D84" s="31">
        <f>IF(AND(ISNUMBER(D85),ISNUMBER(D86),ISNUMBER(D87),ISNUMBER(D88),ISNUMBER(D89),ISNUMBER(D233),ISNUMBER(D234)),SUM(D85,D87),"")</f>
      </c>
      <c r="E84" s="31">
        <f aca="true" t="shared" si="21" ref="E84:M84">IF(AND(ISNUMBER(E85),ISNUMBER(E86),ISNUMBER(E87),ISNUMBER(E88),ISNUMBER(E89),ISNUMBER(E233),ISNUMBER(E234)),SUM(E85,E87),"")</f>
      </c>
      <c r="F84" s="31">
        <f t="shared" si="21"/>
      </c>
      <c r="G84" s="31">
        <f t="shared" si="21"/>
      </c>
      <c r="H84" s="31">
        <f t="shared" si="21"/>
      </c>
      <c r="I84" s="31">
        <f t="shared" si="21"/>
      </c>
      <c r="J84" s="31">
        <f t="shared" si="21"/>
      </c>
      <c r="K84" s="31">
        <f t="shared" si="21"/>
      </c>
      <c r="L84" s="31">
        <f t="shared" si="21"/>
      </c>
      <c r="M84" s="31">
        <f t="shared" si="21"/>
        <v>0</v>
      </c>
    </row>
    <row r="85" spans="2:13" ht="29.25">
      <c r="B85" s="32" t="s">
        <v>22</v>
      </c>
      <c r="C85" s="60" t="s">
        <v>82</v>
      </c>
      <c r="D85" s="35"/>
      <c r="E85" s="35"/>
      <c r="F85" s="35"/>
      <c r="G85" s="35"/>
      <c r="H85" s="35"/>
      <c r="I85" s="35"/>
      <c r="J85" s="35"/>
      <c r="K85" s="35"/>
      <c r="L85" s="35"/>
      <c r="M85" s="30">
        <f t="shared" si="20"/>
        <v>0</v>
      </c>
    </row>
    <row r="86" spans="2:13" ht="29.25">
      <c r="B86" s="43" t="s">
        <v>59</v>
      </c>
      <c r="C86" s="63" t="s">
        <v>127</v>
      </c>
      <c r="D86" s="35"/>
      <c r="E86" s="35"/>
      <c r="F86" s="35"/>
      <c r="G86" s="35"/>
      <c r="H86" s="35"/>
      <c r="I86" s="35"/>
      <c r="J86" s="35"/>
      <c r="K86" s="35"/>
      <c r="L86" s="35"/>
      <c r="M86" s="30">
        <f t="shared" si="20"/>
        <v>0</v>
      </c>
    </row>
    <row r="87" spans="2:13" ht="29.25">
      <c r="B87" s="55" t="s">
        <v>23</v>
      </c>
      <c r="C87" s="69" t="s">
        <v>88</v>
      </c>
      <c r="D87" s="35"/>
      <c r="E87" s="35"/>
      <c r="F87" s="35"/>
      <c r="G87" s="35"/>
      <c r="H87" s="35"/>
      <c r="I87" s="35"/>
      <c r="J87" s="35"/>
      <c r="K87" s="35"/>
      <c r="L87" s="35"/>
      <c r="M87" s="30">
        <f t="shared" si="20"/>
        <v>0</v>
      </c>
    </row>
    <row r="88" spans="2:13" ht="29.25">
      <c r="B88" s="43" t="s">
        <v>60</v>
      </c>
      <c r="C88" s="63" t="s">
        <v>127</v>
      </c>
      <c r="D88" s="35"/>
      <c r="E88" s="35"/>
      <c r="F88" s="35"/>
      <c r="G88" s="35"/>
      <c r="H88" s="35"/>
      <c r="I88" s="35"/>
      <c r="J88" s="35"/>
      <c r="K88" s="35"/>
      <c r="L88" s="35"/>
      <c r="M88" s="30">
        <f t="shared" si="20"/>
        <v>0</v>
      </c>
    </row>
    <row r="89" spans="2:13" ht="58.5">
      <c r="B89" s="55" t="s">
        <v>100</v>
      </c>
      <c r="C89" s="62" t="s">
        <v>81</v>
      </c>
      <c r="D89" s="31">
        <f>IF(AND(ISNUMBER(D90),ISNUMBER(D91),ISNUMBER(D92),ISNUMBER(D93),ISNUMBER(D94),ISNUMBER(D236)),SUM(D90,D94),"")</f>
      </c>
      <c r="E89" s="31">
        <f aca="true" t="shared" si="22" ref="E89:M89">IF(AND(ISNUMBER(E90),ISNUMBER(E91),ISNUMBER(E92),ISNUMBER(E93),ISNUMBER(E94),ISNUMBER(E236)),SUM(E90,E94),"")</f>
      </c>
      <c r="F89" s="31">
        <f t="shared" si="22"/>
      </c>
      <c r="G89" s="31">
        <f t="shared" si="22"/>
      </c>
      <c r="H89" s="31">
        <f t="shared" si="22"/>
      </c>
      <c r="I89" s="31">
        <f t="shared" si="22"/>
      </c>
      <c r="J89" s="31">
        <f t="shared" si="22"/>
      </c>
      <c r="K89" s="31">
        <f t="shared" si="22"/>
      </c>
      <c r="L89" s="31">
        <f t="shared" si="22"/>
      </c>
      <c r="M89" s="31">
        <f t="shared" si="22"/>
        <v>0</v>
      </c>
    </row>
    <row r="90" spans="2:13" ht="29.25">
      <c r="B90" s="33" t="s">
        <v>101</v>
      </c>
      <c r="C90" s="61" t="s">
        <v>82</v>
      </c>
      <c r="D90" s="35"/>
      <c r="E90" s="35"/>
      <c r="F90" s="35"/>
      <c r="G90" s="35"/>
      <c r="H90" s="35"/>
      <c r="I90" s="35"/>
      <c r="J90" s="35"/>
      <c r="K90" s="35"/>
      <c r="L90" s="35"/>
      <c r="M90" s="30">
        <f t="shared" si="20"/>
        <v>0</v>
      </c>
    </row>
    <row r="91" spans="2:13" ht="29.25">
      <c r="B91" s="36" t="s">
        <v>115</v>
      </c>
      <c r="C91" s="70" t="s">
        <v>83</v>
      </c>
      <c r="D91" s="35"/>
      <c r="E91" s="35"/>
      <c r="F91" s="35"/>
      <c r="G91" s="35"/>
      <c r="H91" s="35"/>
      <c r="I91" s="35"/>
      <c r="J91" s="35"/>
      <c r="K91" s="35"/>
      <c r="L91" s="35"/>
      <c r="M91" s="30">
        <f t="shared" si="20"/>
        <v>0</v>
      </c>
    </row>
    <row r="92" spans="2:13" ht="29.25">
      <c r="B92" s="36" t="s">
        <v>116</v>
      </c>
      <c r="C92" s="70" t="s">
        <v>84</v>
      </c>
      <c r="D92" s="35"/>
      <c r="E92" s="35"/>
      <c r="F92" s="35"/>
      <c r="G92" s="35"/>
      <c r="H92" s="35"/>
      <c r="I92" s="35"/>
      <c r="J92" s="35"/>
      <c r="K92" s="35"/>
      <c r="L92" s="35"/>
      <c r="M92" s="30">
        <f t="shared" si="20"/>
        <v>0</v>
      </c>
    </row>
    <row r="93" spans="2:13" ht="29.25">
      <c r="B93" s="36" t="s">
        <v>117</v>
      </c>
      <c r="C93" s="70" t="s">
        <v>85</v>
      </c>
      <c r="D93" s="35"/>
      <c r="E93" s="35"/>
      <c r="F93" s="35"/>
      <c r="G93" s="35"/>
      <c r="H93" s="35"/>
      <c r="I93" s="35"/>
      <c r="J93" s="35"/>
      <c r="K93" s="35"/>
      <c r="L93" s="35"/>
      <c r="M93" s="30">
        <f t="shared" si="20"/>
        <v>0</v>
      </c>
    </row>
    <row r="94" spans="2:13" ht="29.25">
      <c r="B94" s="33" t="s">
        <v>102</v>
      </c>
      <c r="C94" s="61" t="s">
        <v>36</v>
      </c>
      <c r="D94" s="29"/>
      <c r="E94" s="29"/>
      <c r="F94" s="29"/>
      <c r="G94" s="29"/>
      <c r="H94" s="29"/>
      <c r="I94" s="29"/>
      <c r="J94" s="29"/>
      <c r="K94" s="29"/>
      <c r="L94" s="29"/>
      <c r="M94" s="30">
        <f t="shared" si="20"/>
        <v>0</v>
      </c>
    </row>
    <row r="95" spans="2:13" ht="29.25">
      <c r="B95" s="4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3" ht="29.25">
      <c r="B96" s="27">
        <v>3.5</v>
      </c>
      <c r="C96" s="28" t="s">
        <v>62</v>
      </c>
      <c r="D96" s="41">
        <f aca="true" t="shared" si="23" ref="D96:M96">IF(AND(ISNUMBER(D97),ISNUMBER(D98)),SUM(D97:D98),"")</f>
      </c>
      <c r="E96" s="41">
        <f t="shared" si="23"/>
      </c>
      <c r="F96" s="41">
        <f t="shared" si="23"/>
      </c>
      <c r="G96" s="41">
        <f t="shared" si="23"/>
      </c>
      <c r="H96" s="41">
        <f t="shared" si="23"/>
      </c>
      <c r="I96" s="41">
        <f t="shared" si="23"/>
      </c>
      <c r="J96" s="41">
        <f t="shared" si="23"/>
      </c>
      <c r="K96" s="41">
        <f t="shared" si="23"/>
      </c>
      <c r="L96" s="41">
        <f t="shared" si="23"/>
      </c>
      <c r="M96" s="41">
        <f t="shared" si="23"/>
        <v>0</v>
      </c>
    </row>
    <row r="97" spans="2:13" ht="58.5">
      <c r="B97" s="49" t="s">
        <v>24</v>
      </c>
      <c r="C97" s="60" t="s">
        <v>174</v>
      </c>
      <c r="D97" s="29"/>
      <c r="E97" s="29"/>
      <c r="F97" s="29"/>
      <c r="G97" s="29"/>
      <c r="H97" s="29"/>
      <c r="I97" s="29"/>
      <c r="J97" s="29"/>
      <c r="K97" s="29"/>
      <c r="L97" s="29"/>
      <c r="M97" s="30">
        <f>SUM(D97:L97)</f>
        <v>0</v>
      </c>
    </row>
    <row r="98" spans="1:13" ht="29.25">
      <c r="A98" s="42"/>
      <c r="B98" s="32" t="s">
        <v>25</v>
      </c>
      <c r="C98" s="60" t="s">
        <v>175</v>
      </c>
      <c r="D98" s="41">
        <f aca="true" t="shared" si="24" ref="D98:M98">IF(AND(ISNUMBER(D99),ISNUMBER(D100)),SUM(D99:D100),"")</f>
      </c>
      <c r="E98" s="41">
        <f t="shared" si="24"/>
      </c>
      <c r="F98" s="41">
        <f t="shared" si="24"/>
      </c>
      <c r="G98" s="41">
        <f t="shared" si="24"/>
      </c>
      <c r="H98" s="41">
        <f t="shared" si="24"/>
      </c>
      <c r="I98" s="41">
        <f t="shared" si="24"/>
      </c>
      <c r="J98" s="41">
        <f t="shared" si="24"/>
      </c>
      <c r="K98" s="41">
        <f t="shared" si="24"/>
      </c>
      <c r="L98" s="41">
        <f t="shared" si="24"/>
      </c>
      <c r="M98" s="41">
        <f t="shared" si="24"/>
        <v>0</v>
      </c>
    </row>
    <row r="99" spans="2:13" ht="29.25">
      <c r="B99" s="50" t="s">
        <v>63</v>
      </c>
      <c r="C99" s="61" t="s">
        <v>176</v>
      </c>
      <c r="D99" s="35"/>
      <c r="E99" s="35"/>
      <c r="F99" s="35"/>
      <c r="G99" s="35"/>
      <c r="H99" s="35"/>
      <c r="I99" s="35"/>
      <c r="J99" s="35"/>
      <c r="K99" s="35"/>
      <c r="L99" s="35"/>
      <c r="M99" s="30">
        <f aca="true" t="shared" si="25" ref="M99:M106">SUM(D99:L99)</f>
        <v>0</v>
      </c>
    </row>
    <row r="100" spans="2:13" ht="58.5">
      <c r="B100" s="50" t="s">
        <v>64</v>
      </c>
      <c r="C100" s="61" t="s">
        <v>177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0">
        <f t="shared" si="25"/>
        <v>0</v>
      </c>
    </row>
    <row r="101" spans="2:13" ht="29.25">
      <c r="B101" s="27">
        <v>3.6</v>
      </c>
      <c r="C101" s="28" t="s">
        <v>34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0">
        <f t="shared" si="25"/>
        <v>0</v>
      </c>
    </row>
    <row r="102" spans="2:13" ht="29.25">
      <c r="B102" s="24" t="s">
        <v>30</v>
      </c>
      <c r="C102" s="25"/>
      <c r="D102" s="37">
        <f>IF(AND(ISNUMBER(D62),ISNUMBER(D80),ISNUMBER(D82),ISNUMBER(D84),ISNUMBER(D96),ISNUMBER(D101),ISNUMBER(D231),ISNUMBER(D232)),SUM(D62,D80,D82,D84,D96,D101),"")</f>
      </c>
      <c r="E102" s="37">
        <f aca="true" t="shared" si="26" ref="E102:L102">IF(AND(ISNUMBER(E62),ISNUMBER(E80),ISNUMBER(E82),ISNUMBER(E84),ISNUMBER(E96),ISNUMBER(E101),ISNUMBER(E231),ISNUMBER(E232)),SUM(E62,E80,E82,E84,E96,E101),"")</f>
      </c>
      <c r="F102" s="37">
        <f t="shared" si="26"/>
      </c>
      <c r="G102" s="37">
        <f t="shared" si="26"/>
      </c>
      <c r="H102" s="37">
        <f t="shared" si="26"/>
      </c>
      <c r="I102" s="37">
        <f t="shared" si="26"/>
      </c>
      <c r="J102" s="37">
        <f t="shared" si="26"/>
      </c>
      <c r="K102" s="37">
        <f t="shared" si="26"/>
      </c>
      <c r="L102" s="37">
        <f t="shared" si="26"/>
      </c>
      <c r="M102" s="37">
        <f t="shared" si="25"/>
        <v>0</v>
      </c>
    </row>
    <row r="103" spans="4:13" ht="29.25"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3" ht="29.25">
      <c r="B104" s="24" t="s">
        <v>28</v>
      </c>
      <c r="C104" s="25"/>
      <c r="D104" s="37">
        <f>IF(AND(ISNUMBER(D59),ISNUMBER(D102)),D59-D102,"")</f>
      </c>
      <c r="E104" s="37">
        <f aca="true" t="shared" si="27" ref="E104:L104">IF(AND(ISNUMBER(E59),ISNUMBER(E102)),E59-E102,"")</f>
      </c>
      <c r="F104" s="37">
        <f t="shared" si="27"/>
      </c>
      <c r="G104" s="37">
        <f t="shared" si="27"/>
      </c>
      <c r="H104" s="37">
        <f t="shared" si="27"/>
      </c>
      <c r="I104" s="37">
        <f t="shared" si="27"/>
      </c>
      <c r="J104" s="37">
        <f t="shared" si="27"/>
      </c>
      <c r="K104" s="37">
        <f t="shared" si="27"/>
      </c>
      <c r="L104" s="37">
        <f t="shared" si="27"/>
      </c>
      <c r="M104" s="37">
        <f t="shared" si="25"/>
        <v>0</v>
      </c>
    </row>
    <row r="105" spans="2:13" ht="29.25">
      <c r="B105" s="24" t="s">
        <v>72</v>
      </c>
      <c r="C105" s="25"/>
      <c r="D105" s="37">
        <f>IF(AND(ISNUMBER(D104)),SUM(D104),"")</f>
      </c>
      <c r="E105" s="37">
        <f>IF(AND(ISNUMBER(D104),ISNUMBER(E104)),SUM(D105,E104),"")</f>
      </c>
      <c r="F105" s="37">
        <f aca="true" t="shared" si="28" ref="F105:L105">IF(AND(ISNUMBER(E104),ISNUMBER(F104)),SUM(E105,F104),"")</f>
      </c>
      <c r="G105" s="37">
        <f t="shared" si="28"/>
      </c>
      <c r="H105" s="37">
        <f t="shared" si="28"/>
      </c>
      <c r="I105" s="37">
        <f t="shared" si="28"/>
      </c>
      <c r="J105" s="37">
        <f t="shared" si="28"/>
      </c>
      <c r="K105" s="37">
        <f t="shared" si="28"/>
      </c>
      <c r="L105" s="37">
        <f t="shared" si="28"/>
      </c>
      <c r="M105" s="58" t="str">
        <f>IF(L105=M104,"pass","fail")</f>
        <v>fail</v>
      </c>
    </row>
    <row r="106" spans="2:13" ht="29.25">
      <c r="B106" s="24" t="s">
        <v>8</v>
      </c>
      <c r="C106" s="25"/>
      <c r="D106" s="37">
        <f>IF(AND(ISNUMBER(D17),ISNUMBER(D59),ISNUMBER(D102)),(D17+D59)-D102,"")</f>
      </c>
      <c r="E106" s="37">
        <f aca="true" t="shared" si="29" ref="E106:L106">IF(AND(ISNUMBER(E17),ISNUMBER(E59),ISNUMBER(E102)),(E17+E59)-E102,"")</f>
      </c>
      <c r="F106" s="37">
        <f t="shared" si="29"/>
      </c>
      <c r="G106" s="37">
        <f t="shared" si="29"/>
      </c>
      <c r="H106" s="37">
        <f t="shared" si="29"/>
      </c>
      <c r="I106" s="37">
        <f t="shared" si="29"/>
      </c>
      <c r="J106" s="37">
        <f t="shared" si="29"/>
      </c>
      <c r="K106" s="37">
        <f t="shared" si="29"/>
      </c>
      <c r="L106" s="37">
        <f t="shared" si="29"/>
      </c>
      <c r="M106" s="37">
        <f t="shared" si="25"/>
        <v>0</v>
      </c>
    </row>
    <row r="107" spans="2:13" ht="29.25">
      <c r="B107" s="24" t="s">
        <v>31</v>
      </c>
      <c r="C107" s="25"/>
      <c r="D107" s="37">
        <f>IF(AND(ISNUMBER(D106)),SUM(D106),"")</f>
      </c>
      <c r="E107" s="37">
        <f>IF(AND(ISNUMBER(D106),ISNUMBER(E106)),SUM(D107,E106),"")</f>
      </c>
      <c r="F107" s="37">
        <f aca="true" t="shared" si="30" ref="F107:L107">IF(AND(ISNUMBER(E106),ISNUMBER(F106)),SUM(E107,F106),"")</f>
      </c>
      <c r="G107" s="37">
        <f t="shared" si="30"/>
      </c>
      <c r="H107" s="37">
        <f t="shared" si="30"/>
      </c>
      <c r="I107" s="37">
        <f t="shared" si="30"/>
      </c>
      <c r="J107" s="37">
        <f t="shared" si="30"/>
      </c>
      <c r="K107" s="37">
        <f t="shared" si="30"/>
      </c>
      <c r="L107" s="37">
        <f t="shared" si="30"/>
      </c>
      <c r="M107" s="58" t="str">
        <f>IF(L107=M106,"pass","fail")</f>
        <v>fail</v>
      </c>
    </row>
    <row r="108" ht="29.25">
      <c r="B108" s="3"/>
    </row>
    <row r="109" spans="2:13" ht="29.25">
      <c r="B109" s="3" t="s">
        <v>131</v>
      </c>
      <c r="M109" s="19" t="s">
        <v>129</v>
      </c>
    </row>
    <row r="110" spans="2:13" ht="29.25">
      <c r="B110" s="20"/>
      <c r="D110" s="21" t="s">
        <v>3</v>
      </c>
      <c r="E110" s="22" t="s">
        <v>65</v>
      </c>
      <c r="F110" s="22" t="s">
        <v>4</v>
      </c>
      <c r="G110" s="22" t="s">
        <v>5</v>
      </c>
      <c r="H110" s="22" t="s">
        <v>6</v>
      </c>
      <c r="I110" s="22" t="s">
        <v>29</v>
      </c>
      <c r="J110" s="22" t="s">
        <v>73</v>
      </c>
      <c r="K110" s="22" t="s">
        <v>74</v>
      </c>
      <c r="L110" s="22" t="s">
        <v>7</v>
      </c>
      <c r="M110" s="22" t="s">
        <v>1</v>
      </c>
    </row>
    <row r="111" spans="2:13" ht="29.25">
      <c r="B111" s="24" t="s">
        <v>214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</row>
    <row r="112" spans="2:13" ht="29.25">
      <c r="B112" s="27">
        <v>1.1</v>
      </c>
      <c r="C112" s="28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9.25">
      <c r="B113" s="27">
        <v>1.2</v>
      </c>
      <c r="C113" s="28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9.25">
      <c r="B114" s="32" t="s">
        <v>66</v>
      </c>
      <c r="C114" s="60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9.25">
      <c r="B115" s="33" t="s">
        <v>70</v>
      </c>
      <c r="C115" s="61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7.75">
      <c r="B116" s="33" t="s">
        <v>122</v>
      </c>
      <c r="C116" s="61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9.25">
      <c r="B117" s="33" t="s">
        <v>71</v>
      </c>
      <c r="C117" s="61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7.75">
      <c r="B118" s="33" t="s">
        <v>123</v>
      </c>
      <c r="C118" s="61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9.25">
      <c r="B119" s="32" t="s">
        <v>67</v>
      </c>
      <c r="C119" s="60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9.25">
      <c r="B120" s="27">
        <v>1.3</v>
      </c>
      <c r="C120" s="28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9.25">
      <c r="B121" s="24" t="s">
        <v>26</v>
      </c>
      <c r="C121" s="25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9.25">
      <c r="A122" s="38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8"/>
    </row>
    <row r="123" spans="2:13" ht="29.25">
      <c r="B123" s="24" t="s">
        <v>215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</row>
    <row r="124" spans="2:13" ht="58.5">
      <c r="B124" s="27">
        <v>2.1</v>
      </c>
      <c r="C124" s="28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9.25">
      <c r="B125" s="32" t="s">
        <v>12</v>
      </c>
      <c r="C125" s="60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9.25">
      <c r="B126" s="33" t="s">
        <v>38</v>
      </c>
      <c r="C126" s="61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9.25">
      <c r="B127" s="33" t="s">
        <v>39</v>
      </c>
      <c r="C127" s="61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9.25">
      <c r="B128" s="33" t="s">
        <v>40</v>
      </c>
      <c r="C128" s="61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9.25">
      <c r="B129" s="32" t="s">
        <v>13</v>
      </c>
      <c r="C129" s="60" t="s">
        <v>93</v>
      </c>
      <c r="D129" s="11">
        <f>IF(AND(ISNUMBER(D130),ISNUMBER(D131),ISNUMBER(D132),ISNUMBER(D133),ISNUMBER(D241)),SUM(D130:D132),"")</f>
      </c>
      <c r="E129" s="11">
        <f aca="true" t="shared" si="37" ref="D129:M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9.25">
      <c r="B130" s="33" t="s">
        <v>41</v>
      </c>
      <c r="C130" s="61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9.25">
      <c r="B131" s="33" t="s">
        <v>104</v>
      </c>
      <c r="C131" s="61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9.25">
      <c r="B132" s="33" t="s">
        <v>42</v>
      </c>
      <c r="C132" s="61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9.25">
      <c r="B133" s="43" t="s">
        <v>77</v>
      </c>
      <c r="C133" s="63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9.25">
      <c r="B134" s="32" t="s">
        <v>14</v>
      </c>
      <c r="C134" s="60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9.25">
      <c r="B135" s="33" t="s">
        <v>43</v>
      </c>
      <c r="C135" s="61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9.25">
      <c r="B136" s="36" t="s">
        <v>45</v>
      </c>
      <c r="C136" s="65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9.25">
      <c r="B137" s="36" t="s">
        <v>46</v>
      </c>
      <c r="C137" s="65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9.25">
      <c r="B138" s="45" t="s">
        <v>105</v>
      </c>
      <c r="C138" s="66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9.25">
      <c r="B139" s="33" t="s">
        <v>44</v>
      </c>
      <c r="C139" s="61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9.25">
      <c r="B140" s="46" t="s">
        <v>78</v>
      </c>
      <c r="C140" s="62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9.25">
      <c r="B141" s="43" t="s">
        <v>106</v>
      </c>
      <c r="C141" s="61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9.25">
      <c r="B142" s="43" t="s">
        <v>107</v>
      </c>
      <c r="C142" s="61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9.25">
      <c r="B143" s="43" t="s">
        <v>108</v>
      </c>
      <c r="C143" s="61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9.25">
      <c r="B144" s="27">
        <v>2.2</v>
      </c>
      <c r="C144" s="28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9.25">
      <c r="B145" s="46" t="s">
        <v>15</v>
      </c>
      <c r="C145" s="67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9.25">
      <c r="B146" s="27">
        <v>2.3</v>
      </c>
      <c r="C146" s="28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9.25">
      <c r="B147" s="32" t="s">
        <v>16</v>
      </c>
      <c r="C147" s="60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9.25">
      <c r="B148" s="43" t="s">
        <v>47</v>
      </c>
      <c r="C148" s="63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9.25">
      <c r="B149" s="32" t="s">
        <v>17</v>
      </c>
      <c r="C149" s="60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9.25">
      <c r="B150" s="43" t="s">
        <v>48</v>
      </c>
      <c r="C150" s="63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8.5">
      <c r="B151" s="46" t="s">
        <v>80</v>
      </c>
      <c r="C151" s="67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9.25">
      <c r="B152" s="47" t="s">
        <v>86</v>
      </c>
      <c r="C152" s="68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9.25">
      <c r="B153" s="48" t="s">
        <v>109</v>
      </c>
      <c r="C153" s="64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9.25">
      <c r="B154" s="48" t="s">
        <v>110</v>
      </c>
      <c r="C154" s="64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9.25">
      <c r="B155" s="48" t="s">
        <v>111</v>
      </c>
      <c r="C155" s="64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9.25">
      <c r="B156" s="47" t="s">
        <v>87</v>
      </c>
      <c r="C156" s="68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9.25">
      <c r="B157" s="3" t="s">
        <v>132</v>
      </c>
      <c r="D157" s="21" t="s">
        <v>3</v>
      </c>
      <c r="E157" s="22" t="s">
        <v>65</v>
      </c>
      <c r="F157" s="22" t="s">
        <v>4</v>
      </c>
      <c r="G157" s="22" t="s">
        <v>5</v>
      </c>
      <c r="H157" s="22" t="s">
        <v>6</v>
      </c>
      <c r="I157" s="22" t="s">
        <v>29</v>
      </c>
      <c r="J157" s="22" t="s">
        <v>73</v>
      </c>
      <c r="K157" s="22" t="s">
        <v>74</v>
      </c>
      <c r="L157" s="22" t="s">
        <v>7</v>
      </c>
      <c r="M157" s="22" t="s">
        <v>1</v>
      </c>
    </row>
    <row r="158" spans="2:13" ht="29.25">
      <c r="B158" s="27">
        <v>2.4</v>
      </c>
      <c r="C158" s="28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8.5">
      <c r="B159" s="49" t="s">
        <v>118</v>
      </c>
      <c r="C159" s="60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9.25">
      <c r="B160" s="32" t="s">
        <v>119</v>
      </c>
      <c r="C160" s="60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9.25">
      <c r="B161" s="50" t="s">
        <v>120</v>
      </c>
      <c r="C161" s="61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8.5">
      <c r="B162" s="50" t="s">
        <v>121</v>
      </c>
      <c r="C162" s="61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9.25">
      <c r="B163" s="24" t="s">
        <v>27</v>
      </c>
      <c r="C163" s="25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9.25">
      <c r="B164" s="4"/>
      <c r="E164" s="4"/>
    </row>
    <row r="165" spans="2:13" ht="29.25">
      <c r="B165" s="24" t="s">
        <v>216</v>
      </c>
      <c r="C165" s="25" t="s"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6"/>
    </row>
    <row r="166" spans="2:13" ht="29.25">
      <c r="B166" s="27">
        <v>3.1</v>
      </c>
      <c r="C166" s="28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9.25">
      <c r="B167" s="32" t="s">
        <v>18</v>
      </c>
      <c r="C167" s="60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9.25">
      <c r="B168" s="33" t="s">
        <v>49</v>
      </c>
      <c r="C168" s="61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9.25">
      <c r="B169" s="33" t="s">
        <v>50</v>
      </c>
      <c r="C169" s="61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9.25">
      <c r="B170" s="33" t="s">
        <v>51</v>
      </c>
      <c r="C170" s="61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9.25">
      <c r="B171" s="32" t="s">
        <v>19</v>
      </c>
      <c r="C171" s="60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9.25">
      <c r="B172" s="33" t="s">
        <v>52</v>
      </c>
      <c r="C172" s="61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9.25">
      <c r="B173" s="33" t="s">
        <v>53</v>
      </c>
      <c r="C173" s="61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9.25">
      <c r="B174" s="33" t="s">
        <v>54</v>
      </c>
      <c r="C174" s="61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9.25">
      <c r="B175" s="43" t="s">
        <v>95</v>
      </c>
      <c r="C175" s="63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9.25">
      <c r="B176" s="32" t="s">
        <v>20</v>
      </c>
      <c r="C176" s="60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9.25">
      <c r="B177" s="33" t="s">
        <v>55</v>
      </c>
      <c r="C177" s="61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9.25">
      <c r="B178" s="33" t="s">
        <v>56</v>
      </c>
      <c r="C178" s="61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9.25">
      <c r="B179" s="33" t="s">
        <v>57</v>
      </c>
      <c r="C179" s="61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9.25">
      <c r="B180" s="46" t="s">
        <v>96</v>
      </c>
      <c r="C180" s="62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9.25">
      <c r="B181" s="43" t="s">
        <v>112</v>
      </c>
      <c r="C181" s="61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9.25">
      <c r="B182" s="43" t="s">
        <v>113</v>
      </c>
      <c r="C182" s="61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9.25">
      <c r="B183" s="43" t="s">
        <v>114</v>
      </c>
      <c r="C183" s="61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9.25">
      <c r="B184" s="27">
        <v>3.2</v>
      </c>
      <c r="C184" s="28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9.25">
      <c r="B185" s="51" t="s">
        <v>21</v>
      </c>
      <c r="C185" s="62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9.25">
      <c r="B186" s="53">
        <v>3.3</v>
      </c>
      <c r="C186" s="54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9.25">
      <c r="B187" s="46" t="s">
        <v>58</v>
      </c>
      <c r="C187" s="67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9.25">
      <c r="B188" s="27">
        <v>3.4</v>
      </c>
      <c r="C188" s="28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9.25">
      <c r="B189" s="32" t="s">
        <v>22</v>
      </c>
      <c r="C189" s="60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9.25">
      <c r="B190" s="43" t="s">
        <v>59</v>
      </c>
      <c r="C190" s="63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9.25">
      <c r="B191" s="55" t="s">
        <v>23</v>
      </c>
      <c r="C191" s="69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9.25">
      <c r="B192" s="43" t="s">
        <v>60</v>
      </c>
      <c r="C192" s="63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8.5">
      <c r="B193" s="55" t="s">
        <v>100</v>
      </c>
      <c r="C193" s="62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9.25">
      <c r="B194" s="33" t="s">
        <v>101</v>
      </c>
      <c r="C194" s="61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9.25">
      <c r="B195" s="36" t="s">
        <v>115</v>
      </c>
      <c r="C195" s="70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9.25">
      <c r="B196" s="36" t="s">
        <v>116</v>
      </c>
      <c r="C196" s="70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9.25">
      <c r="B197" s="36" t="s">
        <v>117</v>
      </c>
      <c r="C197" s="70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9.25">
      <c r="B198" s="33" t="s">
        <v>102</v>
      </c>
      <c r="C198" s="61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9.2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9.25">
      <c r="B200" s="27">
        <v>3.5</v>
      </c>
      <c r="C200" s="28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8.5">
      <c r="B201" s="49" t="s">
        <v>24</v>
      </c>
      <c r="C201" s="60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9.25">
      <c r="B202" s="32" t="s">
        <v>25</v>
      </c>
      <c r="C202" s="60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9.25">
      <c r="B203" s="50" t="s">
        <v>63</v>
      </c>
      <c r="C203" s="61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8.5">
      <c r="B204" s="50" t="s">
        <v>64</v>
      </c>
      <c r="C204" s="61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9.25">
      <c r="B205" s="27">
        <v>3.6</v>
      </c>
      <c r="C205" s="28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9.25">
      <c r="B206" s="24" t="s">
        <v>30</v>
      </c>
      <c r="C206" s="25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D206:L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9.2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9.25">
      <c r="B208" s="24" t="s">
        <v>28</v>
      </c>
      <c r="C208" s="25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9.25">
      <c r="B209" s="24" t="s">
        <v>72</v>
      </c>
      <c r="C209" s="25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9.25">
      <c r="B210" s="24" t="s">
        <v>8</v>
      </c>
      <c r="C210" s="25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9.25">
      <c r="B211" s="24" t="s">
        <v>31</v>
      </c>
      <c r="C211" s="25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9.25">
      <c r="C214" s="59"/>
      <c r="E214" s="4"/>
    </row>
    <row r="215" spans="3:5" ht="29.25">
      <c r="C215" s="59"/>
      <c r="E215" s="4"/>
    </row>
    <row r="216" spans="3:13" ht="29.25">
      <c r="C216" s="59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9.25">
      <c r="C217" s="59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9.25">
      <c r="C218" s="59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9.25">
      <c r="C219" s="59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9.25">
      <c r="C220" s="59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9.25">
      <c r="C221" s="59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9.25">
      <c r="C222" s="59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9.25">
      <c r="C223" s="59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9.25">
      <c r="C224" s="59"/>
      <c r="E224" s="4"/>
    </row>
    <row r="225" spans="3:13" ht="29.25">
      <c r="C225" s="59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9.25">
      <c r="C226" s="59"/>
      <c r="E226" s="4"/>
    </row>
    <row r="227" spans="3:13" ht="29.25">
      <c r="C227" s="59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9.25">
      <c r="C228" s="59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9.25">
      <c r="C229" s="59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9.25">
      <c r="C230" s="59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9.25">
      <c r="C231" s="59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9.25">
      <c r="C232" s="59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9.25">
      <c r="C233" s="59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9.25">
      <c r="C234" s="59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9.25">
      <c r="C235" s="59"/>
      <c r="E235" s="4"/>
    </row>
    <row r="236" spans="3:13" ht="29.25">
      <c r="C236" s="59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9.25">
      <c r="C237" s="59"/>
      <c r="E237" s="4"/>
    </row>
    <row r="239" spans="3:5" ht="29.25">
      <c r="C239" s="59"/>
      <c r="E239" s="4"/>
    </row>
    <row r="240" spans="3:5" ht="29.25">
      <c r="C240" s="59"/>
      <c r="E240" s="4"/>
    </row>
    <row r="241" spans="3:13" ht="29.25">
      <c r="C241" s="59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9.25">
      <c r="C242" s="59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9.25">
      <c r="C243" s="59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9.25">
      <c r="C244" s="59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9.25">
      <c r="C245" s="59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9.25">
      <c r="C246" s="59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9.25">
      <c r="C247" s="59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9.25">
      <c r="C248" s="59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9.25">
      <c r="C249" s="59"/>
      <c r="E249" s="4"/>
    </row>
    <row r="250" spans="3:13" ht="29.25">
      <c r="C250" s="59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9.25">
      <c r="C251" s="59"/>
      <c r="E251" s="4"/>
    </row>
    <row r="252" spans="3:13" ht="29.25">
      <c r="C252" s="59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9.25">
      <c r="C253" s="59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9.25">
      <c r="C254" s="59" t="s">
        <v>160</v>
      </c>
      <c r="D254" s="4">
        <f aca="true" t="shared" si="90" ref="D254:M254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9.25">
      <c r="C255" s="59" t="s">
        <v>161</v>
      </c>
      <c r="D255" s="4">
        <f aca="true" t="shared" si="91" ref="D255:M255">IF(SUM(D183)&lt;=SUM(D170,D174,D179),0,"error")</f>
        <v>0</v>
      </c>
      <c r="E255" s="4">
        <f t="shared" si="91"/>
        <v>0</v>
      </c>
      <c r="F255" s="4">
        <f t="shared" si="91"/>
        <v>0</v>
      </c>
      <c r="G255" s="4">
        <f t="shared" si="91"/>
        <v>0</v>
      </c>
      <c r="H255" s="4">
        <f t="shared" si="91"/>
        <v>0</v>
      </c>
      <c r="I255" s="4">
        <f t="shared" si="91"/>
        <v>0</v>
      </c>
      <c r="J255" s="4">
        <f t="shared" si="91"/>
        <v>0</v>
      </c>
      <c r="K255" s="4">
        <f t="shared" si="91"/>
        <v>0</v>
      </c>
      <c r="L255" s="4">
        <f t="shared" si="91"/>
        <v>0</v>
      </c>
      <c r="M255" s="4">
        <f t="shared" si="91"/>
        <v>0</v>
      </c>
    </row>
    <row r="256" spans="3:13" ht="29.25">
      <c r="C256" s="59" t="s">
        <v>162</v>
      </c>
      <c r="D256" s="4">
        <f aca="true" t="shared" si="92" ref="D256:M256">IF(SUM(D185)&lt;=SUM(D184),0,"error")</f>
        <v>0</v>
      </c>
      <c r="E256" s="4">
        <f t="shared" si="92"/>
        <v>0</v>
      </c>
      <c r="F256" s="4">
        <f t="shared" si="92"/>
        <v>0</v>
      </c>
      <c r="G256" s="4">
        <f t="shared" si="92"/>
        <v>0</v>
      </c>
      <c r="H256" s="4">
        <f t="shared" si="92"/>
        <v>0</v>
      </c>
      <c r="I256" s="4">
        <f t="shared" si="92"/>
        <v>0</v>
      </c>
      <c r="J256" s="4">
        <f t="shared" si="92"/>
        <v>0</v>
      </c>
      <c r="K256" s="4">
        <f t="shared" si="92"/>
        <v>0</v>
      </c>
      <c r="L256" s="4">
        <f t="shared" si="92"/>
        <v>0</v>
      </c>
      <c r="M256" s="4">
        <f t="shared" si="92"/>
        <v>0</v>
      </c>
    </row>
    <row r="257" spans="3:13" ht="29.25">
      <c r="C257" s="59" t="s">
        <v>163</v>
      </c>
      <c r="D257" s="4">
        <f aca="true" t="shared" si="93" ref="D257:M257">IF(SUM(D187)&lt;=SUM(D186),0,"error")</f>
        <v>0</v>
      </c>
      <c r="E257" s="4">
        <f t="shared" si="93"/>
        <v>0</v>
      </c>
      <c r="F257" s="4">
        <f t="shared" si="93"/>
        <v>0</v>
      </c>
      <c r="G257" s="4">
        <f t="shared" si="93"/>
        <v>0</v>
      </c>
      <c r="H257" s="4">
        <f t="shared" si="93"/>
        <v>0</v>
      </c>
      <c r="I257" s="4">
        <f t="shared" si="93"/>
        <v>0</v>
      </c>
      <c r="J257" s="4">
        <f t="shared" si="93"/>
        <v>0</v>
      </c>
      <c r="K257" s="4">
        <f t="shared" si="93"/>
        <v>0</v>
      </c>
      <c r="L257" s="4">
        <f t="shared" si="93"/>
        <v>0</v>
      </c>
      <c r="M257" s="4">
        <f t="shared" si="93"/>
        <v>0</v>
      </c>
    </row>
    <row r="258" spans="3:13" ht="29.25">
      <c r="C258" s="59" t="s">
        <v>164</v>
      </c>
      <c r="D258" s="4">
        <f aca="true" t="shared" si="94" ref="D258:M258">IF(SUM(D190)&lt;=SUM(D189),0,"error")</f>
        <v>0</v>
      </c>
      <c r="E258" s="4">
        <f t="shared" si="94"/>
        <v>0</v>
      </c>
      <c r="F258" s="4">
        <f t="shared" si="94"/>
        <v>0</v>
      </c>
      <c r="G258" s="4">
        <f t="shared" si="94"/>
        <v>0</v>
      </c>
      <c r="H258" s="4">
        <f t="shared" si="94"/>
        <v>0</v>
      </c>
      <c r="I258" s="4">
        <f t="shared" si="94"/>
        <v>0</v>
      </c>
      <c r="J258" s="4">
        <f t="shared" si="94"/>
        <v>0</v>
      </c>
      <c r="K258" s="4">
        <f t="shared" si="94"/>
        <v>0</v>
      </c>
      <c r="L258" s="4">
        <f t="shared" si="94"/>
        <v>0</v>
      </c>
      <c r="M258" s="4">
        <f t="shared" si="94"/>
        <v>0</v>
      </c>
    </row>
    <row r="259" spans="3:13" ht="29.25">
      <c r="C259" s="59" t="s">
        <v>165</v>
      </c>
      <c r="D259" s="4">
        <f aca="true" t="shared" si="95" ref="D259:M259">IF(SUM(D192)&lt;=SUM(D191),0,"error")</f>
        <v>0</v>
      </c>
      <c r="E259" s="4">
        <f t="shared" si="95"/>
        <v>0</v>
      </c>
      <c r="F259" s="4">
        <f t="shared" si="95"/>
        <v>0</v>
      </c>
      <c r="G259" s="4">
        <f t="shared" si="95"/>
        <v>0</v>
      </c>
      <c r="H259" s="4">
        <f t="shared" si="95"/>
        <v>0</v>
      </c>
      <c r="I259" s="4">
        <f t="shared" si="95"/>
        <v>0</v>
      </c>
      <c r="J259" s="4">
        <f t="shared" si="95"/>
        <v>0</v>
      </c>
      <c r="K259" s="4">
        <f t="shared" si="95"/>
        <v>0</v>
      </c>
      <c r="L259" s="4">
        <f t="shared" si="95"/>
        <v>0</v>
      </c>
      <c r="M259" s="4">
        <f t="shared" si="95"/>
        <v>0</v>
      </c>
    </row>
    <row r="260" spans="3:5" ht="29.25">
      <c r="C260" s="59"/>
      <c r="E260" s="4"/>
    </row>
    <row r="261" spans="3:13" ht="29.25">
      <c r="C261" s="59" t="s">
        <v>166</v>
      </c>
      <c r="D261" s="4">
        <f aca="true" t="shared" si="96" ref="D261:M261">IF(SUM(D195:D197)&lt;=SUM(D194),0,"error")</f>
        <v>0</v>
      </c>
      <c r="E261" s="4">
        <f t="shared" si="96"/>
        <v>0</v>
      </c>
      <c r="F261" s="4">
        <f t="shared" si="96"/>
        <v>0</v>
      </c>
      <c r="G261" s="4">
        <f t="shared" si="96"/>
        <v>0</v>
      </c>
      <c r="H261" s="4">
        <f t="shared" si="96"/>
        <v>0</v>
      </c>
      <c r="I261" s="4">
        <f t="shared" si="96"/>
        <v>0</v>
      </c>
      <c r="J261" s="4">
        <f t="shared" si="96"/>
        <v>0</v>
      </c>
      <c r="K261" s="4">
        <f t="shared" si="96"/>
        <v>0</v>
      </c>
      <c r="L261" s="4">
        <f t="shared" si="96"/>
        <v>0</v>
      </c>
      <c r="M261" s="4">
        <f t="shared" si="96"/>
        <v>0</v>
      </c>
    </row>
    <row r="262" spans="3:5" ht="29.25">
      <c r="C262" s="59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59:C59"/>
    <mergeCell ref="B102:C102"/>
    <mergeCell ref="B106:C106"/>
    <mergeCell ref="B206:C206"/>
    <mergeCell ref="B208:C208"/>
    <mergeCell ref="B209:C209"/>
    <mergeCell ref="B1:M1"/>
    <mergeCell ref="B3:M3"/>
    <mergeCell ref="B2:M2"/>
    <mergeCell ref="B7:M7"/>
    <mergeCell ref="B17:C17"/>
    <mergeCell ref="B107:C107"/>
    <mergeCell ref="B104:C104"/>
    <mergeCell ref="B105:C105"/>
    <mergeCell ref="B19:M1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8" horizontalDpi="600" verticalDpi="600" orientation="portrait" paperSize="9" scale="39" r:id="rId2"/>
  <headerFooter>
    <oddHeader>&amp;Rเอกสารแนบ 3 : 1.1 &amp;A</oddHeader>
    <oddFooter>&amp;R&amp;P</oddFooter>
  </headerFooter>
  <rowBreaks count="3" manualBreakCount="3">
    <brk id="52" max="12" man="1"/>
    <brk id="108" max="12" man="1"/>
    <brk id="156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="80" zoomScaleNormal="80" zoomScaleSheetLayoutView="80" workbookViewId="0" topLeftCell="A1">
      <selection activeCell="B3" sqref="B3:M3"/>
    </sheetView>
  </sheetViews>
  <sheetFormatPr defaultColWidth="9.00390625" defaultRowHeight="24"/>
  <cols>
    <col min="1" max="1" width="4.625" style="4" customWidth="1"/>
    <col min="2" max="2" width="25.00390625" style="57" customWidth="1"/>
    <col min="3" max="3" width="67.25390625" style="18" customWidth="1"/>
    <col min="4" max="4" width="13.875" style="4" customWidth="1"/>
    <col min="5" max="5" width="13.875" style="18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9.25">
      <c r="B1" s="15" t="s">
        <v>212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9.25">
      <c r="B2" s="16" t="s">
        <v>168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9.25">
      <c r="B3" s="17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29.25">
      <c r="B4" s="3"/>
    </row>
    <row r="5" spans="2:13" ht="29.25">
      <c r="B5" s="3" t="s">
        <v>130</v>
      </c>
      <c r="M5" s="19" t="s">
        <v>129</v>
      </c>
    </row>
    <row r="6" spans="2:15" ht="29.25">
      <c r="B6" s="20"/>
      <c r="D6" s="21" t="s">
        <v>3</v>
      </c>
      <c r="E6" s="22" t="s">
        <v>65</v>
      </c>
      <c r="F6" s="22" t="s">
        <v>4</v>
      </c>
      <c r="G6" s="22" t="s">
        <v>5</v>
      </c>
      <c r="H6" s="22" t="s">
        <v>6</v>
      </c>
      <c r="I6" s="22" t="s">
        <v>29</v>
      </c>
      <c r="J6" s="22" t="s">
        <v>73</v>
      </c>
      <c r="K6" s="22" t="s">
        <v>74</v>
      </c>
      <c r="L6" s="22" t="s">
        <v>7</v>
      </c>
      <c r="M6" s="22" t="s">
        <v>1</v>
      </c>
      <c r="O6" s="23" t="s">
        <v>180</v>
      </c>
    </row>
    <row r="7" spans="2:15" ht="29.25">
      <c r="B7" s="24" t="s">
        <v>214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O7" s="23" t="s">
        <v>181</v>
      </c>
    </row>
    <row r="8" spans="2:15" ht="29.25">
      <c r="B8" s="27">
        <v>1.1</v>
      </c>
      <c r="C8" s="28" t="s">
        <v>32</v>
      </c>
      <c r="D8" s="29"/>
      <c r="E8" s="29"/>
      <c r="F8" s="29"/>
      <c r="G8" s="29"/>
      <c r="H8" s="29"/>
      <c r="I8" s="29"/>
      <c r="J8" s="29"/>
      <c r="K8" s="29"/>
      <c r="L8" s="29"/>
      <c r="M8" s="30">
        <f>SUM(D8:L8)</f>
        <v>0</v>
      </c>
      <c r="O8" s="23" t="s">
        <v>182</v>
      </c>
    </row>
    <row r="9" spans="2:15" ht="29.25">
      <c r="B9" s="27">
        <v>1.2</v>
      </c>
      <c r="C9" s="28" t="s">
        <v>89</v>
      </c>
      <c r="D9" s="31">
        <f>IF(AND(ISNUMBER(D10),ISNUMBER(D15)),SUM(D10,D15),"")</f>
      </c>
      <c r="E9" s="31">
        <f aca="true" t="shared" si="0" ref="E9:L9">IF(AND(ISNUMBER(E10),ISNUMBER(E15)),SUM(E10,E15),"")</f>
      </c>
      <c r="F9" s="31">
        <f t="shared" si="0"/>
      </c>
      <c r="G9" s="31">
        <f t="shared" si="0"/>
      </c>
      <c r="H9" s="31">
        <f t="shared" si="0"/>
      </c>
      <c r="I9" s="31">
        <f t="shared" si="0"/>
      </c>
      <c r="J9" s="31">
        <f t="shared" si="0"/>
      </c>
      <c r="K9" s="31">
        <f t="shared" si="0"/>
      </c>
      <c r="L9" s="31">
        <f t="shared" si="0"/>
      </c>
      <c r="M9" s="31">
        <f>IF(AND(ISNUMBER(M10),ISNUMBER(M15)),SUM(M10,M15),"")</f>
        <v>0</v>
      </c>
      <c r="O9" s="23" t="s">
        <v>183</v>
      </c>
    </row>
    <row r="10" spans="2:15" ht="29.25">
      <c r="B10" s="32" t="s">
        <v>66</v>
      </c>
      <c r="C10" s="60" t="s">
        <v>90</v>
      </c>
      <c r="D10" s="31">
        <f>IF(AND(ISNUMBER(D11),ISNUMBER(D12),ISNUMBER(D13),ISNUMBER(D14)),SUM(D11:D14),"")</f>
      </c>
      <c r="E10" s="31">
        <f aca="true" t="shared" si="1" ref="E10:M10">IF(AND(ISNUMBER(E11),ISNUMBER(E12),ISNUMBER(E13),ISNUMBER(E14)),SUM(E11:E14),"")</f>
      </c>
      <c r="F10" s="31">
        <f t="shared" si="1"/>
      </c>
      <c r="G10" s="31">
        <f t="shared" si="1"/>
      </c>
      <c r="H10" s="31">
        <f t="shared" si="1"/>
      </c>
      <c r="I10" s="31">
        <f t="shared" si="1"/>
      </c>
      <c r="J10" s="31">
        <f t="shared" si="1"/>
      </c>
      <c r="K10" s="31">
        <f t="shared" si="1"/>
      </c>
      <c r="L10" s="31">
        <f t="shared" si="1"/>
      </c>
      <c r="M10" s="31">
        <f t="shared" si="1"/>
        <v>0</v>
      </c>
      <c r="O10" s="23" t="s">
        <v>184</v>
      </c>
    </row>
    <row r="11" spans="2:15" ht="29.25">
      <c r="B11" s="33" t="s">
        <v>70</v>
      </c>
      <c r="C11" s="61" t="s">
        <v>69</v>
      </c>
      <c r="D11" s="29"/>
      <c r="E11" s="34"/>
      <c r="F11" s="34"/>
      <c r="G11" s="34"/>
      <c r="H11" s="34"/>
      <c r="I11" s="34"/>
      <c r="J11" s="34"/>
      <c r="K11" s="34"/>
      <c r="L11" s="35"/>
      <c r="M11" s="30">
        <f aca="true" t="shared" si="2" ref="M11:M16">SUM(D11:L11)</f>
        <v>0</v>
      </c>
      <c r="O11" s="23" t="s">
        <v>185</v>
      </c>
    </row>
    <row r="12" spans="2:15" ht="87.75">
      <c r="B12" s="33" t="s">
        <v>122</v>
      </c>
      <c r="C12" s="61" t="s">
        <v>124</v>
      </c>
      <c r="D12" s="29"/>
      <c r="E12" s="34"/>
      <c r="F12" s="34"/>
      <c r="G12" s="34"/>
      <c r="H12" s="34"/>
      <c r="I12" s="34"/>
      <c r="J12" s="34"/>
      <c r="K12" s="34"/>
      <c r="L12" s="35"/>
      <c r="M12" s="30">
        <f t="shared" si="2"/>
        <v>0</v>
      </c>
      <c r="O12" s="23" t="s">
        <v>186</v>
      </c>
    </row>
    <row r="13" spans="2:15" ht="29.25">
      <c r="B13" s="33" t="s">
        <v>71</v>
      </c>
      <c r="C13" s="61" t="s">
        <v>75</v>
      </c>
      <c r="D13" s="29"/>
      <c r="E13" s="34"/>
      <c r="F13" s="34"/>
      <c r="G13" s="34"/>
      <c r="H13" s="34"/>
      <c r="I13" s="34"/>
      <c r="J13" s="34"/>
      <c r="K13" s="34"/>
      <c r="L13" s="35"/>
      <c r="M13" s="30">
        <f t="shared" si="2"/>
        <v>0</v>
      </c>
      <c r="O13" s="23" t="s">
        <v>187</v>
      </c>
    </row>
    <row r="14" spans="2:15" ht="87.75">
      <c r="B14" s="33" t="s">
        <v>123</v>
      </c>
      <c r="C14" s="61" t="s">
        <v>124</v>
      </c>
      <c r="D14" s="29"/>
      <c r="E14" s="34"/>
      <c r="F14" s="34"/>
      <c r="G14" s="34"/>
      <c r="H14" s="34"/>
      <c r="I14" s="34"/>
      <c r="J14" s="34"/>
      <c r="K14" s="34"/>
      <c r="L14" s="35"/>
      <c r="M14" s="30">
        <f t="shared" si="2"/>
        <v>0</v>
      </c>
      <c r="O14" s="23" t="s">
        <v>188</v>
      </c>
    </row>
    <row r="15" spans="2:15" ht="29.25">
      <c r="B15" s="32" t="s">
        <v>67</v>
      </c>
      <c r="C15" s="60" t="s">
        <v>68</v>
      </c>
      <c r="D15" s="29"/>
      <c r="E15" s="34"/>
      <c r="F15" s="34"/>
      <c r="G15" s="34"/>
      <c r="H15" s="34"/>
      <c r="I15" s="34"/>
      <c r="J15" s="34"/>
      <c r="K15" s="34"/>
      <c r="L15" s="35"/>
      <c r="M15" s="30">
        <f t="shared" si="2"/>
        <v>0</v>
      </c>
      <c r="O15" s="23" t="s">
        <v>189</v>
      </c>
    </row>
    <row r="16" spans="2:15" ht="29.25">
      <c r="B16" s="27">
        <v>1.3</v>
      </c>
      <c r="C16" s="28" t="s">
        <v>10</v>
      </c>
      <c r="D16" s="35"/>
      <c r="E16" s="34"/>
      <c r="F16" s="34"/>
      <c r="G16" s="34"/>
      <c r="H16" s="34"/>
      <c r="I16" s="34"/>
      <c r="J16" s="34"/>
      <c r="K16" s="34"/>
      <c r="L16" s="35"/>
      <c r="M16" s="30">
        <f t="shared" si="2"/>
        <v>0</v>
      </c>
      <c r="O16" s="23" t="s">
        <v>190</v>
      </c>
    </row>
    <row r="17" spans="2:15" ht="29.25">
      <c r="B17" s="24" t="s">
        <v>26</v>
      </c>
      <c r="C17" s="25"/>
      <c r="D17" s="37">
        <f>IF(AND(ISNUMBER(D8),ISNUMBER(D9),ISNUMBER(D16)),SUM(D8,D9,D16),"")</f>
      </c>
      <c r="E17" s="37">
        <f aca="true" t="shared" si="3" ref="E17:L17">IF(AND(ISNUMBER(E8),ISNUMBER(E9),ISNUMBER(E16)),SUM(E8,E9,E16),"")</f>
      </c>
      <c r="F17" s="37">
        <f t="shared" si="3"/>
      </c>
      <c r="G17" s="37">
        <f t="shared" si="3"/>
      </c>
      <c r="H17" s="37">
        <f t="shared" si="3"/>
      </c>
      <c r="I17" s="37">
        <f t="shared" si="3"/>
      </c>
      <c r="J17" s="37">
        <f t="shared" si="3"/>
      </c>
      <c r="K17" s="37">
        <f t="shared" si="3"/>
      </c>
      <c r="L17" s="37">
        <f t="shared" si="3"/>
      </c>
      <c r="M17" s="37">
        <f>IF(AND(ISNUMBER(M8),ISNUMBER(M9),ISNUMBER(M16)),SUM(M8,M9,M16),"")</f>
        <v>0</v>
      </c>
      <c r="O17" s="23" t="s">
        <v>191</v>
      </c>
    </row>
    <row r="18" spans="1:15" ht="29.25">
      <c r="A18" s="38"/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8"/>
      <c r="O18" s="23" t="s">
        <v>192</v>
      </c>
    </row>
    <row r="19" spans="2:15" ht="29.25">
      <c r="B19" s="24" t="s">
        <v>215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O19" s="23" t="s">
        <v>193</v>
      </c>
    </row>
    <row r="20" spans="2:15" ht="58.5">
      <c r="B20" s="27">
        <v>2.1</v>
      </c>
      <c r="C20" s="28" t="s">
        <v>173</v>
      </c>
      <c r="D20" s="41">
        <f>IF(AND(ISNUMBER(D21),ISNUMBER(D25),ISNUMBER(D30),ISNUMBER(D36)),SUM(D21,D25,D30),"")</f>
      </c>
      <c r="E20" s="41">
        <f aca="true" t="shared" si="4" ref="E20:M20">IF(AND(ISNUMBER(E21),ISNUMBER(E25),ISNUMBER(E30),ISNUMBER(E36)),SUM(E21,E25,E30),"")</f>
      </c>
      <c r="F20" s="41">
        <f t="shared" si="4"/>
      </c>
      <c r="G20" s="41">
        <f t="shared" si="4"/>
      </c>
      <c r="H20" s="41">
        <f t="shared" si="4"/>
      </c>
      <c r="I20" s="41">
        <f t="shared" si="4"/>
      </c>
      <c r="J20" s="41">
        <f t="shared" si="4"/>
      </c>
      <c r="K20" s="41">
        <f t="shared" si="4"/>
      </c>
      <c r="L20" s="41">
        <f t="shared" si="4"/>
      </c>
      <c r="M20" s="41">
        <f t="shared" si="4"/>
        <v>0</v>
      </c>
      <c r="O20" s="23" t="s">
        <v>194</v>
      </c>
    </row>
    <row r="21" spans="1:15" ht="29.25">
      <c r="A21" s="42"/>
      <c r="B21" s="32" t="s">
        <v>12</v>
      </c>
      <c r="C21" s="60" t="s">
        <v>92</v>
      </c>
      <c r="D21" s="41">
        <f>IF(AND(ISNUMBER(D22),ISNUMBER(D23),ISNUMBER(D24)),SUM(D22:D24),"")</f>
      </c>
      <c r="E21" s="41">
        <f aca="true" t="shared" si="5" ref="E21:M21">IF(AND(ISNUMBER(E22),ISNUMBER(E23),ISNUMBER(E24)),SUM(E22:E24),"")</f>
      </c>
      <c r="F21" s="41">
        <f t="shared" si="5"/>
      </c>
      <c r="G21" s="41">
        <f t="shared" si="5"/>
      </c>
      <c r="H21" s="41">
        <f t="shared" si="5"/>
      </c>
      <c r="I21" s="41">
        <f t="shared" si="5"/>
      </c>
      <c r="J21" s="41">
        <f t="shared" si="5"/>
      </c>
      <c r="K21" s="41">
        <f t="shared" si="5"/>
      </c>
      <c r="L21" s="41">
        <f t="shared" si="5"/>
      </c>
      <c r="M21" s="41">
        <f t="shared" si="5"/>
        <v>0</v>
      </c>
      <c r="O21" s="23" t="s">
        <v>195</v>
      </c>
    </row>
    <row r="22" spans="1:15" ht="29.25">
      <c r="A22" s="42"/>
      <c r="B22" s="33" t="s">
        <v>38</v>
      </c>
      <c r="C22" s="61" t="s">
        <v>11</v>
      </c>
      <c r="D22" s="29"/>
      <c r="E22" s="34"/>
      <c r="F22" s="34"/>
      <c r="G22" s="34"/>
      <c r="H22" s="34"/>
      <c r="I22" s="34"/>
      <c r="J22" s="34"/>
      <c r="K22" s="34"/>
      <c r="L22" s="34"/>
      <c r="M22" s="30">
        <f>SUM(D22:L22)</f>
        <v>0</v>
      </c>
      <c r="O22" s="23" t="s">
        <v>196</v>
      </c>
    </row>
    <row r="23" spans="1:15" ht="29.25">
      <c r="A23" s="42"/>
      <c r="B23" s="33" t="s">
        <v>39</v>
      </c>
      <c r="C23" s="61" t="s">
        <v>103</v>
      </c>
      <c r="D23" s="29"/>
      <c r="E23" s="34"/>
      <c r="F23" s="34"/>
      <c r="G23" s="34"/>
      <c r="H23" s="34"/>
      <c r="I23" s="34"/>
      <c r="J23" s="34"/>
      <c r="K23" s="34"/>
      <c r="L23" s="34"/>
      <c r="M23" s="30">
        <f>SUM(D23:L23)</f>
        <v>0</v>
      </c>
      <c r="O23" s="23" t="s">
        <v>197</v>
      </c>
    </row>
    <row r="24" spans="1:15" ht="29.25">
      <c r="A24" s="42"/>
      <c r="B24" s="33" t="s">
        <v>40</v>
      </c>
      <c r="C24" s="61" t="s">
        <v>172</v>
      </c>
      <c r="D24" s="29"/>
      <c r="E24" s="34"/>
      <c r="F24" s="34"/>
      <c r="G24" s="34"/>
      <c r="H24" s="34"/>
      <c r="I24" s="34"/>
      <c r="J24" s="34"/>
      <c r="K24" s="34"/>
      <c r="L24" s="34"/>
      <c r="M24" s="30">
        <f>SUM(D24:L24)</f>
        <v>0</v>
      </c>
      <c r="O24" s="23" t="s">
        <v>198</v>
      </c>
    </row>
    <row r="25" spans="1:15" ht="29.25">
      <c r="A25" s="42"/>
      <c r="B25" s="32" t="s">
        <v>13</v>
      </c>
      <c r="C25" s="60" t="s">
        <v>93</v>
      </c>
      <c r="D25" s="41">
        <f>IF(AND(ISNUMBER(D26),ISNUMBER(D27),ISNUMBER(D28),ISNUMBER(D29),ISNUMBER(D216)),SUM(D26:D28),"")</f>
      </c>
      <c r="E25" s="41">
        <f aca="true" t="shared" si="6" ref="E25:M25">IF(AND(ISNUMBER(E26),ISNUMBER(E27),ISNUMBER(E28),ISNUMBER(E29),ISNUMBER(E216)),SUM(E26:E28),"")</f>
      </c>
      <c r="F25" s="41">
        <f t="shared" si="6"/>
      </c>
      <c r="G25" s="41">
        <f t="shared" si="6"/>
      </c>
      <c r="H25" s="41">
        <f t="shared" si="6"/>
      </c>
      <c r="I25" s="41">
        <f t="shared" si="6"/>
      </c>
      <c r="J25" s="41">
        <f t="shared" si="6"/>
      </c>
      <c r="K25" s="41">
        <f t="shared" si="6"/>
      </c>
      <c r="L25" s="41">
        <f t="shared" si="6"/>
      </c>
      <c r="M25" s="41">
        <f t="shared" si="6"/>
        <v>0</v>
      </c>
      <c r="O25" s="23" t="s">
        <v>199</v>
      </c>
    </row>
    <row r="26" spans="1:15" ht="29.25">
      <c r="A26" s="42"/>
      <c r="B26" s="33" t="s">
        <v>41</v>
      </c>
      <c r="C26" s="61" t="s">
        <v>11</v>
      </c>
      <c r="D26" s="29"/>
      <c r="E26" s="34"/>
      <c r="F26" s="34"/>
      <c r="G26" s="34"/>
      <c r="H26" s="34"/>
      <c r="I26" s="34"/>
      <c r="J26" s="34"/>
      <c r="K26" s="34"/>
      <c r="L26" s="34"/>
      <c r="M26" s="30">
        <f>SUM(D26:L26)</f>
        <v>0</v>
      </c>
      <c r="O26" s="23" t="s">
        <v>200</v>
      </c>
    </row>
    <row r="27" spans="1:15" ht="29.25">
      <c r="A27" s="42"/>
      <c r="B27" s="33" t="s">
        <v>104</v>
      </c>
      <c r="C27" s="61" t="s">
        <v>103</v>
      </c>
      <c r="D27" s="29"/>
      <c r="E27" s="34"/>
      <c r="F27" s="34"/>
      <c r="G27" s="34"/>
      <c r="H27" s="34"/>
      <c r="I27" s="34"/>
      <c r="J27" s="34"/>
      <c r="K27" s="34"/>
      <c r="L27" s="34"/>
      <c r="M27" s="30">
        <f>SUM(D27:L27)</f>
        <v>0</v>
      </c>
      <c r="O27" s="23" t="s">
        <v>201</v>
      </c>
    </row>
    <row r="28" spans="1:15" ht="29.25">
      <c r="A28" s="42"/>
      <c r="B28" s="33" t="s">
        <v>42</v>
      </c>
      <c r="C28" s="61" t="s">
        <v>172</v>
      </c>
      <c r="D28" s="29"/>
      <c r="E28" s="34"/>
      <c r="F28" s="34"/>
      <c r="G28" s="34"/>
      <c r="H28" s="34"/>
      <c r="I28" s="34"/>
      <c r="J28" s="34"/>
      <c r="K28" s="34"/>
      <c r="L28" s="34"/>
      <c r="M28" s="30">
        <f>SUM(D28:L28)</f>
        <v>0</v>
      </c>
      <c r="O28" s="23" t="s">
        <v>202</v>
      </c>
    </row>
    <row r="29" spans="1:15" ht="29.25">
      <c r="A29" s="42"/>
      <c r="B29" s="43" t="s">
        <v>77</v>
      </c>
      <c r="C29" s="63" t="s">
        <v>79</v>
      </c>
      <c r="D29" s="29"/>
      <c r="E29" s="34"/>
      <c r="F29" s="34"/>
      <c r="G29" s="34"/>
      <c r="H29" s="34"/>
      <c r="I29" s="34"/>
      <c r="J29" s="34"/>
      <c r="K29" s="34"/>
      <c r="L29" s="34"/>
      <c r="M29" s="30">
        <f>SUM(D29:L29)</f>
        <v>0</v>
      </c>
      <c r="O29" s="23" t="s">
        <v>203</v>
      </c>
    </row>
    <row r="30" spans="1:15" ht="29.25">
      <c r="A30" s="42"/>
      <c r="B30" s="32" t="s">
        <v>14</v>
      </c>
      <c r="C30" s="60" t="s">
        <v>94</v>
      </c>
      <c r="D30" s="41">
        <f>IF(AND(ISNUMBER(D31),ISNUMBER(D35)),SUM(D31,D35),"")</f>
      </c>
      <c r="E30" s="41">
        <f>IF(AND(ISNUMBER(E31),ISNUMBER(E35)),SUM(E31,E35),"")</f>
      </c>
      <c r="F30" s="41">
        <f aca="true" t="shared" si="7" ref="F30:M30">IF(AND(ISNUMBER(F31),ISNUMBER(F35)),SUM(F31,F35),"")</f>
      </c>
      <c r="G30" s="41">
        <f t="shared" si="7"/>
      </c>
      <c r="H30" s="41">
        <f t="shared" si="7"/>
      </c>
      <c r="I30" s="41">
        <f t="shared" si="7"/>
      </c>
      <c r="J30" s="41">
        <f t="shared" si="7"/>
      </c>
      <c r="K30" s="41">
        <f t="shared" si="7"/>
      </c>
      <c r="L30" s="41">
        <f t="shared" si="7"/>
      </c>
      <c r="M30" s="41">
        <f t="shared" si="7"/>
        <v>0</v>
      </c>
      <c r="O30" s="23" t="s">
        <v>204</v>
      </c>
    </row>
    <row r="31" spans="1:15" ht="29.25">
      <c r="A31" s="42"/>
      <c r="B31" s="33" t="s">
        <v>43</v>
      </c>
      <c r="C31" s="61" t="s">
        <v>103</v>
      </c>
      <c r="D31" s="44">
        <f>IF(AND(ISNUMBER(D32),ISNUMBER(D33),ISNUMBER(D34),ISNUMBER(D217)),SUM(D32:D33),"")</f>
      </c>
      <c r="E31" s="44">
        <f aca="true" t="shared" si="8" ref="E31:M31">IF(AND(ISNUMBER(E32),ISNUMBER(E33),ISNUMBER(E34),ISNUMBER(E217)),SUM(E32:E33),"")</f>
      </c>
      <c r="F31" s="44">
        <f t="shared" si="8"/>
      </c>
      <c r="G31" s="44">
        <f t="shared" si="8"/>
      </c>
      <c r="H31" s="44">
        <f t="shared" si="8"/>
      </c>
      <c r="I31" s="44">
        <f t="shared" si="8"/>
      </c>
      <c r="J31" s="44">
        <f t="shared" si="8"/>
      </c>
      <c r="K31" s="44">
        <f t="shared" si="8"/>
      </c>
      <c r="L31" s="44">
        <f t="shared" si="8"/>
      </c>
      <c r="M31" s="44">
        <f t="shared" si="8"/>
        <v>0</v>
      </c>
      <c r="O31" s="23" t="s">
        <v>205</v>
      </c>
    </row>
    <row r="32" spans="1:15" ht="29.25">
      <c r="A32" s="42"/>
      <c r="B32" s="36" t="s">
        <v>45</v>
      </c>
      <c r="C32" s="65" t="s">
        <v>35</v>
      </c>
      <c r="D32" s="29"/>
      <c r="E32" s="29"/>
      <c r="F32" s="29"/>
      <c r="G32" s="29"/>
      <c r="H32" s="29"/>
      <c r="I32" s="29"/>
      <c r="J32" s="29"/>
      <c r="K32" s="29"/>
      <c r="L32" s="29"/>
      <c r="M32" s="30">
        <f>SUM(D32:L32)</f>
        <v>0</v>
      </c>
      <c r="O32" s="23" t="s">
        <v>206</v>
      </c>
    </row>
    <row r="33" spans="1:15" ht="29.25">
      <c r="A33" s="42"/>
      <c r="B33" s="36" t="s">
        <v>46</v>
      </c>
      <c r="C33" s="65" t="s">
        <v>76</v>
      </c>
      <c r="D33" s="29"/>
      <c r="E33" s="29"/>
      <c r="F33" s="29"/>
      <c r="G33" s="29"/>
      <c r="H33" s="29"/>
      <c r="I33" s="29"/>
      <c r="J33" s="29"/>
      <c r="K33" s="29"/>
      <c r="L33" s="29"/>
      <c r="M33" s="30">
        <f>SUM(D33:L33)</f>
        <v>0</v>
      </c>
      <c r="O33" s="23" t="s">
        <v>207</v>
      </c>
    </row>
    <row r="34" spans="1:15" ht="29.25">
      <c r="A34" s="42"/>
      <c r="B34" s="45" t="s">
        <v>105</v>
      </c>
      <c r="C34" s="66" t="s">
        <v>125</v>
      </c>
      <c r="D34" s="29"/>
      <c r="E34" s="29"/>
      <c r="F34" s="29"/>
      <c r="G34" s="29"/>
      <c r="H34" s="29"/>
      <c r="I34" s="29"/>
      <c r="J34" s="29"/>
      <c r="K34" s="29"/>
      <c r="L34" s="29"/>
      <c r="M34" s="30">
        <f>SUM(D34:L34)</f>
        <v>0</v>
      </c>
      <c r="O34" s="23" t="s">
        <v>208</v>
      </c>
    </row>
    <row r="35" spans="1:15" ht="29.25">
      <c r="A35" s="42"/>
      <c r="B35" s="33" t="s">
        <v>44</v>
      </c>
      <c r="C35" s="61" t="s">
        <v>172</v>
      </c>
      <c r="D35" s="29"/>
      <c r="E35" s="29"/>
      <c r="F35" s="29"/>
      <c r="G35" s="29"/>
      <c r="H35" s="29"/>
      <c r="I35" s="29"/>
      <c r="J35" s="29"/>
      <c r="K35" s="29"/>
      <c r="L35" s="29"/>
      <c r="M35" s="30">
        <f>SUM(D35:L35)</f>
        <v>0</v>
      </c>
      <c r="O35" s="23" t="s">
        <v>209</v>
      </c>
    </row>
    <row r="36" spans="2:15" ht="29.25">
      <c r="B36" s="46" t="s">
        <v>78</v>
      </c>
      <c r="C36" s="62" t="s">
        <v>97</v>
      </c>
      <c r="D36" s="41">
        <f>IF(AND(ISNUMBER(D37),ISNUMBER(D38),ISNUMBER(D39),ISNUMBER(D218),ISNUMBER(D219),ISNUMBER(D220)),SUM(D37:D39),"")</f>
      </c>
      <c r="E36" s="41">
        <f aca="true" t="shared" si="9" ref="E36:M36">IF(AND(ISNUMBER(E37),ISNUMBER(E38),ISNUMBER(E39),ISNUMBER(E218),ISNUMBER(E219),ISNUMBER(E220)),SUM(E37:E39),"")</f>
      </c>
      <c r="F36" s="41">
        <f t="shared" si="9"/>
      </c>
      <c r="G36" s="41">
        <f t="shared" si="9"/>
      </c>
      <c r="H36" s="41">
        <f>IF(AND(ISNUMBER(H37),ISNUMBER(H38),ISNUMBER(H39),ISNUMBER(H218),ISNUMBER(H219),ISNUMBER(H220)),SUM(H37:H39),"")</f>
      </c>
      <c r="I36" s="41">
        <f>IF(AND(ISNUMBER(I37),ISNUMBER(I38),ISNUMBER(I39),ISNUMBER(I218),ISNUMBER(I219),ISNUMBER(I220)),SUM(I37:I39),"")</f>
      </c>
      <c r="J36" s="41">
        <f t="shared" si="9"/>
      </c>
      <c r="K36" s="41">
        <f t="shared" si="9"/>
      </c>
      <c r="L36" s="41">
        <f t="shared" si="9"/>
      </c>
      <c r="M36" s="41">
        <f t="shared" si="9"/>
        <v>0</v>
      </c>
      <c r="O36" s="23" t="s">
        <v>210</v>
      </c>
    </row>
    <row r="37" spans="2:15" ht="29.25">
      <c r="B37" s="43" t="s">
        <v>106</v>
      </c>
      <c r="C37" s="61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0">
        <f>SUM(D37:L37)</f>
        <v>0</v>
      </c>
      <c r="O37" s="23" t="s">
        <v>211</v>
      </c>
    </row>
    <row r="38" spans="2:13" ht="29.25">
      <c r="B38" s="43" t="s">
        <v>107</v>
      </c>
      <c r="C38" s="61" t="s">
        <v>103</v>
      </c>
      <c r="D38" s="35"/>
      <c r="E38" s="35"/>
      <c r="F38" s="35"/>
      <c r="G38" s="35"/>
      <c r="H38" s="35"/>
      <c r="I38" s="35"/>
      <c r="J38" s="35"/>
      <c r="K38" s="35"/>
      <c r="L38" s="35"/>
      <c r="M38" s="30">
        <f>SUM(D38:L38)</f>
        <v>0</v>
      </c>
    </row>
    <row r="39" spans="2:13" ht="29.25">
      <c r="B39" s="43" t="s">
        <v>108</v>
      </c>
      <c r="C39" s="61" t="s">
        <v>172</v>
      </c>
      <c r="D39" s="35"/>
      <c r="E39" s="35"/>
      <c r="F39" s="35"/>
      <c r="G39" s="35"/>
      <c r="H39" s="35"/>
      <c r="I39" s="35"/>
      <c r="J39" s="35"/>
      <c r="K39" s="35"/>
      <c r="L39" s="35"/>
      <c r="M39" s="30">
        <f>SUM(D39:L39)</f>
        <v>0</v>
      </c>
    </row>
    <row r="40" spans="2:13" ht="29.25">
      <c r="B40" s="27">
        <v>2.2</v>
      </c>
      <c r="C40" s="28" t="s">
        <v>91</v>
      </c>
      <c r="D40" s="35"/>
      <c r="E40" s="35"/>
      <c r="F40" s="35"/>
      <c r="G40" s="35"/>
      <c r="H40" s="35"/>
      <c r="I40" s="35"/>
      <c r="J40" s="35"/>
      <c r="K40" s="35"/>
      <c r="L40" s="35"/>
      <c r="M40" s="30">
        <f>SUM(D40:L40)</f>
        <v>0</v>
      </c>
    </row>
    <row r="41" spans="2:13" ht="29.25">
      <c r="B41" s="46" t="s">
        <v>15</v>
      </c>
      <c r="C41" s="67" t="s">
        <v>126</v>
      </c>
      <c r="D41" s="35"/>
      <c r="E41" s="35"/>
      <c r="F41" s="35"/>
      <c r="G41" s="35"/>
      <c r="H41" s="35"/>
      <c r="I41" s="35"/>
      <c r="J41" s="35"/>
      <c r="K41" s="35"/>
      <c r="L41" s="35"/>
      <c r="M41" s="30">
        <f>SUM(D41:L41)</f>
        <v>0</v>
      </c>
    </row>
    <row r="42" spans="2:13" ht="29.25">
      <c r="B42" s="27">
        <v>2.3</v>
      </c>
      <c r="C42" s="28" t="s">
        <v>61</v>
      </c>
      <c r="D42" s="31">
        <f>IF(AND(ISNUMBER(D43),ISNUMBER(D44),ISNUMBER(D45),ISNUMBER(D46),ISNUMBER(D47),ISNUMBER(D222),ISNUMBER(D223)),SUM(D43,D45),"")</f>
      </c>
      <c r="E42" s="31">
        <f aca="true" t="shared" si="10" ref="E42:L42">IF(AND(ISNUMBER(E43),ISNUMBER(E44),ISNUMBER(E45),ISNUMBER(E46),ISNUMBER(E47),ISNUMBER(E222),ISNUMBER(E223)),SUM(E43,E45),"")</f>
      </c>
      <c r="F42" s="31">
        <f t="shared" si="10"/>
      </c>
      <c r="G42" s="31">
        <f t="shared" si="10"/>
      </c>
      <c r="H42" s="31">
        <f t="shared" si="10"/>
      </c>
      <c r="I42" s="31">
        <f t="shared" si="10"/>
      </c>
      <c r="J42" s="31">
        <f t="shared" si="10"/>
      </c>
      <c r="K42" s="31">
        <f t="shared" si="10"/>
      </c>
      <c r="L42" s="31">
        <f t="shared" si="10"/>
      </c>
      <c r="M42" s="31">
        <f>IF(AND(ISNUMBER(M43),ISNUMBER(M44),ISNUMBER(M45),ISNUMBER(M46),ISNUMBER(M47),ISNUMBER(M222),ISNUMBER(M223)),SUM(M43,M45),"")</f>
        <v>0</v>
      </c>
    </row>
    <row r="43" spans="2:13" ht="29.25">
      <c r="B43" s="32" t="s">
        <v>16</v>
      </c>
      <c r="C43" s="60" t="s">
        <v>82</v>
      </c>
      <c r="D43" s="35"/>
      <c r="E43" s="35"/>
      <c r="F43" s="35"/>
      <c r="G43" s="35"/>
      <c r="H43" s="35"/>
      <c r="I43" s="35"/>
      <c r="J43" s="35"/>
      <c r="K43" s="35"/>
      <c r="L43" s="35"/>
      <c r="M43" s="30">
        <f>SUM(D43:L43)</f>
        <v>0</v>
      </c>
    </row>
    <row r="44" spans="2:13" ht="29.25">
      <c r="B44" s="43" t="s">
        <v>47</v>
      </c>
      <c r="C44" s="63" t="s">
        <v>127</v>
      </c>
      <c r="D44" s="35"/>
      <c r="E44" s="35"/>
      <c r="F44" s="35"/>
      <c r="G44" s="35"/>
      <c r="H44" s="35"/>
      <c r="I44" s="35"/>
      <c r="J44" s="35"/>
      <c r="K44" s="35"/>
      <c r="L44" s="35"/>
      <c r="M44" s="30">
        <f>SUM(D44:L44)</f>
        <v>0</v>
      </c>
    </row>
    <row r="45" spans="2:13" ht="29.25">
      <c r="B45" s="32" t="s">
        <v>17</v>
      </c>
      <c r="C45" s="60" t="s">
        <v>88</v>
      </c>
      <c r="D45" s="35"/>
      <c r="E45" s="35"/>
      <c r="F45" s="35"/>
      <c r="G45" s="35"/>
      <c r="H45" s="35"/>
      <c r="I45" s="35"/>
      <c r="J45" s="35"/>
      <c r="K45" s="35"/>
      <c r="L45" s="35"/>
      <c r="M45" s="30">
        <f>SUM(D45:L45)</f>
        <v>0</v>
      </c>
    </row>
    <row r="46" spans="2:13" ht="29.25">
      <c r="B46" s="43" t="s">
        <v>48</v>
      </c>
      <c r="C46" s="63" t="s">
        <v>127</v>
      </c>
      <c r="D46" s="35"/>
      <c r="E46" s="35"/>
      <c r="F46" s="35"/>
      <c r="G46" s="35"/>
      <c r="H46" s="35"/>
      <c r="I46" s="35"/>
      <c r="J46" s="35"/>
      <c r="K46" s="35"/>
      <c r="L46" s="35"/>
      <c r="M46" s="30">
        <f>SUM(D46:L46)</f>
        <v>0</v>
      </c>
    </row>
    <row r="47" spans="2:13" ht="58.5">
      <c r="B47" s="46" t="s">
        <v>80</v>
      </c>
      <c r="C47" s="67" t="s">
        <v>81</v>
      </c>
      <c r="D47" s="31">
        <f>IF(AND(ISNUMBER(D48),ISNUMBER(D49),ISNUMBER(D50),ISNUMBER(D51),ISNUMBER(D52),ISNUMBER(D225)),SUM(D48,D52),"")</f>
      </c>
      <c r="E47" s="31">
        <f aca="true" t="shared" si="11" ref="E47:M47">IF(AND(ISNUMBER(E48),ISNUMBER(E49),ISNUMBER(E50),ISNUMBER(E51),ISNUMBER(E52),ISNUMBER(E225)),SUM(E48,E52),"")</f>
      </c>
      <c r="F47" s="31">
        <f t="shared" si="11"/>
      </c>
      <c r="G47" s="31">
        <f t="shared" si="11"/>
      </c>
      <c r="H47" s="31">
        <f t="shared" si="11"/>
      </c>
      <c r="I47" s="31">
        <f t="shared" si="11"/>
      </c>
      <c r="J47" s="31">
        <f t="shared" si="11"/>
      </c>
      <c r="K47" s="31">
        <f t="shared" si="11"/>
      </c>
      <c r="L47" s="31">
        <f t="shared" si="11"/>
      </c>
      <c r="M47" s="31">
        <f t="shared" si="11"/>
        <v>0</v>
      </c>
    </row>
    <row r="48" spans="2:13" ht="29.25">
      <c r="B48" s="47" t="s">
        <v>86</v>
      </c>
      <c r="C48" s="68" t="s">
        <v>82</v>
      </c>
      <c r="D48" s="35"/>
      <c r="E48" s="35"/>
      <c r="F48" s="35"/>
      <c r="G48" s="35"/>
      <c r="H48" s="35"/>
      <c r="I48" s="35"/>
      <c r="J48" s="35"/>
      <c r="K48" s="35"/>
      <c r="L48" s="35"/>
      <c r="M48" s="30">
        <f>SUM(D48:L48)</f>
        <v>0</v>
      </c>
    </row>
    <row r="49" spans="2:13" ht="29.25">
      <c r="B49" s="48" t="s">
        <v>109</v>
      </c>
      <c r="C49" s="64" t="s">
        <v>83</v>
      </c>
      <c r="D49" s="35"/>
      <c r="E49" s="35"/>
      <c r="F49" s="35"/>
      <c r="G49" s="35"/>
      <c r="H49" s="35"/>
      <c r="I49" s="35"/>
      <c r="J49" s="35"/>
      <c r="K49" s="35"/>
      <c r="L49" s="35"/>
      <c r="M49" s="30">
        <f>SUM(D49:L49)</f>
        <v>0</v>
      </c>
    </row>
    <row r="50" spans="2:13" ht="29.25">
      <c r="B50" s="48" t="s">
        <v>110</v>
      </c>
      <c r="C50" s="64" t="s">
        <v>84</v>
      </c>
      <c r="D50" s="35"/>
      <c r="E50" s="35"/>
      <c r="F50" s="35"/>
      <c r="G50" s="35"/>
      <c r="H50" s="35"/>
      <c r="I50" s="35"/>
      <c r="J50" s="35"/>
      <c r="K50" s="35"/>
      <c r="L50" s="35"/>
      <c r="M50" s="30">
        <f>SUM(D50:L50)</f>
        <v>0</v>
      </c>
    </row>
    <row r="51" spans="2:13" ht="29.25">
      <c r="B51" s="48" t="s">
        <v>111</v>
      </c>
      <c r="C51" s="64" t="s">
        <v>85</v>
      </c>
      <c r="D51" s="35"/>
      <c r="E51" s="35"/>
      <c r="F51" s="35"/>
      <c r="G51" s="35"/>
      <c r="H51" s="35"/>
      <c r="I51" s="35"/>
      <c r="J51" s="35"/>
      <c r="K51" s="35"/>
      <c r="L51" s="35"/>
      <c r="M51" s="30">
        <f>SUM(D51:L51)</f>
        <v>0</v>
      </c>
    </row>
    <row r="52" spans="2:13" ht="29.25">
      <c r="B52" s="47" t="s">
        <v>87</v>
      </c>
      <c r="C52" s="68" t="s">
        <v>36</v>
      </c>
      <c r="D52" s="35"/>
      <c r="E52" s="35"/>
      <c r="F52" s="35"/>
      <c r="G52" s="35"/>
      <c r="H52" s="35"/>
      <c r="I52" s="35"/>
      <c r="J52" s="35"/>
      <c r="K52" s="35"/>
      <c r="L52" s="35"/>
      <c r="M52" s="30">
        <f>SUM(D52:L52)</f>
        <v>0</v>
      </c>
    </row>
    <row r="53" spans="2:13" ht="29.25">
      <c r="B53" s="3" t="s">
        <v>132</v>
      </c>
      <c r="D53" s="21" t="s">
        <v>3</v>
      </c>
      <c r="E53" s="22" t="s">
        <v>65</v>
      </c>
      <c r="F53" s="22" t="s">
        <v>4</v>
      </c>
      <c r="G53" s="22" t="s">
        <v>5</v>
      </c>
      <c r="H53" s="22" t="s">
        <v>6</v>
      </c>
      <c r="I53" s="22" t="s">
        <v>29</v>
      </c>
      <c r="J53" s="22" t="s">
        <v>73</v>
      </c>
      <c r="K53" s="22" t="s">
        <v>74</v>
      </c>
      <c r="L53" s="22" t="s">
        <v>7</v>
      </c>
      <c r="M53" s="22" t="s">
        <v>1</v>
      </c>
    </row>
    <row r="54" spans="2:13" ht="29.25">
      <c r="B54" s="27">
        <v>2.4</v>
      </c>
      <c r="C54" s="28" t="s">
        <v>62</v>
      </c>
      <c r="D54" s="41">
        <f>IF(AND(ISNUMBER(D55),ISNUMBER(D56)),SUM(D55:D56),"")</f>
      </c>
      <c r="E54" s="41">
        <f aca="true" t="shared" si="12" ref="E54:M54">IF(AND(ISNUMBER(E55),ISNUMBER(E56)),SUM(E55:E56),"")</f>
      </c>
      <c r="F54" s="41">
        <f t="shared" si="12"/>
      </c>
      <c r="G54" s="41">
        <f t="shared" si="12"/>
      </c>
      <c r="H54" s="41">
        <f t="shared" si="12"/>
      </c>
      <c r="I54" s="41">
        <f t="shared" si="12"/>
      </c>
      <c r="J54" s="41">
        <f t="shared" si="12"/>
      </c>
      <c r="K54" s="41">
        <f t="shared" si="12"/>
      </c>
      <c r="L54" s="41">
        <f t="shared" si="12"/>
      </c>
      <c r="M54" s="41">
        <f t="shared" si="12"/>
        <v>0</v>
      </c>
    </row>
    <row r="55" spans="2:13" ht="58.5">
      <c r="B55" s="49" t="s">
        <v>118</v>
      </c>
      <c r="C55" s="60" t="s">
        <v>174</v>
      </c>
      <c r="D55" s="29"/>
      <c r="E55" s="29"/>
      <c r="F55" s="29"/>
      <c r="G55" s="29"/>
      <c r="H55" s="29"/>
      <c r="I55" s="29"/>
      <c r="J55" s="29"/>
      <c r="K55" s="29"/>
      <c r="L55" s="29"/>
      <c r="M55" s="30">
        <f>SUM(D55:L55)</f>
        <v>0</v>
      </c>
    </row>
    <row r="56" spans="1:13" ht="29.25">
      <c r="A56" s="42"/>
      <c r="B56" s="32" t="s">
        <v>119</v>
      </c>
      <c r="C56" s="60" t="s">
        <v>175</v>
      </c>
      <c r="D56" s="41">
        <f aca="true" t="shared" si="13" ref="D56:M56">IF(AND(ISNUMBER(D57),ISNUMBER(D58)),SUM(D57:D58),"")</f>
      </c>
      <c r="E56" s="41">
        <f t="shared" si="13"/>
      </c>
      <c r="F56" s="41">
        <f t="shared" si="13"/>
      </c>
      <c r="G56" s="41">
        <f t="shared" si="13"/>
      </c>
      <c r="H56" s="41">
        <f t="shared" si="13"/>
      </c>
      <c r="I56" s="41">
        <f t="shared" si="13"/>
      </c>
      <c r="J56" s="41">
        <f t="shared" si="13"/>
      </c>
      <c r="K56" s="41">
        <f t="shared" si="13"/>
      </c>
      <c r="L56" s="41">
        <f t="shared" si="13"/>
      </c>
      <c r="M56" s="41">
        <f t="shared" si="13"/>
        <v>0</v>
      </c>
    </row>
    <row r="57" spans="2:13" ht="29.25">
      <c r="B57" s="50" t="s">
        <v>120</v>
      </c>
      <c r="C57" s="61" t="s">
        <v>176</v>
      </c>
      <c r="D57" s="35"/>
      <c r="E57" s="35"/>
      <c r="F57" s="35"/>
      <c r="G57" s="35"/>
      <c r="H57" s="35"/>
      <c r="I57" s="35"/>
      <c r="J57" s="35"/>
      <c r="K57" s="35"/>
      <c r="L57" s="35"/>
      <c r="M57" s="30">
        <f>SUM(D57:L57)</f>
        <v>0</v>
      </c>
    </row>
    <row r="58" spans="2:13" ht="58.5">
      <c r="B58" s="50" t="s">
        <v>121</v>
      </c>
      <c r="C58" s="61" t="s">
        <v>177</v>
      </c>
      <c r="D58" s="35"/>
      <c r="E58" s="35"/>
      <c r="F58" s="35"/>
      <c r="G58" s="35"/>
      <c r="H58" s="35"/>
      <c r="I58" s="35"/>
      <c r="J58" s="35"/>
      <c r="K58" s="35"/>
      <c r="L58" s="35"/>
      <c r="M58" s="30">
        <f>SUM(D58:L58)</f>
        <v>0</v>
      </c>
    </row>
    <row r="59" spans="2:13" ht="29.25">
      <c r="B59" s="24" t="s">
        <v>27</v>
      </c>
      <c r="C59" s="25"/>
      <c r="D59" s="37">
        <f>IF(AND(ISNUMBER(D20),ISNUMBER(D40),ISNUMBER(D42),ISNUMBER(D54),ISNUMBER(D221)),SUM(D20,D40,D42,D54),"")</f>
      </c>
      <c r="E59" s="37">
        <f aca="true" t="shared" si="14" ref="E59:L59">IF(AND(ISNUMBER(E20),ISNUMBER(E40),ISNUMBER(E42),ISNUMBER(E54),ISNUMBER(E221)),SUM(E20,E40,E42,E54),"")</f>
      </c>
      <c r="F59" s="37">
        <f>IF(AND(ISNUMBER(F20),ISNUMBER(F40),ISNUMBER(F42),ISNUMBER(F54),ISNUMBER(F221)),SUM(F20,F40,F42,F54),"")</f>
      </c>
      <c r="G59" s="37">
        <f t="shared" si="14"/>
      </c>
      <c r="H59" s="37">
        <f t="shared" si="14"/>
      </c>
      <c r="I59" s="37">
        <f t="shared" si="14"/>
      </c>
      <c r="J59" s="37">
        <f t="shared" si="14"/>
      </c>
      <c r="K59" s="37">
        <f t="shared" si="14"/>
      </c>
      <c r="L59" s="37">
        <f t="shared" si="14"/>
      </c>
      <c r="M59" s="30">
        <f>SUM(D59:L59)</f>
        <v>0</v>
      </c>
    </row>
    <row r="60" spans="2:5" ht="29.25">
      <c r="B60" s="4"/>
      <c r="E60" s="4"/>
    </row>
    <row r="61" spans="2:13" ht="29.25">
      <c r="B61" s="24" t="s">
        <v>216</v>
      </c>
      <c r="C61" s="25" t="s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6"/>
    </row>
    <row r="62" spans="2:13" ht="29.25">
      <c r="B62" s="27">
        <v>3.1</v>
      </c>
      <c r="C62" s="28" t="s">
        <v>33</v>
      </c>
      <c r="D62" s="41">
        <f>IF(AND(ISNUMBER(D63),ISNUMBER(D67),ISNUMBER(D72),ISNUMBER(D76)),SUM(D63,D67,D72),"")</f>
      </c>
      <c r="E62" s="41">
        <f aca="true" t="shared" si="15" ref="E62:M62">IF(AND(ISNUMBER(E63),ISNUMBER(E67),ISNUMBER(E72),ISNUMBER(E76)),SUM(E63,E67,E72),"")</f>
      </c>
      <c r="F62" s="41">
        <f t="shared" si="15"/>
      </c>
      <c r="G62" s="41">
        <f t="shared" si="15"/>
      </c>
      <c r="H62" s="41">
        <f t="shared" si="15"/>
      </c>
      <c r="I62" s="41">
        <f t="shared" si="15"/>
      </c>
      <c r="J62" s="41">
        <f t="shared" si="15"/>
      </c>
      <c r="K62" s="41">
        <f t="shared" si="15"/>
      </c>
      <c r="L62" s="41">
        <f t="shared" si="15"/>
      </c>
      <c r="M62" s="41">
        <f t="shared" si="15"/>
        <v>0</v>
      </c>
    </row>
    <row r="63" spans="1:13" ht="29.25">
      <c r="A63" s="42"/>
      <c r="B63" s="32" t="s">
        <v>18</v>
      </c>
      <c r="C63" s="60" t="s">
        <v>92</v>
      </c>
      <c r="D63" s="41">
        <f>IF(AND(ISNUMBER(D64),ISNUMBER(D65),ISNUMBER(D66)),SUM(D64:D66),"")</f>
      </c>
      <c r="E63" s="41">
        <f aca="true" t="shared" si="16" ref="E63:M63">IF(AND(ISNUMBER(E64),ISNUMBER(E65),ISNUMBER(E66)),SUM(E64:E66),"")</f>
      </c>
      <c r="F63" s="41">
        <f t="shared" si="16"/>
      </c>
      <c r="G63" s="41">
        <f t="shared" si="16"/>
      </c>
      <c r="H63" s="41">
        <f t="shared" si="16"/>
      </c>
      <c r="I63" s="41">
        <f t="shared" si="16"/>
      </c>
      <c r="J63" s="41">
        <f t="shared" si="16"/>
      </c>
      <c r="K63" s="41">
        <f t="shared" si="16"/>
      </c>
      <c r="L63" s="41">
        <f t="shared" si="16"/>
      </c>
      <c r="M63" s="41">
        <f t="shared" si="16"/>
        <v>0</v>
      </c>
    </row>
    <row r="64" spans="1:13" ht="29.25">
      <c r="A64" s="42"/>
      <c r="B64" s="33" t="s">
        <v>49</v>
      </c>
      <c r="C64" s="61" t="s">
        <v>9</v>
      </c>
      <c r="D64" s="29"/>
      <c r="E64" s="29"/>
      <c r="F64" s="29"/>
      <c r="G64" s="29"/>
      <c r="H64" s="29"/>
      <c r="I64" s="29"/>
      <c r="J64" s="29"/>
      <c r="K64" s="29"/>
      <c r="L64" s="29"/>
      <c r="M64" s="30">
        <f>SUM(D64:L64)</f>
        <v>0</v>
      </c>
    </row>
    <row r="65" spans="1:13" ht="29.25">
      <c r="A65" s="42"/>
      <c r="B65" s="33" t="s">
        <v>50</v>
      </c>
      <c r="C65" s="61" t="s">
        <v>2</v>
      </c>
      <c r="D65" s="29"/>
      <c r="E65" s="29"/>
      <c r="F65" s="29"/>
      <c r="G65" s="29"/>
      <c r="H65" s="29"/>
      <c r="I65" s="29"/>
      <c r="J65" s="29"/>
      <c r="K65" s="29"/>
      <c r="L65" s="29"/>
      <c r="M65" s="30">
        <f>SUM(D65:L65)</f>
        <v>0</v>
      </c>
    </row>
    <row r="66" spans="1:13" ht="29.25">
      <c r="A66" s="42"/>
      <c r="B66" s="33" t="s">
        <v>51</v>
      </c>
      <c r="C66" s="61" t="s">
        <v>37</v>
      </c>
      <c r="D66" s="29"/>
      <c r="E66" s="29"/>
      <c r="F66" s="29"/>
      <c r="G66" s="29"/>
      <c r="H66" s="29"/>
      <c r="I66" s="29"/>
      <c r="J66" s="29"/>
      <c r="K66" s="29"/>
      <c r="L66" s="29"/>
      <c r="M66" s="30">
        <f>SUM(D66:L66)</f>
        <v>0</v>
      </c>
    </row>
    <row r="67" spans="1:13" ht="29.25">
      <c r="A67" s="42"/>
      <c r="B67" s="32" t="s">
        <v>19</v>
      </c>
      <c r="C67" s="60" t="s">
        <v>93</v>
      </c>
      <c r="D67" s="41">
        <f>IF(AND(ISNUMBER(D68),ISNUMBER(D69),ISNUMBER(D70),ISNUMBER(D71),ISNUMBER(D227)),SUM(D68:D70),"")</f>
      </c>
      <c r="E67" s="41">
        <f aca="true" t="shared" si="17" ref="E67:M67">IF(AND(ISNUMBER(E68),ISNUMBER(E69),ISNUMBER(E70),ISNUMBER(E71),ISNUMBER(E227)),SUM(E68:E70),"")</f>
      </c>
      <c r="F67" s="41">
        <f t="shared" si="17"/>
      </c>
      <c r="G67" s="41">
        <f t="shared" si="17"/>
      </c>
      <c r="H67" s="41">
        <f t="shared" si="17"/>
      </c>
      <c r="I67" s="41">
        <f t="shared" si="17"/>
      </c>
      <c r="J67" s="41">
        <f t="shared" si="17"/>
      </c>
      <c r="K67" s="41">
        <f t="shared" si="17"/>
      </c>
      <c r="L67" s="41">
        <f t="shared" si="17"/>
      </c>
      <c r="M67" s="41">
        <f t="shared" si="17"/>
        <v>0</v>
      </c>
    </row>
    <row r="68" spans="1:13" ht="29.25">
      <c r="A68" s="42"/>
      <c r="B68" s="33" t="s">
        <v>52</v>
      </c>
      <c r="C68" s="61" t="s">
        <v>9</v>
      </c>
      <c r="D68" s="29"/>
      <c r="E68" s="29"/>
      <c r="F68" s="29"/>
      <c r="G68" s="29"/>
      <c r="H68" s="29"/>
      <c r="I68" s="29"/>
      <c r="J68" s="29"/>
      <c r="K68" s="29"/>
      <c r="L68" s="29"/>
      <c r="M68" s="30">
        <f>SUM(D68:L68)</f>
        <v>0</v>
      </c>
    </row>
    <row r="69" spans="1:13" ht="29.25">
      <c r="A69" s="42"/>
      <c r="B69" s="33" t="s">
        <v>53</v>
      </c>
      <c r="C69" s="61" t="s">
        <v>2</v>
      </c>
      <c r="D69" s="29"/>
      <c r="E69" s="29"/>
      <c r="F69" s="29"/>
      <c r="G69" s="29"/>
      <c r="H69" s="29"/>
      <c r="I69" s="29"/>
      <c r="J69" s="29"/>
      <c r="K69" s="29"/>
      <c r="L69" s="29"/>
      <c r="M69" s="30">
        <f>SUM(D69:L69)</f>
        <v>0</v>
      </c>
    </row>
    <row r="70" spans="1:13" ht="29.25">
      <c r="A70" s="42"/>
      <c r="B70" s="33" t="s">
        <v>54</v>
      </c>
      <c r="C70" s="61" t="s">
        <v>37</v>
      </c>
      <c r="D70" s="29"/>
      <c r="E70" s="29"/>
      <c r="F70" s="29"/>
      <c r="G70" s="29"/>
      <c r="H70" s="29"/>
      <c r="I70" s="29"/>
      <c r="J70" s="29"/>
      <c r="K70" s="29"/>
      <c r="L70" s="29"/>
      <c r="M70" s="30">
        <f>SUM(D70:L70)</f>
        <v>0</v>
      </c>
    </row>
    <row r="71" spans="1:13" ht="29.25">
      <c r="A71" s="42"/>
      <c r="B71" s="43" t="s">
        <v>95</v>
      </c>
      <c r="C71" s="63" t="s">
        <v>79</v>
      </c>
      <c r="D71" s="29"/>
      <c r="E71" s="29"/>
      <c r="F71" s="29"/>
      <c r="G71" s="29"/>
      <c r="H71" s="29"/>
      <c r="I71" s="29"/>
      <c r="J71" s="29"/>
      <c r="K71" s="29"/>
      <c r="L71" s="29"/>
      <c r="M71" s="30">
        <f>SUM(D71:L71)</f>
        <v>0</v>
      </c>
    </row>
    <row r="72" spans="1:13" ht="29.25">
      <c r="A72" s="42"/>
      <c r="B72" s="32" t="s">
        <v>20</v>
      </c>
      <c r="C72" s="60" t="s">
        <v>94</v>
      </c>
      <c r="D72" s="41">
        <f aca="true" t="shared" si="18" ref="D72:M72">IF(AND(ISNUMBER(D73),ISNUMBER(D74),ISNUMBER(D75)),SUM(D73:D75),"")</f>
      </c>
      <c r="E72" s="41">
        <f t="shared" si="18"/>
      </c>
      <c r="F72" s="41">
        <f t="shared" si="18"/>
      </c>
      <c r="G72" s="41">
        <f t="shared" si="18"/>
      </c>
      <c r="H72" s="41">
        <f t="shared" si="18"/>
      </c>
      <c r="I72" s="41">
        <f t="shared" si="18"/>
      </c>
      <c r="J72" s="41">
        <f t="shared" si="18"/>
      </c>
      <c r="K72" s="41">
        <f t="shared" si="18"/>
      </c>
      <c r="L72" s="41">
        <f t="shared" si="18"/>
      </c>
      <c r="M72" s="41">
        <f t="shared" si="18"/>
        <v>0</v>
      </c>
    </row>
    <row r="73" spans="1:13" ht="29.25">
      <c r="A73" s="42"/>
      <c r="B73" s="33" t="s">
        <v>55</v>
      </c>
      <c r="C73" s="61" t="s">
        <v>9</v>
      </c>
      <c r="D73" s="35"/>
      <c r="E73" s="35"/>
      <c r="F73" s="35"/>
      <c r="G73" s="35"/>
      <c r="H73" s="35"/>
      <c r="I73" s="35"/>
      <c r="J73" s="35"/>
      <c r="K73" s="35"/>
      <c r="L73" s="35"/>
      <c r="M73" s="30">
        <f>SUM(D73:L73)</f>
        <v>0</v>
      </c>
    </row>
    <row r="74" spans="1:13" ht="29.25">
      <c r="A74" s="42"/>
      <c r="B74" s="33" t="s">
        <v>56</v>
      </c>
      <c r="C74" s="61" t="s">
        <v>2</v>
      </c>
      <c r="D74" s="35"/>
      <c r="E74" s="35"/>
      <c r="F74" s="35"/>
      <c r="G74" s="35"/>
      <c r="H74" s="35"/>
      <c r="I74" s="35"/>
      <c r="J74" s="35"/>
      <c r="K74" s="35"/>
      <c r="L74" s="35"/>
      <c r="M74" s="30">
        <f>SUM(D74:L74)</f>
        <v>0</v>
      </c>
    </row>
    <row r="75" spans="1:13" ht="29.25">
      <c r="A75" s="42"/>
      <c r="B75" s="33" t="s">
        <v>57</v>
      </c>
      <c r="C75" s="61" t="s">
        <v>37</v>
      </c>
      <c r="D75" s="35"/>
      <c r="E75" s="35"/>
      <c r="F75" s="35"/>
      <c r="G75" s="35"/>
      <c r="H75" s="35"/>
      <c r="I75" s="35"/>
      <c r="J75" s="35"/>
      <c r="K75" s="35"/>
      <c r="L75" s="35"/>
      <c r="M75" s="30">
        <f>SUM(D75:L75)</f>
        <v>0</v>
      </c>
    </row>
    <row r="76" spans="2:13" ht="29.25">
      <c r="B76" s="46" t="s">
        <v>96</v>
      </c>
      <c r="C76" s="62" t="s">
        <v>97</v>
      </c>
      <c r="D76" s="41">
        <f>IF(AND(ISNUMBER(D77),ISNUMBER(D78),ISNUMBER(D79),ISNUMBER(D228),ISNUMBER(D229),ISNUMBER(D230)),SUM(D77:D79),"")</f>
      </c>
      <c r="E76" s="41">
        <f aca="true" t="shared" si="19" ref="E76:M76">IF(AND(ISNUMBER(E77),ISNUMBER(E78),ISNUMBER(E79),ISNUMBER(E228),ISNUMBER(E229),ISNUMBER(E230)),SUM(E77:E79),"")</f>
      </c>
      <c r="F76" s="41">
        <f t="shared" si="19"/>
      </c>
      <c r="G76" s="41">
        <f t="shared" si="19"/>
      </c>
      <c r="H76" s="41">
        <f t="shared" si="19"/>
      </c>
      <c r="I76" s="41">
        <f t="shared" si="19"/>
      </c>
      <c r="J76" s="41">
        <f t="shared" si="19"/>
      </c>
      <c r="K76" s="41">
        <f t="shared" si="19"/>
      </c>
      <c r="L76" s="41">
        <f t="shared" si="19"/>
      </c>
      <c r="M76" s="41">
        <f t="shared" si="19"/>
        <v>0</v>
      </c>
    </row>
    <row r="77" spans="2:13" ht="29.25">
      <c r="B77" s="43" t="s">
        <v>112</v>
      </c>
      <c r="C77" s="61" t="s">
        <v>9</v>
      </c>
      <c r="D77" s="35"/>
      <c r="E77" s="35"/>
      <c r="F77" s="35"/>
      <c r="G77" s="35"/>
      <c r="H77" s="35"/>
      <c r="I77" s="35"/>
      <c r="J77" s="35"/>
      <c r="K77" s="35"/>
      <c r="L77" s="35"/>
      <c r="M77" s="30">
        <f aca="true" t="shared" si="20" ref="M77:M94">SUM(D77:L77)</f>
        <v>0</v>
      </c>
    </row>
    <row r="78" spans="2:13" ht="29.25">
      <c r="B78" s="43" t="s">
        <v>113</v>
      </c>
      <c r="C78" s="61" t="s">
        <v>2</v>
      </c>
      <c r="D78" s="35"/>
      <c r="E78" s="35"/>
      <c r="F78" s="35"/>
      <c r="G78" s="35"/>
      <c r="H78" s="35"/>
      <c r="I78" s="35"/>
      <c r="J78" s="35"/>
      <c r="K78" s="35"/>
      <c r="L78" s="35"/>
      <c r="M78" s="30">
        <f t="shared" si="20"/>
        <v>0</v>
      </c>
    </row>
    <row r="79" spans="2:13" ht="29.25">
      <c r="B79" s="43" t="s">
        <v>114</v>
      </c>
      <c r="C79" s="61" t="s">
        <v>37</v>
      </c>
      <c r="D79" s="35"/>
      <c r="E79" s="35"/>
      <c r="F79" s="35"/>
      <c r="G79" s="35"/>
      <c r="H79" s="35"/>
      <c r="I79" s="35"/>
      <c r="J79" s="35"/>
      <c r="K79" s="35"/>
      <c r="L79" s="35"/>
      <c r="M79" s="30">
        <f t="shared" si="20"/>
        <v>0</v>
      </c>
    </row>
    <row r="80" spans="2:13" ht="29.25">
      <c r="B80" s="27">
        <v>3.2</v>
      </c>
      <c r="C80" s="28" t="s">
        <v>98</v>
      </c>
      <c r="D80" s="35"/>
      <c r="E80" s="35"/>
      <c r="F80" s="35"/>
      <c r="G80" s="35"/>
      <c r="H80" s="35"/>
      <c r="I80" s="35"/>
      <c r="J80" s="35"/>
      <c r="K80" s="35"/>
      <c r="L80" s="35"/>
      <c r="M80" s="30">
        <f t="shared" si="20"/>
        <v>0</v>
      </c>
    </row>
    <row r="81" spans="2:13" s="52" customFormat="1" ht="29.25">
      <c r="B81" s="51" t="s">
        <v>21</v>
      </c>
      <c r="C81" s="62" t="s">
        <v>167</v>
      </c>
      <c r="D81" s="35"/>
      <c r="E81" s="35"/>
      <c r="F81" s="35"/>
      <c r="G81" s="35"/>
      <c r="H81" s="35"/>
      <c r="I81" s="35"/>
      <c r="J81" s="35"/>
      <c r="K81" s="35"/>
      <c r="L81" s="35"/>
      <c r="M81" s="30">
        <f t="shared" si="20"/>
        <v>0</v>
      </c>
    </row>
    <row r="82" spans="2:13" ht="29.25">
      <c r="B82" s="53">
        <v>3.3</v>
      </c>
      <c r="C82" s="54" t="s">
        <v>99</v>
      </c>
      <c r="D82" s="29"/>
      <c r="E82" s="29"/>
      <c r="F82" s="29"/>
      <c r="G82" s="29"/>
      <c r="H82" s="29"/>
      <c r="I82" s="29"/>
      <c r="J82" s="29"/>
      <c r="K82" s="29"/>
      <c r="L82" s="29"/>
      <c r="M82" s="30">
        <f t="shared" si="20"/>
        <v>0</v>
      </c>
    </row>
    <row r="83" spans="2:13" ht="29.25">
      <c r="B83" s="46" t="s">
        <v>58</v>
      </c>
      <c r="C83" s="67" t="s">
        <v>128</v>
      </c>
      <c r="D83" s="35"/>
      <c r="E83" s="35"/>
      <c r="F83" s="35"/>
      <c r="G83" s="35"/>
      <c r="H83" s="35"/>
      <c r="I83" s="35"/>
      <c r="J83" s="35"/>
      <c r="K83" s="35"/>
      <c r="L83" s="35"/>
      <c r="M83" s="30">
        <f t="shared" si="20"/>
        <v>0</v>
      </c>
    </row>
    <row r="84" spans="2:13" ht="29.25">
      <c r="B84" s="27">
        <v>3.4</v>
      </c>
      <c r="C84" s="28" t="s">
        <v>61</v>
      </c>
      <c r="D84" s="31">
        <f>IF(AND(ISNUMBER(D85),ISNUMBER(D86),ISNUMBER(D87),ISNUMBER(D88),ISNUMBER(D89),ISNUMBER(D233),ISNUMBER(D234)),SUM(D85,D87),"")</f>
      </c>
      <c r="E84" s="31">
        <f aca="true" t="shared" si="21" ref="E84:M84">IF(AND(ISNUMBER(E85),ISNUMBER(E86),ISNUMBER(E87),ISNUMBER(E88),ISNUMBER(E89),ISNUMBER(E233),ISNUMBER(E234)),SUM(E85,E87),"")</f>
      </c>
      <c r="F84" s="31">
        <f t="shared" si="21"/>
      </c>
      <c r="G84" s="31">
        <f t="shared" si="21"/>
      </c>
      <c r="H84" s="31">
        <f t="shared" si="21"/>
      </c>
      <c r="I84" s="31">
        <f t="shared" si="21"/>
      </c>
      <c r="J84" s="31">
        <f t="shared" si="21"/>
      </c>
      <c r="K84" s="31">
        <f t="shared" si="21"/>
      </c>
      <c r="L84" s="31">
        <f t="shared" si="21"/>
      </c>
      <c r="M84" s="31">
        <f t="shared" si="21"/>
        <v>0</v>
      </c>
    </row>
    <row r="85" spans="2:13" ht="29.25">
      <c r="B85" s="32" t="s">
        <v>22</v>
      </c>
      <c r="C85" s="60" t="s">
        <v>82</v>
      </c>
      <c r="D85" s="35"/>
      <c r="E85" s="35"/>
      <c r="F85" s="35"/>
      <c r="G85" s="35"/>
      <c r="H85" s="35"/>
      <c r="I85" s="35"/>
      <c r="J85" s="35"/>
      <c r="K85" s="35"/>
      <c r="L85" s="35"/>
      <c r="M85" s="30">
        <f t="shared" si="20"/>
        <v>0</v>
      </c>
    </row>
    <row r="86" spans="2:13" ht="29.25">
      <c r="B86" s="43" t="s">
        <v>59</v>
      </c>
      <c r="C86" s="63" t="s">
        <v>127</v>
      </c>
      <c r="D86" s="35"/>
      <c r="E86" s="35"/>
      <c r="F86" s="35"/>
      <c r="G86" s="35"/>
      <c r="H86" s="35"/>
      <c r="I86" s="35"/>
      <c r="J86" s="35"/>
      <c r="K86" s="35"/>
      <c r="L86" s="35"/>
      <c r="M86" s="30">
        <f t="shared" si="20"/>
        <v>0</v>
      </c>
    </row>
    <row r="87" spans="2:13" ht="29.25">
      <c r="B87" s="55" t="s">
        <v>23</v>
      </c>
      <c r="C87" s="69" t="s">
        <v>88</v>
      </c>
      <c r="D87" s="35"/>
      <c r="E87" s="35"/>
      <c r="F87" s="35"/>
      <c r="G87" s="35"/>
      <c r="H87" s="35"/>
      <c r="I87" s="35"/>
      <c r="J87" s="35"/>
      <c r="K87" s="35"/>
      <c r="L87" s="35"/>
      <c r="M87" s="30">
        <f t="shared" si="20"/>
        <v>0</v>
      </c>
    </row>
    <row r="88" spans="2:13" ht="29.25">
      <c r="B88" s="43" t="s">
        <v>60</v>
      </c>
      <c r="C88" s="63" t="s">
        <v>127</v>
      </c>
      <c r="D88" s="35"/>
      <c r="E88" s="35"/>
      <c r="F88" s="35"/>
      <c r="G88" s="35"/>
      <c r="H88" s="35"/>
      <c r="I88" s="35"/>
      <c r="J88" s="35"/>
      <c r="K88" s="35"/>
      <c r="L88" s="35"/>
      <c r="M88" s="30">
        <f t="shared" si="20"/>
        <v>0</v>
      </c>
    </row>
    <row r="89" spans="2:13" ht="58.5">
      <c r="B89" s="55" t="s">
        <v>100</v>
      </c>
      <c r="C89" s="62" t="s">
        <v>81</v>
      </c>
      <c r="D89" s="31">
        <f>IF(AND(ISNUMBER(D90),ISNUMBER(D91),ISNUMBER(D92),ISNUMBER(D93),ISNUMBER(D94),ISNUMBER(D236)),SUM(D90,D94),"")</f>
      </c>
      <c r="E89" s="31">
        <f aca="true" t="shared" si="22" ref="E89:M89">IF(AND(ISNUMBER(E90),ISNUMBER(E91),ISNUMBER(E92),ISNUMBER(E93),ISNUMBER(E94),ISNUMBER(E236)),SUM(E90,E94),"")</f>
      </c>
      <c r="F89" s="31">
        <f t="shared" si="22"/>
      </c>
      <c r="G89" s="31">
        <f t="shared" si="22"/>
      </c>
      <c r="H89" s="31">
        <f t="shared" si="22"/>
      </c>
      <c r="I89" s="31">
        <f t="shared" si="22"/>
      </c>
      <c r="J89" s="31">
        <f t="shared" si="22"/>
      </c>
      <c r="K89" s="31">
        <f t="shared" si="22"/>
      </c>
      <c r="L89" s="31">
        <f t="shared" si="22"/>
      </c>
      <c r="M89" s="31">
        <f t="shared" si="22"/>
        <v>0</v>
      </c>
    </row>
    <row r="90" spans="2:13" ht="29.25">
      <c r="B90" s="33" t="s">
        <v>101</v>
      </c>
      <c r="C90" s="61" t="s">
        <v>82</v>
      </c>
      <c r="D90" s="35"/>
      <c r="E90" s="35"/>
      <c r="F90" s="35"/>
      <c r="G90" s="35"/>
      <c r="H90" s="35"/>
      <c r="I90" s="35"/>
      <c r="J90" s="35"/>
      <c r="K90" s="35"/>
      <c r="L90" s="35"/>
      <c r="M90" s="30">
        <f t="shared" si="20"/>
        <v>0</v>
      </c>
    </row>
    <row r="91" spans="2:13" ht="29.25">
      <c r="B91" s="36" t="s">
        <v>115</v>
      </c>
      <c r="C91" s="70" t="s">
        <v>83</v>
      </c>
      <c r="D91" s="35"/>
      <c r="E91" s="35"/>
      <c r="F91" s="35"/>
      <c r="G91" s="35"/>
      <c r="H91" s="35"/>
      <c r="I91" s="35"/>
      <c r="J91" s="35"/>
      <c r="K91" s="35"/>
      <c r="L91" s="35"/>
      <c r="M91" s="30">
        <f t="shared" si="20"/>
        <v>0</v>
      </c>
    </row>
    <row r="92" spans="2:13" ht="29.25">
      <c r="B92" s="36" t="s">
        <v>116</v>
      </c>
      <c r="C92" s="70" t="s">
        <v>84</v>
      </c>
      <c r="D92" s="35"/>
      <c r="E92" s="35"/>
      <c r="F92" s="35"/>
      <c r="G92" s="35"/>
      <c r="H92" s="35"/>
      <c r="I92" s="35"/>
      <c r="J92" s="35"/>
      <c r="K92" s="35"/>
      <c r="L92" s="35"/>
      <c r="M92" s="30">
        <f t="shared" si="20"/>
        <v>0</v>
      </c>
    </row>
    <row r="93" spans="2:13" ht="29.25">
      <c r="B93" s="36" t="s">
        <v>117</v>
      </c>
      <c r="C93" s="70" t="s">
        <v>85</v>
      </c>
      <c r="D93" s="35"/>
      <c r="E93" s="35"/>
      <c r="F93" s="35"/>
      <c r="G93" s="35"/>
      <c r="H93" s="35"/>
      <c r="I93" s="35"/>
      <c r="J93" s="35"/>
      <c r="K93" s="35"/>
      <c r="L93" s="35"/>
      <c r="M93" s="30">
        <f t="shared" si="20"/>
        <v>0</v>
      </c>
    </row>
    <row r="94" spans="2:13" ht="29.25">
      <c r="B94" s="33" t="s">
        <v>102</v>
      </c>
      <c r="C94" s="61" t="s">
        <v>36</v>
      </c>
      <c r="D94" s="29"/>
      <c r="E94" s="29"/>
      <c r="F94" s="29"/>
      <c r="G94" s="29"/>
      <c r="H94" s="29"/>
      <c r="I94" s="29"/>
      <c r="J94" s="29"/>
      <c r="K94" s="29"/>
      <c r="L94" s="29"/>
      <c r="M94" s="30">
        <f t="shared" si="20"/>
        <v>0</v>
      </c>
    </row>
    <row r="95" spans="2:13" ht="29.25">
      <c r="B95" s="4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3" ht="29.25">
      <c r="B96" s="27">
        <v>3.5</v>
      </c>
      <c r="C96" s="28" t="s">
        <v>62</v>
      </c>
      <c r="D96" s="41">
        <f aca="true" t="shared" si="23" ref="D96:M96">IF(AND(ISNUMBER(D97),ISNUMBER(D98)),SUM(D97:D98),"")</f>
      </c>
      <c r="E96" s="41">
        <f t="shared" si="23"/>
      </c>
      <c r="F96" s="41">
        <f t="shared" si="23"/>
      </c>
      <c r="G96" s="41">
        <f t="shared" si="23"/>
      </c>
      <c r="H96" s="41">
        <f t="shared" si="23"/>
      </c>
      <c r="I96" s="41">
        <f t="shared" si="23"/>
      </c>
      <c r="J96" s="41">
        <f t="shared" si="23"/>
      </c>
      <c r="K96" s="41">
        <f t="shared" si="23"/>
      </c>
      <c r="L96" s="41">
        <f t="shared" si="23"/>
      </c>
      <c r="M96" s="41">
        <f t="shared" si="23"/>
        <v>0</v>
      </c>
    </row>
    <row r="97" spans="2:13" ht="58.5">
      <c r="B97" s="49" t="s">
        <v>24</v>
      </c>
      <c r="C97" s="60" t="s">
        <v>174</v>
      </c>
      <c r="D97" s="29"/>
      <c r="E97" s="29"/>
      <c r="F97" s="29"/>
      <c r="G97" s="29"/>
      <c r="H97" s="29"/>
      <c r="I97" s="29"/>
      <c r="J97" s="29"/>
      <c r="K97" s="29"/>
      <c r="L97" s="29"/>
      <c r="M97" s="30">
        <f>SUM(D97:L97)</f>
        <v>0</v>
      </c>
    </row>
    <row r="98" spans="1:13" ht="29.25">
      <c r="A98" s="42"/>
      <c r="B98" s="32" t="s">
        <v>25</v>
      </c>
      <c r="C98" s="60" t="s">
        <v>175</v>
      </c>
      <c r="D98" s="41">
        <f aca="true" t="shared" si="24" ref="D98:M98">IF(AND(ISNUMBER(D99),ISNUMBER(D100)),SUM(D99:D100),"")</f>
      </c>
      <c r="E98" s="41">
        <f t="shared" si="24"/>
      </c>
      <c r="F98" s="41">
        <f t="shared" si="24"/>
      </c>
      <c r="G98" s="41">
        <f t="shared" si="24"/>
      </c>
      <c r="H98" s="41">
        <f t="shared" si="24"/>
      </c>
      <c r="I98" s="41">
        <f t="shared" si="24"/>
      </c>
      <c r="J98" s="41">
        <f t="shared" si="24"/>
      </c>
      <c r="K98" s="41">
        <f t="shared" si="24"/>
      </c>
      <c r="L98" s="41">
        <f t="shared" si="24"/>
      </c>
      <c r="M98" s="41">
        <f t="shared" si="24"/>
        <v>0</v>
      </c>
    </row>
    <row r="99" spans="2:13" ht="29.25">
      <c r="B99" s="50" t="s">
        <v>63</v>
      </c>
      <c r="C99" s="61" t="s">
        <v>176</v>
      </c>
      <c r="D99" s="35"/>
      <c r="E99" s="35"/>
      <c r="F99" s="35"/>
      <c r="G99" s="35"/>
      <c r="H99" s="35"/>
      <c r="I99" s="35"/>
      <c r="J99" s="35"/>
      <c r="K99" s="35"/>
      <c r="L99" s="35"/>
      <c r="M99" s="30">
        <f aca="true" t="shared" si="25" ref="M99:M106">SUM(D99:L99)</f>
        <v>0</v>
      </c>
    </row>
    <row r="100" spans="2:13" ht="58.5">
      <c r="B100" s="50" t="s">
        <v>64</v>
      </c>
      <c r="C100" s="61" t="s">
        <v>177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0">
        <f t="shared" si="25"/>
        <v>0</v>
      </c>
    </row>
    <row r="101" spans="2:13" ht="29.25">
      <c r="B101" s="27">
        <v>3.6</v>
      </c>
      <c r="C101" s="28" t="s">
        <v>34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0">
        <f t="shared" si="25"/>
        <v>0</v>
      </c>
    </row>
    <row r="102" spans="2:13" ht="29.25">
      <c r="B102" s="24" t="s">
        <v>30</v>
      </c>
      <c r="C102" s="25"/>
      <c r="D102" s="37">
        <f>IF(AND(ISNUMBER(D62),ISNUMBER(D80),ISNUMBER(D82),ISNUMBER(D84),ISNUMBER(D96),ISNUMBER(D101),ISNUMBER(D231),ISNUMBER(D232)),SUM(D62,D80,D82,D84,D96,D101),"")</f>
      </c>
      <c r="E102" s="37">
        <f aca="true" t="shared" si="26" ref="E102:L102">IF(AND(ISNUMBER(E62),ISNUMBER(E80),ISNUMBER(E82),ISNUMBER(E84),ISNUMBER(E96),ISNUMBER(E101),ISNUMBER(E231),ISNUMBER(E232)),SUM(E62,E80,E82,E84,E96,E101),"")</f>
      </c>
      <c r="F102" s="37">
        <f t="shared" si="26"/>
      </c>
      <c r="G102" s="37">
        <f t="shared" si="26"/>
      </c>
      <c r="H102" s="37">
        <f t="shared" si="26"/>
      </c>
      <c r="I102" s="37">
        <f t="shared" si="26"/>
      </c>
      <c r="J102" s="37">
        <f t="shared" si="26"/>
      </c>
      <c r="K102" s="37">
        <f t="shared" si="26"/>
      </c>
      <c r="L102" s="37">
        <f t="shared" si="26"/>
      </c>
      <c r="M102" s="37">
        <f t="shared" si="25"/>
        <v>0</v>
      </c>
    </row>
    <row r="103" spans="4:13" ht="29.25"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3" ht="29.25">
      <c r="B104" s="24" t="s">
        <v>28</v>
      </c>
      <c r="C104" s="25"/>
      <c r="D104" s="37">
        <f>IF(AND(ISNUMBER(D59),ISNUMBER(D102)),D59-D102,"")</f>
      </c>
      <c r="E104" s="37">
        <f aca="true" t="shared" si="27" ref="E104:L104">IF(AND(ISNUMBER(E59),ISNUMBER(E102)),E59-E102,"")</f>
      </c>
      <c r="F104" s="37">
        <f t="shared" si="27"/>
      </c>
      <c r="G104" s="37">
        <f t="shared" si="27"/>
      </c>
      <c r="H104" s="37">
        <f t="shared" si="27"/>
      </c>
      <c r="I104" s="37">
        <f t="shared" si="27"/>
      </c>
      <c r="J104" s="37">
        <f t="shared" si="27"/>
      </c>
      <c r="K104" s="37">
        <f t="shared" si="27"/>
      </c>
      <c r="L104" s="37">
        <f t="shared" si="27"/>
      </c>
      <c r="M104" s="37">
        <f t="shared" si="25"/>
        <v>0</v>
      </c>
    </row>
    <row r="105" spans="2:13" ht="29.25">
      <c r="B105" s="24" t="s">
        <v>72</v>
      </c>
      <c r="C105" s="25"/>
      <c r="D105" s="37">
        <f>IF(AND(ISNUMBER(D104)),SUM(D104),"")</f>
      </c>
      <c r="E105" s="37">
        <f>IF(AND(ISNUMBER(D104),ISNUMBER(E104)),SUM(D105,E104),"")</f>
      </c>
      <c r="F105" s="37">
        <f aca="true" t="shared" si="28" ref="F105:L105">IF(AND(ISNUMBER(E104),ISNUMBER(F104)),SUM(E105,F104),"")</f>
      </c>
      <c r="G105" s="37">
        <f t="shared" si="28"/>
      </c>
      <c r="H105" s="37">
        <f t="shared" si="28"/>
      </c>
      <c r="I105" s="37">
        <f t="shared" si="28"/>
      </c>
      <c r="J105" s="37">
        <f t="shared" si="28"/>
      </c>
      <c r="K105" s="37">
        <f t="shared" si="28"/>
      </c>
      <c r="L105" s="37">
        <f t="shared" si="28"/>
      </c>
      <c r="M105" s="58" t="str">
        <f>IF(L105=M104,"pass","fail")</f>
        <v>fail</v>
      </c>
    </row>
    <row r="106" spans="2:13" ht="29.25">
      <c r="B106" s="24" t="s">
        <v>8</v>
      </c>
      <c r="C106" s="25"/>
      <c r="D106" s="37">
        <f>IF(AND(ISNUMBER(D17),ISNUMBER(D59),ISNUMBER(D102)),(D17+D59)-D102,"")</f>
      </c>
      <c r="E106" s="37">
        <f aca="true" t="shared" si="29" ref="E106:L106">IF(AND(ISNUMBER(E17),ISNUMBER(E59),ISNUMBER(E102)),(E17+E59)-E102,"")</f>
      </c>
      <c r="F106" s="37">
        <f t="shared" si="29"/>
      </c>
      <c r="G106" s="37">
        <f t="shared" si="29"/>
      </c>
      <c r="H106" s="37">
        <f t="shared" si="29"/>
      </c>
      <c r="I106" s="37">
        <f t="shared" si="29"/>
      </c>
      <c r="J106" s="37">
        <f t="shared" si="29"/>
      </c>
      <c r="K106" s="37">
        <f t="shared" si="29"/>
      </c>
      <c r="L106" s="37">
        <f t="shared" si="29"/>
      </c>
      <c r="M106" s="37">
        <f t="shared" si="25"/>
        <v>0</v>
      </c>
    </row>
    <row r="107" spans="2:13" ht="29.25">
      <c r="B107" s="24" t="s">
        <v>31</v>
      </c>
      <c r="C107" s="25"/>
      <c r="D107" s="37">
        <f>IF(AND(ISNUMBER(D106)),SUM(D106),"")</f>
      </c>
      <c r="E107" s="37">
        <f>IF(AND(ISNUMBER(D106),ISNUMBER(E106)),SUM(D107,E106),"")</f>
      </c>
      <c r="F107" s="37">
        <f aca="true" t="shared" si="30" ref="F107:L107">IF(AND(ISNUMBER(E106),ISNUMBER(F106)),SUM(E107,F106),"")</f>
      </c>
      <c r="G107" s="37">
        <f t="shared" si="30"/>
      </c>
      <c r="H107" s="37">
        <f t="shared" si="30"/>
      </c>
      <c r="I107" s="37">
        <f t="shared" si="30"/>
      </c>
      <c r="J107" s="37">
        <f t="shared" si="30"/>
      </c>
      <c r="K107" s="37">
        <f t="shared" si="30"/>
      </c>
      <c r="L107" s="37">
        <f t="shared" si="30"/>
      </c>
      <c r="M107" s="58" t="str">
        <f>IF(L107=M106,"pass","fail")</f>
        <v>fail</v>
      </c>
    </row>
    <row r="108" ht="29.25">
      <c r="B108" s="3"/>
    </row>
    <row r="109" spans="2:13" ht="29.25">
      <c r="B109" s="3" t="s">
        <v>131</v>
      </c>
      <c r="M109" s="19" t="s">
        <v>129</v>
      </c>
    </row>
    <row r="110" spans="2:13" ht="29.25">
      <c r="B110" s="20"/>
      <c r="D110" s="21" t="s">
        <v>3</v>
      </c>
      <c r="E110" s="22" t="s">
        <v>65</v>
      </c>
      <c r="F110" s="22" t="s">
        <v>4</v>
      </c>
      <c r="G110" s="22" t="s">
        <v>5</v>
      </c>
      <c r="H110" s="22" t="s">
        <v>6</v>
      </c>
      <c r="I110" s="22" t="s">
        <v>29</v>
      </c>
      <c r="J110" s="22" t="s">
        <v>73</v>
      </c>
      <c r="K110" s="22" t="s">
        <v>74</v>
      </c>
      <c r="L110" s="22" t="s">
        <v>7</v>
      </c>
      <c r="M110" s="22" t="s">
        <v>1</v>
      </c>
    </row>
    <row r="111" spans="2:13" ht="29.25">
      <c r="B111" s="24" t="s">
        <v>214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</row>
    <row r="112" spans="2:13" ht="29.25">
      <c r="B112" s="27">
        <v>1.1</v>
      </c>
      <c r="C112" s="28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9.25">
      <c r="B113" s="27">
        <v>1.2</v>
      </c>
      <c r="C113" s="28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9.25">
      <c r="B114" s="32" t="s">
        <v>66</v>
      </c>
      <c r="C114" s="60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9.25">
      <c r="B115" s="33" t="s">
        <v>70</v>
      </c>
      <c r="C115" s="61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7.75">
      <c r="B116" s="33" t="s">
        <v>122</v>
      </c>
      <c r="C116" s="61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9.25">
      <c r="B117" s="33" t="s">
        <v>71</v>
      </c>
      <c r="C117" s="61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7.75">
      <c r="B118" s="33" t="s">
        <v>123</v>
      </c>
      <c r="C118" s="61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9.25">
      <c r="B119" s="32" t="s">
        <v>67</v>
      </c>
      <c r="C119" s="60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9.25">
      <c r="B120" s="27">
        <v>1.3</v>
      </c>
      <c r="C120" s="28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9.25">
      <c r="B121" s="24" t="s">
        <v>26</v>
      </c>
      <c r="C121" s="25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9.25">
      <c r="A122" s="38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8"/>
    </row>
    <row r="123" spans="2:13" ht="29.25">
      <c r="B123" s="24" t="s">
        <v>215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</row>
    <row r="124" spans="2:13" ht="58.5">
      <c r="B124" s="27">
        <v>2.1</v>
      </c>
      <c r="C124" s="28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9.25">
      <c r="B125" s="32" t="s">
        <v>12</v>
      </c>
      <c r="C125" s="60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9.25">
      <c r="B126" s="33" t="s">
        <v>38</v>
      </c>
      <c r="C126" s="61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9.25">
      <c r="B127" s="33" t="s">
        <v>39</v>
      </c>
      <c r="C127" s="61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9.25">
      <c r="B128" s="33" t="s">
        <v>40</v>
      </c>
      <c r="C128" s="61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9.25">
      <c r="B129" s="32" t="s">
        <v>13</v>
      </c>
      <c r="C129" s="60" t="s">
        <v>93</v>
      </c>
      <c r="D129" s="11">
        <f>IF(AND(ISNUMBER(D130),ISNUMBER(D131),ISNUMBER(D132),ISNUMBER(D133),ISNUMBER(D241)),SUM(D130:D132),"")</f>
      </c>
      <c r="E129" s="11">
        <f aca="true" t="shared" si="37" ref="E129:N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9.25">
      <c r="B130" s="33" t="s">
        <v>41</v>
      </c>
      <c r="C130" s="61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9.25">
      <c r="B131" s="33" t="s">
        <v>104</v>
      </c>
      <c r="C131" s="61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9.25">
      <c r="B132" s="33" t="s">
        <v>42</v>
      </c>
      <c r="C132" s="61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9.25">
      <c r="B133" s="43" t="s">
        <v>77</v>
      </c>
      <c r="C133" s="63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9.25">
      <c r="B134" s="32" t="s">
        <v>14</v>
      </c>
      <c r="C134" s="60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9.25">
      <c r="B135" s="33" t="s">
        <v>43</v>
      </c>
      <c r="C135" s="61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9.25">
      <c r="B136" s="36" t="s">
        <v>45</v>
      </c>
      <c r="C136" s="65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9.25">
      <c r="B137" s="36" t="s">
        <v>46</v>
      </c>
      <c r="C137" s="65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9.25">
      <c r="B138" s="45" t="s">
        <v>105</v>
      </c>
      <c r="C138" s="66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9.25">
      <c r="B139" s="33" t="s">
        <v>44</v>
      </c>
      <c r="C139" s="61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9.25">
      <c r="B140" s="46" t="s">
        <v>78</v>
      </c>
      <c r="C140" s="62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9.25">
      <c r="B141" s="43" t="s">
        <v>106</v>
      </c>
      <c r="C141" s="61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9.25">
      <c r="B142" s="43" t="s">
        <v>107</v>
      </c>
      <c r="C142" s="61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9.25">
      <c r="B143" s="43" t="s">
        <v>108</v>
      </c>
      <c r="C143" s="61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9.25">
      <c r="B144" s="27">
        <v>2.2</v>
      </c>
      <c r="C144" s="28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9.25">
      <c r="B145" s="46" t="s">
        <v>15</v>
      </c>
      <c r="C145" s="67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9.25">
      <c r="B146" s="27">
        <v>2.3</v>
      </c>
      <c r="C146" s="28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9.25">
      <c r="B147" s="32" t="s">
        <v>16</v>
      </c>
      <c r="C147" s="60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9.25">
      <c r="B148" s="43" t="s">
        <v>47</v>
      </c>
      <c r="C148" s="63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9.25">
      <c r="B149" s="32" t="s">
        <v>17</v>
      </c>
      <c r="C149" s="60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9.25">
      <c r="B150" s="43" t="s">
        <v>48</v>
      </c>
      <c r="C150" s="63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8.5">
      <c r="B151" s="46" t="s">
        <v>80</v>
      </c>
      <c r="C151" s="67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9.25">
      <c r="B152" s="47" t="s">
        <v>86</v>
      </c>
      <c r="C152" s="68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9.25">
      <c r="B153" s="48" t="s">
        <v>109</v>
      </c>
      <c r="C153" s="64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9.25">
      <c r="B154" s="48" t="s">
        <v>110</v>
      </c>
      <c r="C154" s="64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9.25">
      <c r="B155" s="48" t="s">
        <v>111</v>
      </c>
      <c r="C155" s="64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9.25">
      <c r="B156" s="47" t="s">
        <v>87</v>
      </c>
      <c r="C156" s="68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9.25">
      <c r="B157" s="3" t="s">
        <v>132</v>
      </c>
      <c r="D157" s="21" t="s">
        <v>3</v>
      </c>
      <c r="E157" s="22" t="s">
        <v>65</v>
      </c>
      <c r="F157" s="22" t="s">
        <v>4</v>
      </c>
      <c r="G157" s="22" t="s">
        <v>5</v>
      </c>
      <c r="H157" s="22" t="s">
        <v>6</v>
      </c>
      <c r="I157" s="22" t="s">
        <v>29</v>
      </c>
      <c r="J157" s="22" t="s">
        <v>73</v>
      </c>
      <c r="K157" s="22" t="s">
        <v>74</v>
      </c>
      <c r="L157" s="22" t="s">
        <v>7</v>
      </c>
      <c r="M157" s="22" t="s">
        <v>1</v>
      </c>
    </row>
    <row r="158" spans="2:13" ht="29.25">
      <c r="B158" s="27">
        <v>2.4</v>
      </c>
      <c r="C158" s="28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8.5">
      <c r="B159" s="49" t="s">
        <v>118</v>
      </c>
      <c r="C159" s="60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9.25">
      <c r="B160" s="32" t="s">
        <v>119</v>
      </c>
      <c r="C160" s="60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9.25">
      <c r="B161" s="50" t="s">
        <v>120</v>
      </c>
      <c r="C161" s="61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8.5">
      <c r="B162" s="50" t="s">
        <v>121</v>
      </c>
      <c r="C162" s="61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9.25">
      <c r="B163" s="24" t="s">
        <v>27</v>
      </c>
      <c r="C163" s="25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9.25">
      <c r="B164" s="4"/>
      <c r="E164" s="4"/>
    </row>
    <row r="165" spans="2:13" ht="29.25">
      <c r="B165" s="24" t="s">
        <v>216</v>
      </c>
      <c r="C165" s="25" t="s"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6"/>
    </row>
    <row r="166" spans="2:13" ht="29.25">
      <c r="B166" s="27">
        <v>3.1</v>
      </c>
      <c r="C166" s="28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9.25">
      <c r="B167" s="32" t="s">
        <v>18</v>
      </c>
      <c r="C167" s="60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9.25">
      <c r="B168" s="33" t="s">
        <v>49</v>
      </c>
      <c r="C168" s="61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9.25">
      <c r="B169" s="33" t="s">
        <v>50</v>
      </c>
      <c r="C169" s="61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9.25">
      <c r="B170" s="33" t="s">
        <v>51</v>
      </c>
      <c r="C170" s="61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9.25">
      <c r="B171" s="32" t="s">
        <v>19</v>
      </c>
      <c r="C171" s="60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9.25">
      <c r="B172" s="33" t="s">
        <v>52</v>
      </c>
      <c r="C172" s="61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9.25">
      <c r="B173" s="33" t="s">
        <v>53</v>
      </c>
      <c r="C173" s="61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9.25">
      <c r="B174" s="33" t="s">
        <v>54</v>
      </c>
      <c r="C174" s="61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9.25">
      <c r="B175" s="43" t="s">
        <v>95</v>
      </c>
      <c r="C175" s="63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9.25">
      <c r="B176" s="32" t="s">
        <v>20</v>
      </c>
      <c r="C176" s="60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9.25">
      <c r="B177" s="33" t="s">
        <v>55</v>
      </c>
      <c r="C177" s="61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9.25">
      <c r="B178" s="33" t="s">
        <v>56</v>
      </c>
      <c r="C178" s="61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9.25">
      <c r="B179" s="33" t="s">
        <v>57</v>
      </c>
      <c r="C179" s="61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9.25">
      <c r="B180" s="46" t="s">
        <v>96</v>
      </c>
      <c r="C180" s="62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9.25">
      <c r="B181" s="43" t="s">
        <v>112</v>
      </c>
      <c r="C181" s="61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9.25">
      <c r="B182" s="43" t="s">
        <v>113</v>
      </c>
      <c r="C182" s="61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9.25">
      <c r="B183" s="43" t="s">
        <v>114</v>
      </c>
      <c r="C183" s="61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9.25">
      <c r="B184" s="27">
        <v>3.2</v>
      </c>
      <c r="C184" s="28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9.25">
      <c r="B185" s="51" t="s">
        <v>21</v>
      </c>
      <c r="C185" s="62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9.25">
      <c r="B186" s="53">
        <v>3.3</v>
      </c>
      <c r="C186" s="54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9.25">
      <c r="B187" s="46" t="s">
        <v>58</v>
      </c>
      <c r="C187" s="67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9.25">
      <c r="B188" s="27">
        <v>3.4</v>
      </c>
      <c r="C188" s="28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9.25">
      <c r="B189" s="32" t="s">
        <v>22</v>
      </c>
      <c r="C189" s="60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9.25">
      <c r="B190" s="43" t="s">
        <v>59</v>
      </c>
      <c r="C190" s="63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9.25">
      <c r="B191" s="55" t="s">
        <v>23</v>
      </c>
      <c r="C191" s="69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9.25">
      <c r="B192" s="43" t="s">
        <v>60</v>
      </c>
      <c r="C192" s="63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8.5">
      <c r="B193" s="55" t="s">
        <v>100</v>
      </c>
      <c r="C193" s="62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9.25">
      <c r="B194" s="33" t="s">
        <v>101</v>
      </c>
      <c r="C194" s="61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9.25">
      <c r="B195" s="36" t="s">
        <v>115</v>
      </c>
      <c r="C195" s="70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9.25">
      <c r="B196" s="36" t="s">
        <v>116</v>
      </c>
      <c r="C196" s="70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9.25">
      <c r="B197" s="36" t="s">
        <v>117</v>
      </c>
      <c r="C197" s="70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9.25">
      <c r="B198" s="33" t="s">
        <v>102</v>
      </c>
      <c r="C198" s="61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9.2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9.25">
      <c r="B200" s="27">
        <v>3.5</v>
      </c>
      <c r="C200" s="28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8.5">
      <c r="B201" s="49" t="s">
        <v>24</v>
      </c>
      <c r="C201" s="60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9.25">
      <c r="B202" s="32" t="s">
        <v>25</v>
      </c>
      <c r="C202" s="60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9.25">
      <c r="B203" s="50" t="s">
        <v>63</v>
      </c>
      <c r="C203" s="61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8.5">
      <c r="B204" s="50" t="s">
        <v>64</v>
      </c>
      <c r="C204" s="61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9.25">
      <c r="B205" s="27">
        <v>3.6</v>
      </c>
      <c r="C205" s="28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9.25">
      <c r="B206" s="24" t="s">
        <v>30</v>
      </c>
      <c r="C206" s="25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M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9.2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9.25">
      <c r="B208" s="24" t="s">
        <v>28</v>
      </c>
      <c r="C208" s="25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9.25">
      <c r="B209" s="24" t="s">
        <v>72</v>
      </c>
      <c r="C209" s="25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9.25">
      <c r="B210" s="24" t="s">
        <v>8</v>
      </c>
      <c r="C210" s="25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9.25">
      <c r="B211" s="24" t="s">
        <v>31</v>
      </c>
      <c r="C211" s="25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9.25">
      <c r="C214" s="59"/>
      <c r="E214" s="4"/>
    </row>
    <row r="215" spans="3:5" ht="29.25">
      <c r="C215" s="59"/>
      <c r="E215" s="4"/>
    </row>
    <row r="216" spans="3:13" ht="29.25">
      <c r="C216" s="59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9.25">
      <c r="C217" s="59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9.25">
      <c r="C218" s="59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9.25">
      <c r="C219" s="59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9.25">
      <c r="C220" s="59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9.25">
      <c r="C221" s="59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9.25">
      <c r="C222" s="59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9.25">
      <c r="C223" s="59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9.25">
      <c r="C224" s="59"/>
      <c r="E224" s="4"/>
    </row>
    <row r="225" spans="3:13" ht="29.25">
      <c r="C225" s="59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9.25">
      <c r="C226" s="59"/>
      <c r="E226" s="4"/>
    </row>
    <row r="227" spans="3:13" ht="29.25">
      <c r="C227" s="59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9.25">
      <c r="C228" s="59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9.25">
      <c r="C229" s="59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9.25">
      <c r="C230" s="59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9.25">
      <c r="C231" s="59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9.25">
      <c r="C232" s="59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9.25">
      <c r="C233" s="59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9.25">
      <c r="C234" s="59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9.25">
      <c r="C235" s="59"/>
      <c r="E235" s="4"/>
    </row>
    <row r="236" spans="3:13" ht="29.25">
      <c r="C236" s="59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9.25">
      <c r="C237" s="59"/>
      <c r="E237" s="4"/>
    </row>
    <row r="239" spans="3:5" ht="29.25">
      <c r="C239" s="59"/>
      <c r="E239" s="4"/>
    </row>
    <row r="240" spans="3:5" ht="29.25">
      <c r="C240" s="59"/>
      <c r="E240" s="4"/>
    </row>
    <row r="241" spans="3:13" ht="29.25">
      <c r="C241" s="59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9.25">
      <c r="C242" s="59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9.25">
      <c r="C243" s="59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9.25">
      <c r="C244" s="59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9.25">
      <c r="C245" s="59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9.25">
      <c r="C246" s="59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9.25">
      <c r="C247" s="59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9.25">
      <c r="C248" s="59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9.25">
      <c r="C249" s="59"/>
      <c r="E249" s="4"/>
    </row>
    <row r="250" spans="3:13" ht="29.25">
      <c r="C250" s="59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9.25">
      <c r="C251" s="59"/>
      <c r="E251" s="4"/>
    </row>
    <row r="252" spans="3:13" ht="29.25">
      <c r="C252" s="59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9.25">
      <c r="C253" s="59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9.25">
      <c r="C254" s="59" t="s">
        <v>160</v>
      </c>
      <c r="D254" s="4">
        <f aca="true" t="shared" si="90" ref="D254:M255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9.25">
      <c r="C255" s="59" t="s">
        <v>161</v>
      </c>
      <c r="D255" s="4">
        <f t="shared" si="90"/>
        <v>0</v>
      </c>
      <c r="E255" s="4">
        <f t="shared" si="90"/>
        <v>0</v>
      </c>
      <c r="F255" s="4">
        <f t="shared" si="90"/>
        <v>0</v>
      </c>
      <c r="G255" s="4">
        <f t="shared" si="90"/>
        <v>0</v>
      </c>
      <c r="H255" s="4">
        <f t="shared" si="90"/>
        <v>0</v>
      </c>
      <c r="I255" s="4">
        <f t="shared" si="90"/>
        <v>0</v>
      </c>
      <c r="J255" s="4">
        <f t="shared" si="90"/>
        <v>0</v>
      </c>
      <c r="K255" s="4">
        <f t="shared" si="90"/>
        <v>0</v>
      </c>
      <c r="L255" s="4">
        <f t="shared" si="90"/>
        <v>0</v>
      </c>
      <c r="M255" s="4">
        <f t="shared" si="90"/>
        <v>0</v>
      </c>
    </row>
    <row r="256" spans="3:13" ht="29.25">
      <c r="C256" s="59" t="s">
        <v>162</v>
      </c>
      <c r="D256" s="4">
        <f aca="true" t="shared" si="91" ref="D256:M256">IF(SUM(D185)&lt;=SUM(D184),0,"error")</f>
        <v>0</v>
      </c>
      <c r="E256" s="4">
        <f t="shared" si="91"/>
        <v>0</v>
      </c>
      <c r="F256" s="4">
        <f t="shared" si="91"/>
        <v>0</v>
      </c>
      <c r="G256" s="4">
        <f t="shared" si="91"/>
        <v>0</v>
      </c>
      <c r="H256" s="4">
        <f t="shared" si="91"/>
        <v>0</v>
      </c>
      <c r="I256" s="4">
        <f t="shared" si="91"/>
        <v>0</v>
      </c>
      <c r="J256" s="4">
        <f t="shared" si="91"/>
        <v>0</v>
      </c>
      <c r="K256" s="4">
        <f t="shared" si="91"/>
        <v>0</v>
      </c>
      <c r="L256" s="4">
        <f t="shared" si="91"/>
        <v>0</v>
      </c>
      <c r="M256" s="4">
        <f t="shared" si="91"/>
        <v>0</v>
      </c>
    </row>
    <row r="257" spans="3:13" ht="29.25">
      <c r="C257" s="59" t="s">
        <v>163</v>
      </c>
      <c r="D257" s="4">
        <f aca="true" t="shared" si="92" ref="D257:M257">IF(SUM(D187)&lt;=SUM(D186),0,"error")</f>
        <v>0</v>
      </c>
      <c r="E257" s="4">
        <f t="shared" si="92"/>
        <v>0</v>
      </c>
      <c r="F257" s="4">
        <f t="shared" si="92"/>
        <v>0</v>
      </c>
      <c r="G257" s="4">
        <f t="shared" si="92"/>
        <v>0</v>
      </c>
      <c r="H257" s="4">
        <f t="shared" si="92"/>
        <v>0</v>
      </c>
      <c r="I257" s="4">
        <f t="shared" si="92"/>
        <v>0</v>
      </c>
      <c r="J257" s="4">
        <f t="shared" si="92"/>
        <v>0</v>
      </c>
      <c r="K257" s="4">
        <f t="shared" si="92"/>
        <v>0</v>
      </c>
      <c r="L257" s="4">
        <f t="shared" si="92"/>
        <v>0</v>
      </c>
      <c r="M257" s="4">
        <f t="shared" si="92"/>
        <v>0</v>
      </c>
    </row>
    <row r="258" spans="3:13" ht="29.25">
      <c r="C258" s="59" t="s">
        <v>164</v>
      </c>
      <c r="D258" s="4">
        <f aca="true" t="shared" si="93" ref="D258:M258">IF(SUM(D190)&lt;=SUM(D189),0,"error")</f>
        <v>0</v>
      </c>
      <c r="E258" s="4">
        <f t="shared" si="93"/>
        <v>0</v>
      </c>
      <c r="F258" s="4">
        <f t="shared" si="93"/>
        <v>0</v>
      </c>
      <c r="G258" s="4">
        <f t="shared" si="93"/>
        <v>0</v>
      </c>
      <c r="H258" s="4">
        <f t="shared" si="93"/>
        <v>0</v>
      </c>
      <c r="I258" s="4">
        <f t="shared" si="93"/>
        <v>0</v>
      </c>
      <c r="J258" s="4">
        <f t="shared" si="93"/>
        <v>0</v>
      </c>
      <c r="K258" s="4">
        <f t="shared" si="93"/>
        <v>0</v>
      </c>
      <c r="L258" s="4">
        <f t="shared" si="93"/>
        <v>0</v>
      </c>
      <c r="M258" s="4">
        <f t="shared" si="93"/>
        <v>0</v>
      </c>
    </row>
    <row r="259" spans="3:13" ht="29.25">
      <c r="C259" s="59" t="s">
        <v>165</v>
      </c>
      <c r="D259" s="4">
        <f aca="true" t="shared" si="94" ref="D259:M259">IF(SUM(D192)&lt;=SUM(D191),0,"error")</f>
        <v>0</v>
      </c>
      <c r="E259" s="4">
        <f t="shared" si="94"/>
        <v>0</v>
      </c>
      <c r="F259" s="4">
        <f t="shared" si="94"/>
        <v>0</v>
      </c>
      <c r="G259" s="4">
        <f t="shared" si="94"/>
        <v>0</v>
      </c>
      <c r="H259" s="4">
        <f t="shared" si="94"/>
        <v>0</v>
      </c>
      <c r="I259" s="4">
        <f t="shared" si="94"/>
        <v>0</v>
      </c>
      <c r="J259" s="4">
        <f t="shared" si="94"/>
        <v>0</v>
      </c>
      <c r="K259" s="4">
        <f t="shared" si="94"/>
        <v>0</v>
      </c>
      <c r="L259" s="4">
        <f t="shared" si="94"/>
        <v>0</v>
      </c>
      <c r="M259" s="4">
        <f t="shared" si="94"/>
        <v>0</v>
      </c>
    </row>
    <row r="260" spans="3:5" ht="29.25">
      <c r="C260" s="59"/>
      <c r="E260" s="4"/>
    </row>
    <row r="261" spans="3:13" ht="29.25">
      <c r="C261" s="59" t="s">
        <v>166</v>
      </c>
      <c r="D261" s="4">
        <f aca="true" t="shared" si="95" ref="D261:M261">IF(SUM(D195:D197)&lt;=SUM(D194),0,"error")</f>
        <v>0</v>
      </c>
      <c r="E261" s="4">
        <f t="shared" si="95"/>
        <v>0</v>
      </c>
      <c r="F261" s="4">
        <f t="shared" si="95"/>
        <v>0</v>
      </c>
      <c r="G261" s="4">
        <f t="shared" si="95"/>
        <v>0</v>
      </c>
      <c r="H261" s="4">
        <f t="shared" si="95"/>
        <v>0</v>
      </c>
      <c r="I261" s="4">
        <f t="shared" si="95"/>
        <v>0</v>
      </c>
      <c r="J261" s="4">
        <f t="shared" si="95"/>
        <v>0</v>
      </c>
      <c r="K261" s="4">
        <f t="shared" si="95"/>
        <v>0</v>
      </c>
      <c r="L261" s="4">
        <f t="shared" si="95"/>
        <v>0</v>
      </c>
      <c r="M261" s="4">
        <f t="shared" si="95"/>
        <v>0</v>
      </c>
    </row>
    <row r="262" spans="3:5" ht="29.25">
      <c r="C262" s="59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102:C102"/>
    <mergeCell ref="B104:C104"/>
    <mergeCell ref="B105:C105"/>
    <mergeCell ref="B206:C206"/>
    <mergeCell ref="B208:C208"/>
    <mergeCell ref="B209:C209"/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1.2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2"/>
  <sheetViews>
    <sheetView zoomScale="80" zoomScaleNormal="80" zoomScaleSheetLayoutView="80" workbookViewId="0" topLeftCell="A1">
      <selection activeCell="B3" sqref="B3:M3"/>
    </sheetView>
  </sheetViews>
  <sheetFormatPr defaultColWidth="9.00390625" defaultRowHeight="24"/>
  <cols>
    <col min="1" max="1" width="4.625" style="4" customWidth="1"/>
    <col min="2" max="2" width="25.00390625" style="57" customWidth="1"/>
    <col min="3" max="3" width="67.25390625" style="18" customWidth="1"/>
    <col min="4" max="4" width="13.875" style="4" customWidth="1"/>
    <col min="5" max="5" width="13.875" style="18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9.25">
      <c r="B1" s="15" t="s">
        <v>212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9.25">
      <c r="B2" s="16" t="s">
        <v>170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9.25">
      <c r="B3" s="17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29.25">
      <c r="B4" s="3"/>
    </row>
    <row r="5" spans="2:13" ht="29.25">
      <c r="B5" s="3" t="s">
        <v>130</v>
      </c>
      <c r="M5" s="19" t="s">
        <v>129</v>
      </c>
    </row>
    <row r="6" spans="2:15" ht="29.25">
      <c r="B6" s="20"/>
      <c r="D6" s="21" t="s">
        <v>3</v>
      </c>
      <c r="E6" s="22" t="s">
        <v>65</v>
      </c>
      <c r="F6" s="22" t="s">
        <v>4</v>
      </c>
      <c r="G6" s="22" t="s">
        <v>5</v>
      </c>
      <c r="H6" s="22" t="s">
        <v>6</v>
      </c>
      <c r="I6" s="22" t="s">
        <v>29</v>
      </c>
      <c r="J6" s="22" t="s">
        <v>73</v>
      </c>
      <c r="K6" s="22" t="s">
        <v>74</v>
      </c>
      <c r="L6" s="22" t="s">
        <v>7</v>
      </c>
      <c r="M6" s="22" t="s">
        <v>1</v>
      </c>
      <c r="O6" s="23" t="s">
        <v>180</v>
      </c>
    </row>
    <row r="7" spans="2:15" ht="29.25">
      <c r="B7" s="24" t="s">
        <v>214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O7" s="23" t="s">
        <v>181</v>
      </c>
    </row>
    <row r="8" spans="2:15" ht="29.25">
      <c r="B8" s="27">
        <v>1.1</v>
      </c>
      <c r="C8" s="28" t="s">
        <v>32</v>
      </c>
      <c r="D8" s="29"/>
      <c r="E8" s="29"/>
      <c r="F8" s="29"/>
      <c r="G8" s="29"/>
      <c r="H8" s="29"/>
      <c r="I8" s="29"/>
      <c r="J8" s="29"/>
      <c r="K8" s="29"/>
      <c r="L8" s="29"/>
      <c r="M8" s="30">
        <f>SUM(D8:L8)</f>
        <v>0</v>
      </c>
      <c r="O8" s="23" t="s">
        <v>182</v>
      </c>
    </row>
    <row r="9" spans="2:15" ht="29.25">
      <c r="B9" s="27">
        <v>1.2</v>
      </c>
      <c r="C9" s="28" t="s">
        <v>89</v>
      </c>
      <c r="D9" s="31">
        <f>IF(AND(ISNUMBER(D10),ISNUMBER(D15)),SUM(D10,D15),"")</f>
      </c>
      <c r="E9" s="31">
        <f aca="true" t="shared" si="0" ref="E9:L9">IF(AND(ISNUMBER(E10),ISNUMBER(E15)),SUM(E10,E15),"")</f>
      </c>
      <c r="F9" s="31">
        <f t="shared" si="0"/>
      </c>
      <c r="G9" s="31">
        <f t="shared" si="0"/>
      </c>
      <c r="H9" s="31">
        <f t="shared" si="0"/>
      </c>
      <c r="I9" s="31">
        <f t="shared" si="0"/>
      </c>
      <c r="J9" s="31">
        <f t="shared" si="0"/>
      </c>
      <c r="K9" s="31">
        <f t="shared" si="0"/>
      </c>
      <c r="L9" s="31">
        <f t="shared" si="0"/>
      </c>
      <c r="M9" s="31">
        <f>IF(AND(ISNUMBER(M10),ISNUMBER(M15)),SUM(M10,M15),"")</f>
        <v>0</v>
      </c>
      <c r="O9" s="23" t="s">
        <v>183</v>
      </c>
    </row>
    <row r="10" spans="2:15" ht="29.25">
      <c r="B10" s="32" t="s">
        <v>66</v>
      </c>
      <c r="C10" s="60" t="s">
        <v>90</v>
      </c>
      <c r="D10" s="31">
        <f>IF(AND(ISNUMBER(D11),ISNUMBER(D12),ISNUMBER(D13),ISNUMBER(D14)),SUM(D11:D14),"")</f>
      </c>
      <c r="E10" s="31">
        <f aca="true" t="shared" si="1" ref="E10:M10">IF(AND(ISNUMBER(E11),ISNUMBER(E12),ISNUMBER(E13),ISNUMBER(E14)),SUM(E11:E14),"")</f>
      </c>
      <c r="F10" s="31">
        <f t="shared" si="1"/>
      </c>
      <c r="G10" s="31">
        <f t="shared" si="1"/>
      </c>
      <c r="H10" s="31">
        <f t="shared" si="1"/>
      </c>
      <c r="I10" s="31">
        <f t="shared" si="1"/>
      </c>
      <c r="J10" s="31">
        <f t="shared" si="1"/>
      </c>
      <c r="K10" s="31">
        <f t="shared" si="1"/>
      </c>
      <c r="L10" s="31">
        <f t="shared" si="1"/>
      </c>
      <c r="M10" s="31">
        <f t="shared" si="1"/>
        <v>0</v>
      </c>
      <c r="O10" s="23" t="s">
        <v>184</v>
      </c>
    </row>
    <row r="11" spans="2:15" ht="29.25">
      <c r="B11" s="33" t="s">
        <v>70</v>
      </c>
      <c r="C11" s="61" t="s">
        <v>69</v>
      </c>
      <c r="D11" s="29"/>
      <c r="E11" s="34"/>
      <c r="F11" s="34"/>
      <c r="G11" s="34"/>
      <c r="H11" s="34"/>
      <c r="I11" s="34"/>
      <c r="J11" s="34"/>
      <c r="K11" s="34"/>
      <c r="L11" s="35"/>
      <c r="M11" s="30">
        <f aca="true" t="shared" si="2" ref="M11:M16">SUM(D11:L11)</f>
        <v>0</v>
      </c>
      <c r="O11" s="23" t="s">
        <v>185</v>
      </c>
    </row>
    <row r="12" spans="2:15" ht="87.75">
      <c r="B12" s="33" t="s">
        <v>122</v>
      </c>
      <c r="C12" s="61" t="s">
        <v>124</v>
      </c>
      <c r="D12" s="29"/>
      <c r="E12" s="34"/>
      <c r="F12" s="34"/>
      <c r="G12" s="34"/>
      <c r="H12" s="34"/>
      <c r="I12" s="34"/>
      <c r="J12" s="34"/>
      <c r="K12" s="34"/>
      <c r="L12" s="35"/>
      <c r="M12" s="30">
        <f t="shared" si="2"/>
        <v>0</v>
      </c>
      <c r="O12" s="23" t="s">
        <v>186</v>
      </c>
    </row>
    <row r="13" spans="2:15" ht="29.25">
      <c r="B13" s="33" t="s">
        <v>71</v>
      </c>
      <c r="C13" s="61" t="s">
        <v>75</v>
      </c>
      <c r="D13" s="29"/>
      <c r="E13" s="34"/>
      <c r="F13" s="34"/>
      <c r="G13" s="34"/>
      <c r="H13" s="34"/>
      <c r="I13" s="34"/>
      <c r="J13" s="34"/>
      <c r="K13" s="34"/>
      <c r="L13" s="35"/>
      <c r="M13" s="30">
        <f t="shared" si="2"/>
        <v>0</v>
      </c>
      <c r="O13" s="23" t="s">
        <v>187</v>
      </c>
    </row>
    <row r="14" spans="2:15" ht="87.75">
      <c r="B14" s="33" t="s">
        <v>123</v>
      </c>
      <c r="C14" s="61" t="s">
        <v>124</v>
      </c>
      <c r="D14" s="29"/>
      <c r="E14" s="34"/>
      <c r="F14" s="34"/>
      <c r="G14" s="34"/>
      <c r="H14" s="34"/>
      <c r="I14" s="34"/>
      <c r="J14" s="34"/>
      <c r="K14" s="34"/>
      <c r="L14" s="35"/>
      <c r="M14" s="30">
        <f t="shared" si="2"/>
        <v>0</v>
      </c>
      <c r="O14" s="23" t="s">
        <v>188</v>
      </c>
    </row>
    <row r="15" spans="2:15" ht="29.25">
      <c r="B15" s="32" t="s">
        <v>67</v>
      </c>
      <c r="C15" s="60" t="s">
        <v>68</v>
      </c>
      <c r="D15" s="29"/>
      <c r="E15" s="34"/>
      <c r="F15" s="34"/>
      <c r="G15" s="34"/>
      <c r="H15" s="34"/>
      <c r="I15" s="34"/>
      <c r="J15" s="34"/>
      <c r="K15" s="34"/>
      <c r="L15" s="35"/>
      <c r="M15" s="30">
        <f t="shared" si="2"/>
        <v>0</v>
      </c>
      <c r="O15" s="23" t="s">
        <v>189</v>
      </c>
    </row>
    <row r="16" spans="2:15" ht="29.25">
      <c r="B16" s="27">
        <v>1.3</v>
      </c>
      <c r="C16" s="28" t="s">
        <v>10</v>
      </c>
      <c r="D16" s="35"/>
      <c r="E16" s="34"/>
      <c r="F16" s="34"/>
      <c r="G16" s="34"/>
      <c r="H16" s="34"/>
      <c r="I16" s="34"/>
      <c r="J16" s="34"/>
      <c r="K16" s="34"/>
      <c r="L16" s="35"/>
      <c r="M16" s="30">
        <f t="shared" si="2"/>
        <v>0</v>
      </c>
      <c r="O16" s="23" t="s">
        <v>190</v>
      </c>
    </row>
    <row r="17" spans="2:15" ht="29.25">
      <c r="B17" s="24" t="s">
        <v>26</v>
      </c>
      <c r="C17" s="25"/>
      <c r="D17" s="37">
        <f>IF(AND(ISNUMBER(D8),ISNUMBER(D9),ISNUMBER(D16)),SUM(D8,D9,D16),"")</f>
      </c>
      <c r="E17" s="37">
        <f aca="true" t="shared" si="3" ref="E17:L17">IF(AND(ISNUMBER(E8),ISNUMBER(E9),ISNUMBER(E16)),SUM(E8,E9,E16),"")</f>
      </c>
      <c r="F17" s="37">
        <f t="shared" si="3"/>
      </c>
      <c r="G17" s="37">
        <f t="shared" si="3"/>
      </c>
      <c r="H17" s="37">
        <f t="shared" si="3"/>
      </c>
      <c r="I17" s="37">
        <f t="shared" si="3"/>
      </c>
      <c r="J17" s="37">
        <f t="shared" si="3"/>
      </c>
      <c r="K17" s="37">
        <f t="shared" si="3"/>
      </c>
      <c r="L17" s="37">
        <f t="shared" si="3"/>
      </c>
      <c r="M17" s="37">
        <f>IF(AND(ISNUMBER(M8),ISNUMBER(M9),ISNUMBER(M16)),SUM(M8,M9,M16),"")</f>
        <v>0</v>
      </c>
      <c r="O17" s="23" t="s">
        <v>191</v>
      </c>
    </row>
    <row r="18" spans="1:15" ht="29.25">
      <c r="A18" s="38"/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8"/>
      <c r="O18" s="23" t="s">
        <v>192</v>
      </c>
    </row>
    <row r="19" spans="2:15" ht="29.25">
      <c r="B19" s="24" t="s">
        <v>215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O19" s="23" t="s">
        <v>193</v>
      </c>
    </row>
    <row r="20" spans="2:15" ht="58.5">
      <c r="B20" s="27">
        <v>2.1</v>
      </c>
      <c r="C20" s="28" t="s">
        <v>173</v>
      </c>
      <c r="D20" s="41">
        <f>IF(AND(ISNUMBER(D21),ISNUMBER(D25),ISNUMBER(D30),ISNUMBER(D36)),SUM(D21,D25,D30),"")</f>
      </c>
      <c r="E20" s="41">
        <f aca="true" t="shared" si="4" ref="E20:M20">IF(AND(ISNUMBER(E21),ISNUMBER(E25),ISNUMBER(E30),ISNUMBER(E36)),SUM(E21,E25,E30),"")</f>
      </c>
      <c r="F20" s="41">
        <f t="shared" si="4"/>
      </c>
      <c r="G20" s="41">
        <f t="shared" si="4"/>
      </c>
      <c r="H20" s="41">
        <f t="shared" si="4"/>
      </c>
      <c r="I20" s="41">
        <f t="shared" si="4"/>
      </c>
      <c r="J20" s="41">
        <f t="shared" si="4"/>
      </c>
      <c r="K20" s="41">
        <f t="shared" si="4"/>
      </c>
      <c r="L20" s="41">
        <f t="shared" si="4"/>
      </c>
      <c r="M20" s="41">
        <f t="shared" si="4"/>
        <v>0</v>
      </c>
      <c r="O20" s="23" t="s">
        <v>194</v>
      </c>
    </row>
    <row r="21" spans="1:15" ht="29.25">
      <c r="A21" s="42"/>
      <c r="B21" s="32" t="s">
        <v>12</v>
      </c>
      <c r="C21" s="60" t="s">
        <v>92</v>
      </c>
      <c r="D21" s="41">
        <f>IF(AND(ISNUMBER(D22),ISNUMBER(D23),ISNUMBER(D24)),SUM(D22:D24),"")</f>
      </c>
      <c r="E21" s="41">
        <f aca="true" t="shared" si="5" ref="E21:M21">IF(AND(ISNUMBER(E22),ISNUMBER(E23),ISNUMBER(E24)),SUM(E22:E24),"")</f>
      </c>
      <c r="F21" s="41">
        <f t="shared" si="5"/>
      </c>
      <c r="G21" s="41">
        <f t="shared" si="5"/>
      </c>
      <c r="H21" s="41">
        <f t="shared" si="5"/>
      </c>
      <c r="I21" s="41">
        <f t="shared" si="5"/>
      </c>
      <c r="J21" s="41">
        <f t="shared" si="5"/>
      </c>
      <c r="K21" s="41">
        <f t="shared" si="5"/>
      </c>
      <c r="L21" s="41">
        <f t="shared" si="5"/>
      </c>
      <c r="M21" s="41">
        <f t="shared" si="5"/>
        <v>0</v>
      </c>
      <c r="O21" s="23" t="s">
        <v>195</v>
      </c>
    </row>
    <row r="22" spans="1:15" ht="29.25">
      <c r="A22" s="42"/>
      <c r="B22" s="33" t="s">
        <v>38</v>
      </c>
      <c r="C22" s="61" t="s">
        <v>11</v>
      </c>
      <c r="D22" s="29"/>
      <c r="E22" s="34"/>
      <c r="F22" s="34"/>
      <c r="G22" s="34"/>
      <c r="H22" s="34"/>
      <c r="I22" s="34"/>
      <c r="J22" s="34"/>
      <c r="K22" s="34"/>
      <c r="L22" s="34"/>
      <c r="M22" s="30">
        <f>SUM(D22:L22)</f>
        <v>0</v>
      </c>
      <c r="O22" s="23" t="s">
        <v>196</v>
      </c>
    </row>
    <row r="23" spans="1:15" ht="29.25">
      <c r="A23" s="42"/>
      <c r="B23" s="33" t="s">
        <v>39</v>
      </c>
      <c r="C23" s="61" t="s">
        <v>103</v>
      </c>
      <c r="D23" s="29"/>
      <c r="E23" s="34"/>
      <c r="F23" s="34"/>
      <c r="G23" s="34"/>
      <c r="H23" s="34"/>
      <c r="I23" s="34"/>
      <c r="J23" s="34"/>
      <c r="K23" s="34"/>
      <c r="L23" s="34"/>
      <c r="M23" s="30">
        <f>SUM(D23:L23)</f>
        <v>0</v>
      </c>
      <c r="O23" s="23" t="s">
        <v>197</v>
      </c>
    </row>
    <row r="24" spans="1:15" ht="29.25">
      <c r="A24" s="42"/>
      <c r="B24" s="33" t="s">
        <v>40</v>
      </c>
      <c r="C24" s="61" t="s">
        <v>172</v>
      </c>
      <c r="D24" s="29"/>
      <c r="E24" s="34"/>
      <c r="F24" s="34"/>
      <c r="G24" s="34"/>
      <c r="H24" s="34"/>
      <c r="I24" s="34"/>
      <c r="J24" s="34"/>
      <c r="K24" s="34"/>
      <c r="L24" s="34"/>
      <c r="M24" s="30">
        <f>SUM(D24:L24)</f>
        <v>0</v>
      </c>
      <c r="O24" s="23" t="s">
        <v>198</v>
      </c>
    </row>
    <row r="25" spans="1:15" ht="29.25">
      <c r="A25" s="42"/>
      <c r="B25" s="32" t="s">
        <v>13</v>
      </c>
      <c r="C25" s="60" t="s">
        <v>93</v>
      </c>
      <c r="D25" s="41">
        <f>IF(AND(ISNUMBER(D26),ISNUMBER(D27),ISNUMBER(D28),ISNUMBER(D29),ISNUMBER(D216)),SUM(D26:D28),"")</f>
      </c>
      <c r="E25" s="41">
        <f aca="true" t="shared" si="6" ref="E25:M25">IF(AND(ISNUMBER(E26),ISNUMBER(E27),ISNUMBER(E28),ISNUMBER(E29),ISNUMBER(E216)),SUM(E26:E28),"")</f>
      </c>
      <c r="F25" s="41">
        <f t="shared" si="6"/>
      </c>
      <c r="G25" s="41">
        <f t="shared" si="6"/>
      </c>
      <c r="H25" s="41">
        <f t="shared" si="6"/>
      </c>
      <c r="I25" s="41">
        <f t="shared" si="6"/>
      </c>
      <c r="J25" s="41">
        <f t="shared" si="6"/>
      </c>
      <c r="K25" s="41">
        <f t="shared" si="6"/>
      </c>
      <c r="L25" s="41">
        <f t="shared" si="6"/>
      </c>
      <c r="M25" s="41">
        <f t="shared" si="6"/>
        <v>0</v>
      </c>
      <c r="O25" s="23" t="s">
        <v>199</v>
      </c>
    </row>
    <row r="26" spans="1:15" ht="29.25">
      <c r="A26" s="42"/>
      <c r="B26" s="33" t="s">
        <v>41</v>
      </c>
      <c r="C26" s="61" t="s">
        <v>11</v>
      </c>
      <c r="D26" s="29"/>
      <c r="E26" s="34"/>
      <c r="F26" s="34"/>
      <c r="G26" s="34"/>
      <c r="H26" s="34"/>
      <c r="I26" s="34"/>
      <c r="J26" s="34"/>
      <c r="K26" s="34"/>
      <c r="L26" s="34"/>
      <c r="M26" s="30">
        <f>SUM(D26:L26)</f>
        <v>0</v>
      </c>
      <c r="O26" s="23" t="s">
        <v>200</v>
      </c>
    </row>
    <row r="27" spans="1:15" ht="29.25">
      <c r="A27" s="42"/>
      <c r="B27" s="33" t="s">
        <v>104</v>
      </c>
      <c r="C27" s="61" t="s">
        <v>103</v>
      </c>
      <c r="D27" s="29"/>
      <c r="E27" s="34"/>
      <c r="F27" s="34"/>
      <c r="G27" s="34"/>
      <c r="H27" s="34"/>
      <c r="I27" s="34"/>
      <c r="J27" s="34"/>
      <c r="K27" s="34"/>
      <c r="L27" s="34"/>
      <c r="M27" s="30">
        <f>SUM(D27:L27)</f>
        <v>0</v>
      </c>
      <c r="O27" s="23" t="s">
        <v>201</v>
      </c>
    </row>
    <row r="28" spans="1:15" ht="29.25">
      <c r="A28" s="42"/>
      <c r="B28" s="33" t="s">
        <v>42</v>
      </c>
      <c r="C28" s="61" t="s">
        <v>172</v>
      </c>
      <c r="D28" s="29"/>
      <c r="E28" s="34"/>
      <c r="F28" s="34"/>
      <c r="G28" s="34"/>
      <c r="H28" s="34"/>
      <c r="I28" s="34"/>
      <c r="J28" s="34"/>
      <c r="K28" s="34"/>
      <c r="L28" s="34"/>
      <c r="M28" s="30">
        <f>SUM(D28:L28)</f>
        <v>0</v>
      </c>
      <c r="O28" s="23" t="s">
        <v>202</v>
      </c>
    </row>
    <row r="29" spans="1:15" ht="29.25">
      <c r="A29" s="42"/>
      <c r="B29" s="43" t="s">
        <v>77</v>
      </c>
      <c r="C29" s="63" t="s">
        <v>79</v>
      </c>
      <c r="D29" s="29"/>
      <c r="E29" s="34"/>
      <c r="F29" s="34"/>
      <c r="G29" s="34"/>
      <c r="H29" s="34"/>
      <c r="I29" s="34"/>
      <c r="J29" s="34"/>
      <c r="K29" s="34"/>
      <c r="L29" s="34"/>
      <c r="M29" s="30">
        <f>SUM(D29:L29)</f>
        <v>0</v>
      </c>
      <c r="O29" s="23" t="s">
        <v>203</v>
      </c>
    </row>
    <row r="30" spans="1:15" ht="29.25">
      <c r="A30" s="42"/>
      <c r="B30" s="32" t="s">
        <v>14</v>
      </c>
      <c r="C30" s="60" t="s">
        <v>94</v>
      </c>
      <c r="D30" s="41">
        <f>IF(AND(ISNUMBER(D31),ISNUMBER(D35)),SUM(D31,D35),"")</f>
      </c>
      <c r="E30" s="41">
        <f>IF(AND(ISNUMBER(E31),ISNUMBER(E35)),SUM(E31,E35),"")</f>
      </c>
      <c r="F30" s="41">
        <f aca="true" t="shared" si="7" ref="F30:M30">IF(AND(ISNUMBER(F31),ISNUMBER(F35)),SUM(F31,F35),"")</f>
      </c>
      <c r="G30" s="41">
        <f t="shared" si="7"/>
      </c>
      <c r="H30" s="41">
        <f t="shared" si="7"/>
      </c>
      <c r="I30" s="41">
        <f t="shared" si="7"/>
      </c>
      <c r="J30" s="41">
        <f t="shared" si="7"/>
      </c>
      <c r="K30" s="41">
        <f t="shared" si="7"/>
      </c>
      <c r="L30" s="41">
        <f t="shared" si="7"/>
      </c>
      <c r="M30" s="41">
        <f t="shared" si="7"/>
        <v>0</v>
      </c>
      <c r="O30" s="23" t="s">
        <v>204</v>
      </c>
    </row>
    <row r="31" spans="1:15" ht="29.25">
      <c r="A31" s="42"/>
      <c r="B31" s="33" t="s">
        <v>43</v>
      </c>
      <c r="C31" s="61" t="s">
        <v>103</v>
      </c>
      <c r="D31" s="44">
        <f>IF(AND(ISNUMBER(D32),ISNUMBER(D33),ISNUMBER(D34),ISNUMBER(D217)),SUM(D32:D33),"")</f>
      </c>
      <c r="E31" s="44">
        <f aca="true" t="shared" si="8" ref="E31:M31">IF(AND(ISNUMBER(E32),ISNUMBER(E33),ISNUMBER(E34),ISNUMBER(E217)),SUM(E32:E33),"")</f>
      </c>
      <c r="F31" s="44">
        <f t="shared" si="8"/>
      </c>
      <c r="G31" s="44">
        <f t="shared" si="8"/>
      </c>
      <c r="H31" s="44">
        <f t="shared" si="8"/>
      </c>
      <c r="I31" s="44">
        <f t="shared" si="8"/>
      </c>
      <c r="J31" s="44">
        <f t="shared" si="8"/>
      </c>
      <c r="K31" s="44">
        <f t="shared" si="8"/>
      </c>
      <c r="L31" s="44">
        <f t="shared" si="8"/>
      </c>
      <c r="M31" s="44">
        <f t="shared" si="8"/>
        <v>0</v>
      </c>
      <c r="O31" s="23" t="s">
        <v>205</v>
      </c>
    </row>
    <row r="32" spans="1:15" ht="29.25">
      <c r="A32" s="42"/>
      <c r="B32" s="36" t="s">
        <v>45</v>
      </c>
      <c r="C32" s="65" t="s">
        <v>35</v>
      </c>
      <c r="D32" s="29"/>
      <c r="E32" s="29"/>
      <c r="F32" s="29"/>
      <c r="G32" s="29"/>
      <c r="H32" s="29"/>
      <c r="I32" s="29"/>
      <c r="J32" s="29"/>
      <c r="K32" s="29"/>
      <c r="L32" s="29"/>
      <c r="M32" s="30">
        <f>SUM(D32:L32)</f>
        <v>0</v>
      </c>
      <c r="O32" s="23" t="s">
        <v>206</v>
      </c>
    </row>
    <row r="33" spans="1:15" ht="29.25">
      <c r="A33" s="42"/>
      <c r="B33" s="36" t="s">
        <v>46</v>
      </c>
      <c r="C33" s="65" t="s">
        <v>76</v>
      </c>
      <c r="D33" s="29"/>
      <c r="E33" s="29"/>
      <c r="F33" s="29"/>
      <c r="G33" s="29"/>
      <c r="H33" s="29"/>
      <c r="I33" s="29"/>
      <c r="J33" s="29"/>
      <c r="K33" s="29"/>
      <c r="L33" s="29"/>
      <c r="M33" s="30">
        <f>SUM(D33:L33)</f>
        <v>0</v>
      </c>
      <c r="O33" s="23" t="s">
        <v>207</v>
      </c>
    </row>
    <row r="34" spans="1:15" ht="29.25">
      <c r="A34" s="42"/>
      <c r="B34" s="45" t="s">
        <v>105</v>
      </c>
      <c r="C34" s="66" t="s">
        <v>125</v>
      </c>
      <c r="D34" s="29"/>
      <c r="E34" s="29"/>
      <c r="F34" s="29"/>
      <c r="G34" s="29"/>
      <c r="H34" s="29"/>
      <c r="I34" s="29"/>
      <c r="J34" s="29"/>
      <c r="K34" s="29"/>
      <c r="L34" s="29"/>
      <c r="M34" s="30">
        <f>SUM(D34:L34)</f>
        <v>0</v>
      </c>
      <c r="O34" s="23" t="s">
        <v>208</v>
      </c>
    </row>
    <row r="35" spans="1:15" ht="29.25">
      <c r="A35" s="42"/>
      <c r="B35" s="33" t="s">
        <v>44</v>
      </c>
      <c r="C35" s="61" t="s">
        <v>172</v>
      </c>
      <c r="D35" s="29"/>
      <c r="E35" s="29"/>
      <c r="F35" s="29"/>
      <c r="G35" s="29"/>
      <c r="H35" s="29"/>
      <c r="I35" s="29"/>
      <c r="J35" s="29"/>
      <c r="K35" s="29"/>
      <c r="L35" s="29"/>
      <c r="M35" s="30">
        <f>SUM(D35:L35)</f>
        <v>0</v>
      </c>
      <c r="O35" s="23" t="s">
        <v>209</v>
      </c>
    </row>
    <row r="36" spans="2:15" ht="29.25">
      <c r="B36" s="46" t="s">
        <v>78</v>
      </c>
      <c r="C36" s="62" t="s">
        <v>97</v>
      </c>
      <c r="D36" s="41">
        <f>IF(AND(ISNUMBER(D37),ISNUMBER(D38),ISNUMBER(D39),ISNUMBER(D218),ISNUMBER(D219),ISNUMBER(D220)),SUM(D37:D39),"")</f>
      </c>
      <c r="E36" s="41">
        <f aca="true" t="shared" si="9" ref="E36:M36">IF(AND(ISNUMBER(E37),ISNUMBER(E38),ISNUMBER(E39),ISNUMBER(E218),ISNUMBER(E219),ISNUMBER(E220)),SUM(E37:E39),"")</f>
      </c>
      <c r="F36" s="41">
        <f t="shared" si="9"/>
      </c>
      <c r="G36" s="41">
        <f t="shared" si="9"/>
      </c>
      <c r="H36" s="41">
        <f>IF(AND(ISNUMBER(H37),ISNUMBER(H38),ISNUMBER(H39),ISNUMBER(H218),ISNUMBER(H219),ISNUMBER(H220)),SUM(H37:H39),"")</f>
      </c>
      <c r="I36" s="41">
        <f>IF(AND(ISNUMBER(I37),ISNUMBER(I38),ISNUMBER(I39),ISNUMBER(I218),ISNUMBER(I219),ISNUMBER(I220)),SUM(I37:I39),"")</f>
      </c>
      <c r="J36" s="41">
        <f t="shared" si="9"/>
      </c>
      <c r="K36" s="41">
        <f t="shared" si="9"/>
      </c>
      <c r="L36" s="41">
        <f t="shared" si="9"/>
      </c>
      <c r="M36" s="41">
        <f t="shared" si="9"/>
        <v>0</v>
      </c>
      <c r="O36" s="23" t="s">
        <v>210</v>
      </c>
    </row>
    <row r="37" spans="2:15" ht="29.25">
      <c r="B37" s="43" t="s">
        <v>106</v>
      </c>
      <c r="C37" s="61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0">
        <f>SUM(D37:L37)</f>
        <v>0</v>
      </c>
      <c r="O37" s="23" t="s">
        <v>211</v>
      </c>
    </row>
    <row r="38" spans="2:13" ht="29.25">
      <c r="B38" s="43" t="s">
        <v>107</v>
      </c>
      <c r="C38" s="61" t="s">
        <v>103</v>
      </c>
      <c r="D38" s="35"/>
      <c r="E38" s="35"/>
      <c r="F38" s="35"/>
      <c r="G38" s="35"/>
      <c r="H38" s="35"/>
      <c r="I38" s="35"/>
      <c r="J38" s="35"/>
      <c r="K38" s="35"/>
      <c r="L38" s="35"/>
      <c r="M38" s="30">
        <f>SUM(D38:L38)</f>
        <v>0</v>
      </c>
    </row>
    <row r="39" spans="2:13" ht="29.25">
      <c r="B39" s="43" t="s">
        <v>108</v>
      </c>
      <c r="C39" s="61" t="s">
        <v>172</v>
      </c>
      <c r="D39" s="35"/>
      <c r="E39" s="35"/>
      <c r="F39" s="35"/>
      <c r="G39" s="35"/>
      <c r="H39" s="35"/>
      <c r="I39" s="35"/>
      <c r="J39" s="35"/>
      <c r="K39" s="35"/>
      <c r="L39" s="35"/>
      <c r="M39" s="30">
        <f>SUM(D39:L39)</f>
        <v>0</v>
      </c>
    </row>
    <row r="40" spans="2:13" ht="29.25">
      <c r="B40" s="27">
        <v>2.2</v>
      </c>
      <c r="C40" s="28" t="s">
        <v>91</v>
      </c>
      <c r="D40" s="35"/>
      <c r="E40" s="35"/>
      <c r="F40" s="35"/>
      <c r="G40" s="35"/>
      <c r="H40" s="35"/>
      <c r="I40" s="35"/>
      <c r="J40" s="35"/>
      <c r="K40" s="35"/>
      <c r="L40" s="35"/>
      <c r="M40" s="30">
        <f>SUM(D40:L40)</f>
        <v>0</v>
      </c>
    </row>
    <row r="41" spans="2:13" ht="29.25">
      <c r="B41" s="46" t="s">
        <v>15</v>
      </c>
      <c r="C41" s="67" t="s">
        <v>126</v>
      </c>
      <c r="D41" s="35"/>
      <c r="E41" s="35"/>
      <c r="F41" s="35"/>
      <c r="G41" s="35"/>
      <c r="H41" s="35"/>
      <c r="I41" s="35"/>
      <c r="J41" s="35"/>
      <c r="K41" s="35"/>
      <c r="L41" s="35"/>
      <c r="M41" s="30">
        <f>SUM(D41:L41)</f>
        <v>0</v>
      </c>
    </row>
    <row r="42" spans="2:13" ht="29.25">
      <c r="B42" s="27">
        <v>2.3</v>
      </c>
      <c r="C42" s="28" t="s">
        <v>61</v>
      </c>
      <c r="D42" s="31">
        <f>IF(AND(ISNUMBER(D43),ISNUMBER(D44),ISNUMBER(D45),ISNUMBER(D46),ISNUMBER(D47),ISNUMBER(D222),ISNUMBER(D223)),SUM(D43,D45),"")</f>
      </c>
      <c r="E42" s="31">
        <f aca="true" t="shared" si="10" ref="E42:L42">IF(AND(ISNUMBER(E43),ISNUMBER(E44),ISNUMBER(E45),ISNUMBER(E46),ISNUMBER(E47),ISNUMBER(E222),ISNUMBER(E223)),SUM(E43,E45),"")</f>
      </c>
      <c r="F42" s="31">
        <f t="shared" si="10"/>
      </c>
      <c r="G42" s="31">
        <f t="shared" si="10"/>
      </c>
      <c r="H42" s="31">
        <f t="shared" si="10"/>
      </c>
      <c r="I42" s="31">
        <f t="shared" si="10"/>
      </c>
      <c r="J42" s="31">
        <f t="shared" si="10"/>
      </c>
      <c r="K42" s="31">
        <f t="shared" si="10"/>
      </c>
      <c r="L42" s="31">
        <f t="shared" si="10"/>
      </c>
      <c r="M42" s="31">
        <f>IF(AND(ISNUMBER(M43),ISNUMBER(M44),ISNUMBER(M45),ISNUMBER(M46),ISNUMBER(M47),ISNUMBER(M222),ISNUMBER(M223)),SUM(M43,M45),"")</f>
        <v>0</v>
      </c>
    </row>
    <row r="43" spans="2:13" ht="29.25">
      <c r="B43" s="32" t="s">
        <v>16</v>
      </c>
      <c r="C43" s="60" t="s">
        <v>82</v>
      </c>
      <c r="D43" s="35"/>
      <c r="E43" s="35"/>
      <c r="F43" s="35"/>
      <c r="G43" s="35"/>
      <c r="H43" s="35"/>
      <c r="I43" s="35"/>
      <c r="J43" s="35"/>
      <c r="K43" s="35"/>
      <c r="L43" s="35"/>
      <c r="M43" s="30">
        <f>SUM(D43:L43)</f>
        <v>0</v>
      </c>
    </row>
    <row r="44" spans="2:13" ht="29.25">
      <c r="B44" s="43" t="s">
        <v>47</v>
      </c>
      <c r="C44" s="63" t="s">
        <v>127</v>
      </c>
      <c r="D44" s="35"/>
      <c r="E44" s="35"/>
      <c r="F44" s="35"/>
      <c r="G44" s="35"/>
      <c r="H44" s="35"/>
      <c r="I44" s="35"/>
      <c r="J44" s="35"/>
      <c r="K44" s="35"/>
      <c r="L44" s="35"/>
      <c r="M44" s="30">
        <f>SUM(D44:L44)</f>
        <v>0</v>
      </c>
    </row>
    <row r="45" spans="2:13" ht="29.25">
      <c r="B45" s="32" t="s">
        <v>17</v>
      </c>
      <c r="C45" s="60" t="s">
        <v>88</v>
      </c>
      <c r="D45" s="35"/>
      <c r="E45" s="35"/>
      <c r="F45" s="35"/>
      <c r="G45" s="35"/>
      <c r="H45" s="35"/>
      <c r="I45" s="35"/>
      <c r="J45" s="35"/>
      <c r="K45" s="35"/>
      <c r="L45" s="35"/>
      <c r="M45" s="30">
        <f>SUM(D45:L45)</f>
        <v>0</v>
      </c>
    </row>
    <row r="46" spans="2:13" ht="29.25">
      <c r="B46" s="43" t="s">
        <v>48</v>
      </c>
      <c r="C46" s="63" t="s">
        <v>127</v>
      </c>
      <c r="D46" s="35"/>
      <c r="E46" s="35"/>
      <c r="F46" s="35"/>
      <c r="G46" s="35"/>
      <c r="H46" s="35"/>
      <c r="I46" s="35"/>
      <c r="J46" s="35"/>
      <c r="K46" s="35"/>
      <c r="L46" s="35"/>
      <c r="M46" s="30">
        <f>SUM(D46:L46)</f>
        <v>0</v>
      </c>
    </row>
    <row r="47" spans="2:13" ht="58.5">
      <c r="B47" s="46" t="s">
        <v>80</v>
      </c>
      <c r="C47" s="67" t="s">
        <v>81</v>
      </c>
      <c r="D47" s="31">
        <f>IF(AND(ISNUMBER(D48),ISNUMBER(D49),ISNUMBER(D50),ISNUMBER(D51),ISNUMBER(D52),ISNUMBER(D225)),SUM(D48,D52),"")</f>
      </c>
      <c r="E47" s="31">
        <f aca="true" t="shared" si="11" ref="E47:M47">IF(AND(ISNUMBER(E48),ISNUMBER(E49),ISNUMBER(E50),ISNUMBER(E51),ISNUMBER(E52),ISNUMBER(E225)),SUM(E48,E52),"")</f>
      </c>
      <c r="F47" s="31">
        <f t="shared" si="11"/>
      </c>
      <c r="G47" s="31">
        <f t="shared" si="11"/>
      </c>
      <c r="H47" s="31">
        <f t="shared" si="11"/>
      </c>
      <c r="I47" s="31">
        <f t="shared" si="11"/>
      </c>
      <c r="J47" s="31">
        <f t="shared" si="11"/>
      </c>
      <c r="K47" s="31">
        <f t="shared" si="11"/>
      </c>
      <c r="L47" s="31">
        <f t="shared" si="11"/>
      </c>
      <c r="M47" s="31">
        <f t="shared" si="11"/>
        <v>0</v>
      </c>
    </row>
    <row r="48" spans="2:13" ht="29.25">
      <c r="B48" s="47" t="s">
        <v>86</v>
      </c>
      <c r="C48" s="68" t="s">
        <v>82</v>
      </c>
      <c r="D48" s="35"/>
      <c r="E48" s="35"/>
      <c r="F48" s="35"/>
      <c r="G48" s="35"/>
      <c r="H48" s="35"/>
      <c r="I48" s="35"/>
      <c r="J48" s="35"/>
      <c r="K48" s="35"/>
      <c r="L48" s="35"/>
      <c r="M48" s="30">
        <f>SUM(D48:L48)</f>
        <v>0</v>
      </c>
    </row>
    <row r="49" spans="2:13" ht="29.25">
      <c r="B49" s="48" t="s">
        <v>109</v>
      </c>
      <c r="C49" s="64" t="s">
        <v>83</v>
      </c>
      <c r="D49" s="35"/>
      <c r="E49" s="35"/>
      <c r="F49" s="35"/>
      <c r="G49" s="35"/>
      <c r="H49" s="35"/>
      <c r="I49" s="35"/>
      <c r="J49" s="35"/>
      <c r="K49" s="35"/>
      <c r="L49" s="35"/>
      <c r="M49" s="30">
        <f>SUM(D49:L49)</f>
        <v>0</v>
      </c>
    </row>
    <row r="50" spans="2:13" ht="29.25">
      <c r="B50" s="48" t="s">
        <v>110</v>
      </c>
      <c r="C50" s="64" t="s">
        <v>84</v>
      </c>
      <c r="D50" s="35"/>
      <c r="E50" s="35"/>
      <c r="F50" s="35"/>
      <c r="G50" s="35"/>
      <c r="H50" s="35"/>
      <c r="I50" s="35"/>
      <c r="J50" s="35"/>
      <c r="K50" s="35"/>
      <c r="L50" s="35"/>
      <c r="M50" s="30">
        <f>SUM(D50:L50)</f>
        <v>0</v>
      </c>
    </row>
    <row r="51" spans="2:13" ht="29.25">
      <c r="B51" s="48" t="s">
        <v>111</v>
      </c>
      <c r="C51" s="64" t="s">
        <v>85</v>
      </c>
      <c r="D51" s="35"/>
      <c r="E51" s="35"/>
      <c r="F51" s="35"/>
      <c r="G51" s="35"/>
      <c r="H51" s="35"/>
      <c r="I51" s="35"/>
      <c r="J51" s="35"/>
      <c r="K51" s="35"/>
      <c r="L51" s="35"/>
      <c r="M51" s="30">
        <f>SUM(D51:L51)</f>
        <v>0</v>
      </c>
    </row>
    <row r="52" spans="2:13" ht="29.25">
      <c r="B52" s="47" t="s">
        <v>87</v>
      </c>
      <c r="C52" s="68" t="s">
        <v>36</v>
      </c>
      <c r="D52" s="35"/>
      <c r="E52" s="35"/>
      <c r="F52" s="35"/>
      <c r="G52" s="35"/>
      <c r="H52" s="35"/>
      <c r="I52" s="35"/>
      <c r="J52" s="35"/>
      <c r="K52" s="35"/>
      <c r="L52" s="35"/>
      <c r="M52" s="30">
        <f>SUM(D52:L52)</f>
        <v>0</v>
      </c>
    </row>
    <row r="53" spans="2:13" ht="29.25">
      <c r="B53" s="3" t="s">
        <v>132</v>
      </c>
      <c r="D53" s="21" t="s">
        <v>3</v>
      </c>
      <c r="E53" s="22" t="s">
        <v>65</v>
      </c>
      <c r="F53" s="22" t="s">
        <v>4</v>
      </c>
      <c r="G53" s="22" t="s">
        <v>5</v>
      </c>
      <c r="H53" s="22" t="s">
        <v>6</v>
      </c>
      <c r="I53" s="22" t="s">
        <v>29</v>
      </c>
      <c r="J53" s="22" t="s">
        <v>73</v>
      </c>
      <c r="K53" s="22" t="s">
        <v>74</v>
      </c>
      <c r="L53" s="22" t="s">
        <v>7</v>
      </c>
      <c r="M53" s="22" t="s">
        <v>1</v>
      </c>
    </row>
    <row r="54" spans="2:13" ht="29.25">
      <c r="B54" s="27">
        <v>2.4</v>
      </c>
      <c r="C54" s="28" t="s">
        <v>62</v>
      </c>
      <c r="D54" s="41">
        <f>IF(AND(ISNUMBER(D55),ISNUMBER(D56)),SUM(D55:D56),"")</f>
      </c>
      <c r="E54" s="41">
        <f aca="true" t="shared" si="12" ref="E54:M54">IF(AND(ISNUMBER(E55),ISNUMBER(E56)),SUM(E55:E56),"")</f>
      </c>
      <c r="F54" s="41">
        <f t="shared" si="12"/>
      </c>
      <c r="G54" s="41">
        <f t="shared" si="12"/>
      </c>
      <c r="H54" s="41">
        <f t="shared" si="12"/>
      </c>
      <c r="I54" s="41">
        <f t="shared" si="12"/>
      </c>
      <c r="J54" s="41">
        <f t="shared" si="12"/>
      </c>
      <c r="K54" s="41">
        <f t="shared" si="12"/>
      </c>
      <c r="L54" s="41">
        <f t="shared" si="12"/>
      </c>
      <c r="M54" s="41">
        <f t="shared" si="12"/>
        <v>0</v>
      </c>
    </row>
    <row r="55" spans="2:13" ht="58.5">
      <c r="B55" s="49" t="s">
        <v>118</v>
      </c>
      <c r="C55" s="60" t="s">
        <v>174</v>
      </c>
      <c r="D55" s="29"/>
      <c r="E55" s="29"/>
      <c r="F55" s="29"/>
      <c r="G55" s="29"/>
      <c r="H55" s="29"/>
      <c r="I55" s="29"/>
      <c r="J55" s="29"/>
      <c r="K55" s="29"/>
      <c r="L55" s="29"/>
      <c r="M55" s="30">
        <f>SUM(D55:L55)</f>
        <v>0</v>
      </c>
    </row>
    <row r="56" spans="1:13" ht="29.25">
      <c r="A56" s="42"/>
      <c r="B56" s="32" t="s">
        <v>119</v>
      </c>
      <c r="C56" s="60" t="s">
        <v>175</v>
      </c>
      <c r="D56" s="41">
        <f aca="true" t="shared" si="13" ref="D56:M56">IF(AND(ISNUMBER(D57),ISNUMBER(D58)),SUM(D57:D58),"")</f>
      </c>
      <c r="E56" s="41">
        <f t="shared" si="13"/>
      </c>
      <c r="F56" s="41">
        <f t="shared" si="13"/>
      </c>
      <c r="G56" s="41">
        <f t="shared" si="13"/>
      </c>
      <c r="H56" s="41">
        <f t="shared" si="13"/>
      </c>
      <c r="I56" s="41">
        <f t="shared" si="13"/>
      </c>
      <c r="J56" s="41">
        <f t="shared" si="13"/>
      </c>
      <c r="K56" s="41">
        <f t="shared" si="13"/>
      </c>
      <c r="L56" s="41">
        <f t="shared" si="13"/>
      </c>
      <c r="M56" s="41">
        <f t="shared" si="13"/>
        <v>0</v>
      </c>
    </row>
    <row r="57" spans="2:13" ht="29.25">
      <c r="B57" s="50" t="s">
        <v>120</v>
      </c>
      <c r="C57" s="61" t="s">
        <v>176</v>
      </c>
      <c r="D57" s="35"/>
      <c r="E57" s="35"/>
      <c r="F57" s="35"/>
      <c r="G57" s="35"/>
      <c r="H57" s="35"/>
      <c r="I57" s="35"/>
      <c r="J57" s="35"/>
      <c r="K57" s="35"/>
      <c r="L57" s="35"/>
      <c r="M57" s="30">
        <f>SUM(D57:L57)</f>
        <v>0</v>
      </c>
    </row>
    <row r="58" spans="2:13" ht="58.5">
      <c r="B58" s="50" t="s">
        <v>121</v>
      </c>
      <c r="C58" s="61" t="s">
        <v>177</v>
      </c>
      <c r="D58" s="35"/>
      <c r="E58" s="35"/>
      <c r="F58" s="35"/>
      <c r="G58" s="35"/>
      <c r="H58" s="35"/>
      <c r="I58" s="35"/>
      <c r="J58" s="35"/>
      <c r="K58" s="35"/>
      <c r="L58" s="35"/>
      <c r="M58" s="30">
        <f>SUM(D58:L58)</f>
        <v>0</v>
      </c>
    </row>
    <row r="59" spans="2:13" ht="29.25">
      <c r="B59" s="24" t="s">
        <v>27</v>
      </c>
      <c r="C59" s="25"/>
      <c r="D59" s="37">
        <f>IF(AND(ISNUMBER(D20),ISNUMBER(D40),ISNUMBER(D42),ISNUMBER(D54),ISNUMBER(D221)),SUM(D20,D40,D42,D54),"")</f>
      </c>
      <c r="E59" s="37">
        <f aca="true" t="shared" si="14" ref="E59:L59">IF(AND(ISNUMBER(E20),ISNUMBER(E40),ISNUMBER(E42),ISNUMBER(E54),ISNUMBER(E221)),SUM(E20,E40,E42,E54),"")</f>
      </c>
      <c r="F59" s="37">
        <f>IF(AND(ISNUMBER(F20),ISNUMBER(F40),ISNUMBER(F42),ISNUMBER(F54),ISNUMBER(F221)),SUM(F20,F40,F42,F54),"")</f>
      </c>
      <c r="G59" s="37">
        <f t="shared" si="14"/>
      </c>
      <c r="H59" s="37">
        <f t="shared" si="14"/>
      </c>
      <c r="I59" s="37">
        <f t="shared" si="14"/>
      </c>
      <c r="J59" s="37">
        <f t="shared" si="14"/>
      </c>
      <c r="K59" s="37">
        <f t="shared" si="14"/>
      </c>
      <c r="L59" s="37">
        <f t="shared" si="14"/>
      </c>
      <c r="M59" s="30">
        <f>SUM(D59:L59)</f>
        <v>0</v>
      </c>
    </row>
    <row r="60" spans="2:5" ht="29.25">
      <c r="B60" s="4"/>
      <c r="E60" s="4"/>
    </row>
    <row r="61" spans="2:13" ht="29.25">
      <c r="B61" s="24" t="s">
        <v>216</v>
      </c>
      <c r="C61" s="25" t="s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6"/>
    </row>
    <row r="62" spans="2:13" ht="29.25">
      <c r="B62" s="27">
        <v>3.1</v>
      </c>
      <c r="C62" s="28" t="s">
        <v>33</v>
      </c>
      <c r="D62" s="41">
        <f>IF(AND(ISNUMBER(D63),ISNUMBER(D67),ISNUMBER(D72),ISNUMBER(D76)),SUM(D63,D67,D72),"")</f>
      </c>
      <c r="E62" s="41">
        <f aca="true" t="shared" si="15" ref="E62:M62">IF(AND(ISNUMBER(E63),ISNUMBER(E67),ISNUMBER(E72),ISNUMBER(E76)),SUM(E63,E67,E72),"")</f>
      </c>
      <c r="F62" s="41">
        <f t="shared" si="15"/>
      </c>
      <c r="G62" s="41">
        <f t="shared" si="15"/>
      </c>
      <c r="H62" s="41">
        <f t="shared" si="15"/>
      </c>
      <c r="I62" s="41">
        <f t="shared" si="15"/>
      </c>
      <c r="J62" s="41">
        <f t="shared" si="15"/>
      </c>
      <c r="K62" s="41">
        <f t="shared" si="15"/>
      </c>
      <c r="L62" s="41">
        <f t="shared" si="15"/>
      </c>
      <c r="M62" s="41">
        <f t="shared" si="15"/>
        <v>0</v>
      </c>
    </row>
    <row r="63" spans="1:13" ht="29.25">
      <c r="A63" s="42"/>
      <c r="B63" s="32" t="s">
        <v>18</v>
      </c>
      <c r="C63" s="60" t="s">
        <v>92</v>
      </c>
      <c r="D63" s="41">
        <f>IF(AND(ISNUMBER(D64),ISNUMBER(D65),ISNUMBER(D66)),SUM(D64:D66),"")</f>
      </c>
      <c r="E63" s="41">
        <f aca="true" t="shared" si="16" ref="E63:M63">IF(AND(ISNUMBER(E64),ISNUMBER(E65),ISNUMBER(E66)),SUM(E64:E66),"")</f>
      </c>
      <c r="F63" s="41">
        <f t="shared" si="16"/>
      </c>
      <c r="G63" s="41">
        <f t="shared" si="16"/>
      </c>
      <c r="H63" s="41">
        <f t="shared" si="16"/>
      </c>
      <c r="I63" s="41">
        <f t="shared" si="16"/>
      </c>
      <c r="J63" s="41">
        <f t="shared" si="16"/>
      </c>
      <c r="K63" s="41">
        <f t="shared" si="16"/>
      </c>
      <c r="L63" s="41">
        <f t="shared" si="16"/>
      </c>
      <c r="M63" s="41">
        <f t="shared" si="16"/>
        <v>0</v>
      </c>
    </row>
    <row r="64" spans="1:13" ht="29.25">
      <c r="A64" s="42"/>
      <c r="B64" s="33" t="s">
        <v>49</v>
      </c>
      <c r="C64" s="61" t="s">
        <v>9</v>
      </c>
      <c r="D64" s="29"/>
      <c r="E64" s="29"/>
      <c r="F64" s="29"/>
      <c r="G64" s="29"/>
      <c r="H64" s="29"/>
      <c r="I64" s="29"/>
      <c r="J64" s="29"/>
      <c r="K64" s="29"/>
      <c r="L64" s="29"/>
      <c r="M64" s="30">
        <f>SUM(D64:L64)</f>
        <v>0</v>
      </c>
    </row>
    <row r="65" spans="1:13" ht="29.25">
      <c r="A65" s="42"/>
      <c r="B65" s="33" t="s">
        <v>50</v>
      </c>
      <c r="C65" s="61" t="s">
        <v>2</v>
      </c>
      <c r="D65" s="29"/>
      <c r="E65" s="29"/>
      <c r="F65" s="29"/>
      <c r="G65" s="29"/>
      <c r="H65" s="29"/>
      <c r="I65" s="29"/>
      <c r="J65" s="29"/>
      <c r="K65" s="29"/>
      <c r="L65" s="29"/>
      <c r="M65" s="30">
        <f>SUM(D65:L65)</f>
        <v>0</v>
      </c>
    </row>
    <row r="66" spans="1:13" ht="29.25">
      <c r="A66" s="42"/>
      <c r="B66" s="33" t="s">
        <v>51</v>
      </c>
      <c r="C66" s="61" t="s">
        <v>37</v>
      </c>
      <c r="D66" s="29"/>
      <c r="E66" s="29"/>
      <c r="F66" s="29"/>
      <c r="G66" s="29"/>
      <c r="H66" s="29"/>
      <c r="I66" s="29"/>
      <c r="J66" s="29"/>
      <c r="K66" s="29"/>
      <c r="L66" s="29"/>
      <c r="M66" s="30">
        <f>SUM(D66:L66)</f>
        <v>0</v>
      </c>
    </row>
    <row r="67" spans="1:13" ht="29.25">
      <c r="A67" s="42"/>
      <c r="B67" s="32" t="s">
        <v>19</v>
      </c>
      <c r="C67" s="60" t="s">
        <v>93</v>
      </c>
      <c r="D67" s="41">
        <f>IF(AND(ISNUMBER(D68),ISNUMBER(D69),ISNUMBER(D70),ISNUMBER(D71),ISNUMBER(D227)),SUM(D68:D70),"")</f>
      </c>
      <c r="E67" s="41">
        <f aca="true" t="shared" si="17" ref="E67:M67">IF(AND(ISNUMBER(E68),ISNUMBER(E69),ISNUMBER(E70),ISNUMBER(E71),ISNUMBER(E227)),SUM(E68:E70),"")</f>
      </c>
      <c r="F67" s="41">
        <f t="shared" si="17"/>
      </c>
      <c r="G67" s="41">
        <f t="shared" si="17"/>
      </c>
      <c r="H67" s="41">
        <f t="shared" si="17"/>
      </c>
      <c r="I67" s="41">
        <f t="shared" si="17"/>
      </c>
      <c r="J67" s="41">
        <f t="shared" si="17"/>
      </c>
      <c r="K67" s="41">
        <f t="shared" si="17"/>
      </c>
      <c r="L67" s="41">
        <f t="shared" si="17"/>
      </c>
      <c r="M67" s="41">
        <f t="shared" si="17"/>
        <v>0</v>
      </c>
    </row>
    <row r="68" spans="1:13" ht="29.25">
      <c r="A68" s="42"/>
      <c r="B68" s="33" t="s">
        <v>52</v>
      </c>
      <c r="C68" s="61" t="s">
        <v>9</v>
      </c>
      <c r="D68" s="29"/>
      <c r="E68" s="29"/>
      <c r="F68" s="29"/>
      <c r="G68" s="29"/>
      <c r="H68" s="29"/>
      <c r="I68" s="29"/>
      <c r="J68" s="29"/>
      <c r="K68" s="29"/>
      <c r="L68" s="29"/>
      <c r="M68" s="30">
        <f>SUM(D68:L68)</f>
        <v>0</v>
      </c>
    </row>
    <row r="69" spans="1:13" ht="29.25">
      <c r="A69" s="42"/>
      <c r="B69" s="33" t="s">
        <v>53</v>
      </c>
      <c r="C69" s="61" t="s">
        <v>2</v>
      </c>
      <c r="D69" s="29"/>
      <c r="E69" s="29"/>
      <c r="F69" s="29"/>
      <c r="G69" s="29"/>
      <c r="H69" s="29"/>
      <c r="I69" s="29"/>
      <c r="J69" s="29"/>
      <c r="K69" s="29"/>
      <c r="L69" s="29"/>
      <c r="M69" s="30">
        <f>SUM(D69:L69)</f>
        <v>0</v>
      </c>
    </row>
    <row r="70" spans="1:13" ht="29.25">
      <c r="A70" s="42"/>
      <c r="B70" s="33" t="s">
        <v>54</v>
      </c>
      <c r="C70" s="61" t="s">
        <v>37</v>
      </c>
      <c r="D70" s="29"/>
      <c r="E70" s="29"/>
      <c r="F70" s="29"/>
      <c r="G70" s="29"/>
      <c r="H70" s="29"/>
      <c r="I70" s="29"/>
      <c r="J70" s="29"/>
      <c r="K70" s="29"/>
      <c r="L70" s="29"/>
      <c r="M70" s="30">
        <f>SUM(D70:L70)</f>
        <v>0</v>
      </c>
    </row>
    <row r="71" spans="1:13" ht="29.25">
      <c r="A71" s="42"/>
      <c r="B71" s="43" t="s">
        <v>95</v>
      </c>
      <c r="C71" s="63" t="s">
        <v>79</v>
      </c>
      <c r="D71" s="29"/>
      <c r="E71" s="29"/>
      <c r="F71" s="29"/>
      <c r="G71" s="29"/>
      <c r="H71" s="29"/>
      <c r="I71" s="29"/>
      <c r="J71" s="29"/>
      <c r="K71" s="29"/>
      <c r="L71" s="29"/>
      <c r="M71" s="30">
        <f>SUM(D71:L71)</f>
        <v>0</v>
      </c>
    </row>
    <row r="72" spans="1:13" ht="29.25">
      <c r="A72" s="42"/>
      <c r="B72" s="32" t="s">
        <v>20</v>
      </c>
      <c r="C72" s="60" t="s">
        <v>94</v>
      </c>
      <c r="D72" s="41">
        <f aca="true" t="shared" si="18" ref="D72:M72">IF(AND(ISNUMBER(D73),ISNUMBER(D74),ISNUMBER(D75)),SUM(D73:D75),"")</f>
      </c>
      <c r="E72" s="41">
        <f t="shared" si="18"/>
      </c>
      <c r="F72" s="41">
        <f t="shared" si="18"/>
      </c>
      <c r="G72" s="41">
        <f t="shared" si="18"/>
      </c>
      <c r="H72" s="41">
        <f t="shared" si="18"/>
      </c>
      <c r="I72" s="41">
        <f t="shared" si="18"/>
      </c>
      <c r="J72" s="41">
        <f t="shared" si="18"/>
      </c>
      <c r="K72" s="41">
        <f t="shared" si="18"/>
      </c>
      <c r="L72" s="41">
        <f t="shared" si="18"/>
      </c>
      <c r="M72" s="41">
        <f t="shared" si="18"/>
        <v>0</v>
      </c>
    </row>
    <row r="73" spans="1:13" ht="29.25">
      <c r="A73" s="42"/>
      <c r="B73" s="33" t="s">
        <v>55</v>
      </c>
      <c r="C73" s="61" t="s">
        <v>9</v>
      </c>
      <c r="D73" s="35"/>
      <c r="E73" s="35"/>
      <c r="F73" s="35"/>
      <c r="G73" s="35"/>
      <c r="H73" s="35"/>
      <c r="I73" s="35"/>
      <c r="J73" s="35"/>
      <c r="K73" s="35"/>
      <c r="L73" s="35"/>
      <c r="M73" s="30">
        <f>SUM(D73:L73)</f>
        <v>0</v>
      </c>
    </row>
    <row r="74" spans="1:13" ht="29.25">
      <c r="A74" s="42"/>
      <c r="B74" s="33" t="s">
        <v>56</v>
      </c>
      <c r="C74" s="61" t="s">
        <v>2</v>
      </c>
      <c r="D74" s="35"/>
      <c r="E74" s="35"/>
      <c r="F74" s="35"/>
      <c r="G74" s="35"/>
      <c r="H74" s="35"/>
      <c r="I74" s="35"/>
      <c r="J74" s="35"/>
      <c r="K74" s="35"/>
      <c r="L74" s="35"/>
      <c r="M74" s="30">
        <f>SUM(D74:L74)</f>
        <v>0</v>
      </c>
    </row>
    <row r="75" spans="1:13" ht="29.25">
      <c r="A75" s="42"/>
      <c r="B75" s="33" t="s">
        <v>57</v>
      </c>
      <c r="C75" s="61" t="s">
        <v>37</v>
      </c>
      <c r="D75" s="35"/>
      <c r="E75" s="35"/>
      <c r="F75" s="35"/>
      <c r="G75" s="35"/>
      <c r="H75" s="35"/>
      <c r="I75" s="35"/>
      <c r="J75" s="35"/>
      <c r="K75" s="35"/>
      <c r="L75" s="35"/>
      <c r="M75" s="30">
        <f>SUM(D75:L75)</f>
        <v>0</v>
      </c>
    </row>
    <row r="76" spans="2:13" ht="29.25">
      <c r="B76" s="46" t="s">
        <v>96</v>
      </c>
      <c r="C76" s="62" t="s">
        <v>97</v>
      </c>
      <c r="D76" s="41">
        <f>IF(AND(ISNUMBER(D77),ISNUMBER(D78),ISNUMBER(D79),ISNUMBER(D228),ISNUMBER(D229),ISNUMBER(D230)),SUM(D77:D79),"")</f>
      </c>
      <c r="E76" s="41">
        <f aca="true" t="shared" si="19" ref="E76:M76">IF(AND(ISNUMBER(E77),ISNUMBER(E78),ISNUMBER(E79),ISNUMBER(E228),ISNUMBER(E229),ISNUMBER(E230)),SUM(E77:E79),"")</f>
      </c>
      <c r="F76" s="41">
        <f t="shared" si="19"/>
      </c>
      <c r="G76" s="41">
        <f t="shared" si="19"/>
      </c>
      <c r="H76" s="41">
        <f t="shared" si="19"/>
      </c>
      <c r="I76" s="41">
        <f t="shared" si="19"/>
      </c>
      <c r="J76" s="41">
        <f t="shared" si="19"/>
      </c>
      <c r="K76" s="41">
        <f t="shared" si="19"/>
      </c>
      <c r="L76" s="41">
        <f t="shared" si="19"/>
      </c>
      <c r="M76" s="41">
        <f t="shared" si="19"/>
        <v>0</v>
      </c>
    </row>
    <row r="77" spans="2:13" ht="29.25">
      <c r="B77" s="43" t="s">
        <v>112</v>
      </c>
      <c r="C77" s="61" t="s">
        <v>9</v>
      </c>
      <c r="D77" s="35"/>
      <c r="E77" s="35"/>
      <c r="F77" s="35"/>
      <c r="G77" s="35"/>
      <c r="H77" s="35"/>
      <c r="I77" s="35"/>
      <c r="J77" s="35"/>
      <c r="K77" s="35"/>
      <c r="L77" s="35"/>
      <c r="M77" s="30">
        <f aca="true" t="shared" si="20" ref="M77:M94">SUM(D77:L77)</f>
        <v>0</v>
      </c>
    </row>
    <row r="78" spans="2:13" ht="29.25">
      <c r="B78" s="43" t="s">
        <v>113</v>
      </c>
      <c r="C78" s="61" t="s">
        <v>2</v>
      </c>
      <c r="D78" s="35"/>
      <c r="E78" s="35"/>
      <c r="F78" s="35"/>
      <c r="G78" s="35"/>
      <c r="H78" s="35"/>
      <c r="I78" s="35"/>
      <c r="J78" s="35"/>
      <c r="K78" s="35"/>
      <c r="L78" s="35"/>
      <c r="M78" s="30">
        <f t="shared" si="20"/>
        <v>0</v>
      </c>
    </row>
    <row r="79" spans="2:13" ht="29.25">
      <c r="B79" s="43" t="s">
        <v>114</v>
      </c>
      <c r="C79" s="61" t="s">
        <v>37</v>
      </c>
      <c r="D79" s="35"/>
      <c r="E79" s="35"/>
      <c r="F79" s="35"/>
      <c r="G79" s="35"/>
      <c r="H79" s="35"/>
      <c r="I79" s="35"/>
      <c r="J79" s="35"/>
      <c r="K79" s="35"/>
      <c r="L79" s="35"/>
      <c r="M79" s="30">
        <f t="shared" si="20"/>
        <v>0</v>
      </c>
    </row>
    <row r="80" spans="2:13" ht="29.25">
      <c r="B80" s="27">
        <v>3.2</v>
      </c>
      <c r="C80" s="28" t="s">
        <v>98</v>
      </c>
      <c r="D80" s="35"/>
      <c r="E80" s="35"/>
      <c r="F80" s="35"/>
      <c r="G80" s="35"/>
      <c r="H80" s="35"/>
      <c r="I80" s="35"/>
      <c r="J80" s="35"/>
      <c r="K80" s="35"/>
      <c r="L80" s="35"/>
      <c r="M80" s="30">
        <f t="shared" si="20"/>
        <v>0</v>
      </c>
    </row>
    <row r="81" spans="2:13" s="52" customFormat="1" ht="29.25">
      <c r="B81" s="51" t="s">
        <v>21</v>
      </c>
      <c r="C81" s="62" t="s">
        <v>167</v>
      </c>
      <c r="D81" s="35"/>
      <c r="E81" s="35"/>
      <c r="F81" s="35"/>
      <c r="G81" s="35"/>
      <c r="H81" s="35"/>
      <c r="I81" s="35"/>
      <c r="J81" s="35"/>
      <c r="K81" s="35"/>
      <c r="L81" s="35"/>
      <c r="M81" s="30">
        <f t="shared" si="20"/>
        <v>0</v>
      </c>
    </row>
    <row r="82" spans="2:13" ht="29.25">
      <c r="B82" s="53">
        <v>3.3</v>
      </c>
      <c r="C82" s="54" t="s">
        <v>99</v>
      </c>
      <c r="D82" s="29"/>
      <c r="E82" s="29"/>
      <c r="F82" s="29"/>
      <c r="G82" s="29"/>
      <c r="H82" s="29"/>
      <c r="I82" s="29"/>
      <c r="J82" s="29"/>
      <c r="K82" s="29"/>
      <c r="L82" s="29"/>
      <c r="M82" s="30">
        <f t="shared" si="20"/>
        <v>0</v>
      </c>
    </row>
    <row r="83" spans="2:13" ht="29.25">
      <c r="B83" s="46" t="s">
        <v>58</v>
      </c>
      <c r="C83" s="67" t="s">
        <v>128</v>
      </c>
      <c r="D83" s="35"/>
      <c r="E83" s="35"/>
      <c r="F83" s="35"/>
      <c r="G83" s="35"/>
      <c r="H83" s="35"/>
      <c r="I83" s="35"/>
      <c r="J83" s="35"/>
      <c r="K83" s="35"/>
      <c r="L83" s="35"/>
      <c r="M83" s="30">
        <f t="shared" si="20"/>
        <v>0</v>
      </c>
    </row>
    <row r="84" spans="2:13" ht="29.25">
      <c r="B84" s="27">
        <v>3.4</v>
      </c>
      <c r="C84" s="28" t="s">
        <v>61</v>
      </c>
      <c r="D84" s="31">
        <f>IF(AND(ISNUMBER(D85),ISNUMBER(D86),ISNUMBER(D87),ISNUMBER(D88),ISNUMBER(D89),ISNUMBER(D233),ISNUMBER(D234)),SUM(D85,D87),"")</f>
      </c>
      <c r="E84" s="31">
        <f aca="true" t="shared" si="21" ref="E84:M84">IF(AND(ISNUMBER(E85),ISNUMBER(E86),ISNUMBER(E87),ISNUMBER(E88),ISNUMBER(E89),ISNUMBER(E233),ISNUMBER(E234)),SUM(E85,E87),"")</f>
      </c>
      <c r="F84" s="31">
        <f t="shared" si="21"/>
      </c>
      <c r="G84" s="31">
        <f t="shared" si="21"/>
      </c>
      <c r="H84" s="31">
        <f t="shared" si="21"/>
      </c>
      <c r="I84" s="31">
        <f t="shared" si="21"/>
      </c>
      <c r="J84" s="31">
        <f t="shared" si="21"/>
      </c>
      <c r="K84" s="31">
        <f t="shared" si="21"/>
      </c>
      <c r="L84" s="31">
        <f t="shared" si="21"/>
      </c>
      <c r="M84" s="31">
        <f t="shared" si="21"/>
        <v>0</v>
      </c>
    </row>
    <row r="85" spans="2:13" ht="29.25">
      <c r="B85" s="32" t="s">
        <v>22</v>
      </c>
      <c r="C85" s="60" t="s">
        <v>82</v>
      </c>
      <c r="D85" s="35"/>
      <c r="E85" s="35"/>
      <c r="F85" s="35"/>
      <c r="G85" s="35"/>
      <c r="H85" s="35"/>
      <c r="I85" s="35"/>
      <c r="J85" s="35"/>
      <c r="K85" s="35"/>
      <c r="L85" s="35"/>
      <c r="M85" s="30">
        <f t="shared" si="20"/>
        <v>0</v>
      </c>
    </row>
    <row r="86" spans="2:13" ht="29.25">
      <c r="B86" s="43" t="s">
        <v>59</v>
      </c>
      <c r="C86" s="63" t="s">
        <v>127</v>
      </c>
      <c r="D86" s="35"/>
      <c r="E86" s="35"/>
      <c r="F86" s="35"/>
      <c r="G86" s="35"/>
      <c r="H86" s="35"/>
      <c r="I86" s="35"/>
      <c r="J86" s="35"/>
      <c r="K86" s="35"/>
      <c r="L86" s="35"/>
      <c r="M86" s="30">
        <f t="shared" si="20"/>
        <v>0</v>
      </c>
    </row>
    <row r="87" spans="2:13" ht="29.25">
      <c r="B87" s="55" t="s">
        <v>23</v>
      </c>
      <c r="C87" s="69" t="s">
        <v>88</v>
      </c>
      <c r="D87" s="35"/>
      <c r="E87" s="35"/>
      <c r="F87" s="35"/>
      <c r="G87" s="35"/>
      <c r="H87" s="35"/>
      <c r="I87" s="35"/>
      <c r="J87" s="35"/>
      <c r="K87" s="35"/>
      <c r="L87" s="35"/>
      <c r="M87" s="30">
        <f t="shared" si="20"/>
        <v>0</v>
      </c>
    </row>
    <row r="88" spans="2:13" ht="29.25">
      <c r="B88" s="43" t="s">
        <v>60</v>
      </c>
      <c r="C88" s="63" t="s">
        <v>127</v>
      </c>
      <c r="D88" s="35"/>
      <c r="E88" s="35"/>
      <c r="F88" s="35"/>
      <c r="G88" s="35"/>
      <c r="H88" s="35"/>
      <c r="I88" s="35"/>
      <c r="J88" s="35"/>
      <c r="K88" s="35"/>
      <c r="L88" s="35"/>
      <c r="M88" s="30">
        <f t="shared" si="20"/>
        <v>0</v>
      </c>
    </row>
    <row r="89" spans="2:13" ht="58.5">
      <c r="B89" s="55" t="s">
        <v>100</v>
      </c>
      <c r="C89" s="62" t="s">
        <v>81</v>
      </c>
      <c r="D89" s="31">
        <f>IF(AND(ISNUMBER(D90),ISNUMBER(D91),ISNUMBER(D92),ISNUMBER(D93),ISNUMBER(D94),ISNUMBER(D236)),SUM(D90,D94),"")</f>
      </c>
      <c r="E89" s="31">
        <f aca="true" t="shared" si="22" ref="E89:M89">IF(AND(ISNUMBER(E90),ISNUMBER(E91),ISNUMBER(E92),ISNUMBER(E93),ISNUMBER(E94),ISNUMBER(E236)),SUM(E90,E94),"")</f>
      </c>
      <c r="F89" s="31">
        <f t="shared" si="22"/>
      </c>
      <c r="G89" s="31">
        <f t="shared" si="22"/>
      </c>
      <c r="H89" s="31">
        <f t="shared" si="22"/>
      </c>
      <c r="I89" s="31">
        <f t="shared" si="22"/>
      </c>
      <c r="J89" s="31">
        <f t="shared" si="22"/>
      </c>
      <c r="K89" s="31">
        <f t="shared" si="22"/>
      </c>
      <c r="L89" s="31">
        <f t="shared" si="22"/>
      </c>
      <c r="M89" s="31">
        <f t="shared" si="22"/>
        <v>0</v>
      </c>
    </row>
    <row r="90" spans="2:13" ht="29.25">
      <c r="B90" s="33" t="s">
        <v>101</v>
      </c>
      <c r="C90" s="61" t="s">
        <v>82</v>
      </c>
      <c r="D90" s="35"/>
      <c r="E90" s="35"/>
      <c r="F90" s="35"/>
      <c r="G90" s="35"/>
      <c r="H90" s="35"/>
      <c r="I90" s="35"/>
      <c r="J90" s="35"/>
      <c r="K90" s="35"/>
      <c r="L90" s="35"/>
      <c r="M90" s="30">
        <f t="shared" si="20"/>
        <v>0</v>
      </c>
    </row>
    <row r="91" spans="2:13" ht="29.25">
      <c r="B91" s="36" t="s">
        <v>115</v>
      </c>
      <c r="C91" s="70" t="s">
        <v>83</v>
      </c>
      <c r="D91" s="35"/>
      <c r="E91" s="35"/>
      <c r="F91" s="35"/>
      <c r="G91" s="35"/>
      <c r="H91" s="35"/>
      <c r="I91" s="35"/>
      <c r="J91" s="35"/>
      <c r="K91" s="35"/>
      <c r="L91" s="35"/>
      <c r="M91" s="30">
        <f t="shared" si="20"/>
        <v>0</v>
      </c>
    </row>
    <row r="92" spans="2:13" ht="29.25">
      <c r="B92" s="36" t="s">
        <v>116</v>
      </c>
      <c r="C92" s="70" t="s">
        <v>84</v>
      </c>
      <c r="D92" s="35"/>
      <c r="E92" s="35"/>
      <c r="F92" s="35"/>
      <c r="G92" s="35"/>
      <c r="H92" s="35"/>
      <c r="I92" s="35"/>
      <c r="J92" s="35"/>
      <c r="K92" s="35"/>
      <c r="L92" s="35"/>
      <c r="M92" s="30">
        <f t="shared" si="20"/>
        <v>0</v>
      </c>
    </row>
    <row r="93" spans="2:13" ht="29.25">
      <c r="B93" s="36" t="s">
        <v>117</v>
      </c>
      <c r="C93" s="70" t="s">
        <v>85</v>
      </c>
      <c r="D93" s="35"/>
      <c r="E93" s="35"/>
      <c r="F93" s="35"/>
      <c r="G93" s="35"/>
      <c r="H93" s="35"/>
      <c r="I93" s="35"/>
      <c r="J93" s="35"/>
      <c r="K93" s="35"/>
      <c r="L93" s="35"/>
      <c r="M93" s="30">
        <f t="shared" si="20"/>
        <v>0</v>
      </c>
    </row>
    <row r="94" spans="2:13" ht="29.25">
      <c r="B94" s="33" t="s">
        <v>102</v>
      </c>
      <c r="C94" s="61" t="s">
        <v>36</v>
      </c>
      <c r="D94" s="29"/>
      <c r="E94" s="29"/>
      <c r="F94" s="29"/>
      <c r="G94" s="29"/>
      <c r="H94" s="29"/>
      <c r="I94" s="29"/>
      <c r="J94" s="29"/>
      <c r="K94" s="29"/>
      <c r="L94" s="29"/>
      <c r="M94" s="30">
        <f t="shared" si="20"/>
        <v>0</v>
      </c>
    </row>
    <row r="95" spans="2:13" ht="29.25">
      <c r="B95" s="4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3" ht="29.25">
      <c r="B96" s="27">
        <v>3.5</v>
      </c>
      <c r="C96" s="28" t="s">
        <v>62</v>
      </c>
      <c r="D96" s="41">
        <f aca="true" t="shared" si="23" ref="D96:M96">IF(AND(ISNUMBER(D97),ISNUMBER(D98)),SUM(D97:D98),"")</f>
      </c>
      <c r="E96" s="41">
        <f t="shared" si="23"/>
      </c>
      <c r="F96" s="41">
        <f t="shared" si="23"/>
      </c>
      <c r="G96" s="41">
        <f t="shared" si="23"/>
      </c>
      <c r="H96" s="41">
        <f t="shared" si="23"/>
      </c>
      <c r="I96" s="41">
        <f t="shared" si="23"/>
      </c>
      <c r="J96" s="41">
        <f t="shared" si="23"/>
      </c>
      <c r="K96" s="41">
        <f t="shared" si="23"/>
      </c>
      <c r="L96" s="41">
        <f t="shared" si="23"/>
      </c>
      <c r="M96" s="41">
        <f t="shared" si="23"/>
        <v>0</v>
      </c>
    </row>
    <row r="97" spans="2:13" ht="58.5">
      <c r="B97" s="49" t="s">
        <v>24</v>
      </c>
      <c r="C97" s="60" t="s">
        <v>174</v>
      </c>
      <c r="D97" s="29"/>
      <c r="E97" s="29"/>
      <c r="F97" s="29"/>
      <c r="G97" s="29"/>
      <c r="H97" s="29"/>
      <c r="I97" s="29"/>
      <c r="J97" s="29"/>
      <c r="K97" s="29"/>
      <c r="L97" s="29"/>
      <c r="M97" s="30">
        <f>SUM(D97:L97)</f>
        <v>0</v>
      </c>
    </row>
    <row r="98" spans="1:13" ht="29.25">
      <c r="A98" s="42"/>
      <c r="B98" s="32" t="s">
        <v>25</v>
      </c>
      <c r="C98" s="60" t="s">
        <v>175</v>
      </c>
      <c r="D98" s="41">
        <f aca="true" t="shared" si="24" ref="D98:M98">IF(AND(ISNUMBER(D99),ISNUMBER(D100)),SUM(D99:D100),"")</f>
      </c>
      <c r="E98" s="41">
        <f t="shared" si="24"/>
      </c>
      <c r="F98" s="41">
        <f t="shared" si="24"/>
      </c>
      <c r="G98" s="41">
        <f t="shared" si="24"/>
      </c>
      <c r="H98" s="41">
        <f t="shared" si="24"/>
      </c>
      <c r="I98" s="41">
        <f t="shared" si="24"/>
      </c>
      <c r="J98" s="41">
        <f t="shared" si="24"/>
      </c>
      <c r="K98" s="41">
        <f t="shared" si="24"/>
      </c>
      <c r="L98" s="41">
        <f t="shared" si="24"/>
      </c>
      <c r="M98" s="41">
        <f t="shared" si="24"/>
        <v>0</v>
      </c>
    </row>
    <row r="99" spans="2:13" ht="29.25">
      <c r="B99" s="50" t="s">
        <v>63</v>
      </c>
      <c r="C99" s="61" t="s">
        <v>176</v>
      </c>
      <c r="D99" s="35"/>
      <c r="E99" s="35"/>
      <c r="F99" s="35"/>
      <c r="G99" s="35"/>
      <c r="H99" s="35"/>
      <c r="I99" s="35"/>
      <c r="J99" s="35"/>
      <c r="K99" s="35"/>
      <c r="L99" s="35"/>
      <c r="M99" s="30">
        <f aca="true" t="shared" si="25" ref="M99:M106">SUM(D99:L99)</f>
        <v>0</v>
      </c>
    </row>
    <row r="100" spans="2:13" ht="58.5">
      <c r="B100" s="50" t="s">
        <v>64</v>
      </c>
      <c r="C100" s="61" t="s">
        <v>177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0">
        <f t="shared" si="25"/>
        <v>0</v>
      </c>
    </row>
    <row r="101" spans="2:13" ht="29.25">
      <c r="B101" s="27">
        <v>3.6</v>
      </c>
      <c r="C101" s="28" t="s">
        <v>34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0">
        <f t="shared" si="25"/>
        <v>0</v>
      </c>
    </row>
    <row r="102" spans="2:13" ht="29.25">
      <c r="B102" s="24" t="s">
        <v>30</v>
      </c>
      <c r="C102" s="25"/>
      <c r="D102" s="37">
        <f>IF(AND(ISNUMBER(D62),ISNUMBER(D80),ISNUMBER(D82),ISNUMBER(D84),ISNUMBER(D96),ISNUMBER(D101),ISNUMBER(D231),ISNUMBER(D232)),SUM(D62,D80,D82,D84,D96,D101),"")</f>
      </c>
      <c r="E102" s="37">
        <f aca="true" t="shared" si="26" ref="E102:L102">IF(AND(ISNUMBER(E62),ISNUMBER(E80),ISNUMBER(E82),ISNUMBER(E84),ISNUMBER(E96),ISNUMBER(E101),ISNUMBER(E231),ISNUMBER(E232)),SUM(E62,E80,E82,E84,E96,E101),"")</f>
      </c>
      <c r="F102" s="37">
        <f t="shared" si="26"/>
      </c>
      <c r="G102" s="37">
        <f t="shared" si="26"/>
      </c>
      <c r="H102" s="37">
        <f t="shared" si="26"/>
      </c>
      <c r="I102" s="37">
        <f t="shared" si="26"/>
      </c>
      <c r="J102" s="37">
        <f t="shared" si="26"/>
      </c>
      <c r="K102" s="37">
        <f t="shared" si="26"/>
      </c>
      <c r="L102" s="37">
        <f t="shared" si="26"/>
      </c>
      <c r="M102" s="37">
        <f t="shared" si="25"/>
        <v>0</v>
      </c>
    </row>
    <row r="103" spans="4:13" ht="29.25"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3" ht="29.25">
      <c r="B104" s="24" t="s">
        <v>28</v>
      </c>
      <c r="C104" s="25"/>
      <c r="D104" s="37">
        <f>IF(AND(ISNUMBER(D59),ISNUMBER(D102)),D59-D102,"")</f>
      </c>
      <c r="E104" s="37">
        <f aca="true" t="shared" si="27" ref="E104:L104">IF(AND(ISNUMBER(E59),ISNUMBER(E102)),E59-E102,"")</f>
      </c>
      <c r="F104" s="37">
        <f t="shared" si="27"/>
      </c>
      <c r="G104" s="37">
        <f t="shared" si="27"/>
      </c>
      <c r="H104" s="37">
        <f t="shared" si="27"/>
      </c>
      <c r="I104" s="37">
        <f t="shared" si="27"/>
      </c>
      <c r="J104" s="37">
        <f t="shared" si="27"/>
      </c>
      <c r="K104" s="37">
        <f t="shared" si="27"/>
      </c>
      <c r="L104" s="37">
        <f t="shared" si="27"/>
      </c>
      <c r="M104" s="37">
        <f t="shared" si="25"/>
        <v>0</v>
      </c>
    </row>
    <row r="105" spans="2:13" ht="29.25">
      <c r="B105" s="24" t="s">
        <v>72</v>
      </c>
      <c r="C105" s="25"/>
      <c r="D105" s="37">
        <f>IF(AND(ISNUMBER(D104)),SUM(D104),"")</f>
      </c>
      <c r="E105" s="37">
        <f>IF(AND(ISNUMBER(D104),ISNUMBER(E104)),SUM(D105,E104),"")</f>
      </c>
      <c r="F105" s="37">
        <f aca="true" t="shared" si="28" ref="F105:L105">IF(AND(ISNUMBER(E104),ISNUMBER(F104)),SUM(E105,F104),"")</f>
      </c>
      <c r="G105" s="37">
        <f t="shared" si="28"/>
      </c>
      <c r="H105" s="37">
        <f t="shared" si="28"/>
      </c>
      <c r="I105" s="37">
        <f t="shared" si="28"/>
      </c>
      <c r="J105" s="37">
        <f t="shared" si="28"/>
      </c>
      <c r="K105" s="37">
        <f t="shared" si="28"/>
      </c>
      <c r="L105" s="37">
        <f t="shared" si="28"/>
      </c>
      <c r="M105" s="58" t="str">
        <f>IF(L105=M104,"pass","fail")</f>
        <v>fail</v>
      </c>
    </row>
    <row r="106" spans="2:13" ht="29.25">
      <c r="B106" s="24" t="s">
        <v>8</v>
      </c>
      <c r="C106" s="25"/>
      <c r="D106" s="37">
        <f>IF(AND(ISNUMBER(D17),ISNUMBER(D59),ISNUMBER(D102)),(D17+D59)-D102,"")</f>
      </c>
      <c r="E106" s="37">
        <f aca="true" t="shared" si="29" ref="E106:L106">IF(AND(ISNUMBER(E17),ISNUMBER(E59),ISNUMBER(E102)),(E17+E59)-E102,"")</f>
      </c>
      <c r="F106" s="37">
        <f t="shared" si="29"/>
      </c>
      <c r="G106" s="37">
        <f t="shared" si="29"/>
      </c>
      <c r="H106" s="37">
        <f t="shared" si="29"/>
      </c>
      <c r="I106" s="37">
        <f t="shared" si="29"/>
      </c>
      <c r="J106" s="37">
        <f t="shared" si="29"/>
      </c>
      <c r="K106" s="37">
        <f t="shared" si="29"/>
      </c>
      <c r="L106" s="37">
        <f t="shared" si="29"/>
      </c>
      <c r="M106" s="37">
        <f t="shared" si="25"/>
        <v>0</v>
      </c>
    </row>
    <row r="107" spans="2:13" ht="29.25">
      <c r="B107" s="24" t="s">
        <v>31</v>
      </c>
      <c r="C107" s="25"/>
      <c r="D107" s="37">
        <f>IF(AND(ISNUMBER(D106)),SUM(D106),"")</f>
      </c>
      <c r="E107" s="37">
        <f>IF(AND(ISNUMBER(D106),ISNUMBER(E106)),SUM(D107,E106),"")</f>
      </c>
      <c r="F107" s="37">
        <f aca="true" t="shared" si="30" ref="F107:L107">IF(AND(ISNUMBER(E106),ISNUMBER(F106)),SUM(E107,F106),"")</f>
      </c>
      <c r="G107" s="37">
        <f t="shared" si="30"/>
      </c>
      <c r="H107" s="37">
        <f t="shared" si="30"/>
      </c>
      <c r="I107" s="37">
        <f t="shared" si="30"/>
      </c>
      <c r="J107" s="37">
        <f t="shared" si="30"/>
      </c>
      <c r="K107" s="37">
        <f t="shared" si="30"/>
      </c>
      <c r="L107" s="37">
        <f t="shared" si="30"/>
      </c>
      <c r="M107" s="58" t="str">
        <f>IF(L107=M106,"pass","fail")</f>
        <v>fail</v>
      </c>
    </row>
    <row r="108" ht="29.25">
      <c r="B108" s="3"/>
    </row>
    <row r="109" spans="2:13" ht="29.25">
      <c r="B109" s="3" t="s">
        <v>131</v>
      </c>
      <c r="M109" s="19" t="s">
        <v>129</v>
      </c>
    </row>
    <row r="110" spans="2:13" ht="29.25">
      <c r="B110" s="20"/>
      <c r="D110" s="21" t="s">
        <v>3</v>
      </c>
      <c r="E110" s="22" t="s">
        <v>65</v>
      </c>
      <c r="F110" s="22" t="s">
        <v>4</v>
      </c>
      <c r="G110" s="22" t="s">
        <v>5</v>
      </c>
      <c r="H110" s="22" t="s">
        <v>6</v>
      </c>
      <c r="I110" s="22" t="s">
        <v>29</v>
      </c>
      <c r="J110" s="22" t="s">
        <v>73</v>
      </c>
      <c r="K110" s="22" t="s">
        <v>74</v>
      </c>
      <c r="L110" s="22" t="s">
        <v>7</v>
      </c>
      <c r="M110" s="22" t="s">
        <v>1</v>
      </c>
    </row>
    <row r="111" spans="2:13" ht="29.25">
      <c r="B111" s="24" t="s">
        <v>214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</row>
    <row r="112" spans="2:13" ht="29.25">
      <c r="B112" s="27">
        <v>1.1</v>
      </c>
      <c r="C112" s="28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9.25">
      <c r="B113" s="27">
        <v>1.2</v>
      </c>
      <c r="C113" s="28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9.25">
      <c r="B114" s="32" t="s">
        <v>66</v>
      </c>
      <c r="C114" s="60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9.25">
      <c r="B115" s="33" t="s">
        <v>70</v>
      </c>
      <c r="C115" s="61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7.75">
      <c r="B116" s="33" t="s">
        <v>122</v>
      </c>
      <c r="C116" s="61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9.25">
      <c r="B117" s="33" t="s">
        <v>71</v>
      </c>
      <c r="C117" s="61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7.75">
      <c r="B118" s="33" t="s">
        <v>123</v>
      </c>
      <c r="C118" s="61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9.25">
      <c r="B119" s="32" t="s">
        <v>67</v>
      </c>
      <c r="C119" s="60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9.25">
      <c r="B120" s="27">
        <v>1.3</v>
      </c>
      <c r="C120" s="28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9.25">
      <c r="B121" s="24" t="s">
        <v>26</v>
      </c>
      <c r="C121" s="25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9.25">
      <c r="A122" s="38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8"/>
    </row>
    <row r="123" spans="2:13" ht="29.25">
      <c r="B123" s="24" t="s">
        <v>215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</row>
    <row r="124" spans="2:13" ht="58.5">
      <c r="B124" s="27">
        <v>2.1</v>
      </c>
      <c r="C124" s="28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9.25">
      <c r="B125" s="32" t="s">
        <v>12</v>
      </c>
      <c r="C125" s="60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9.25">
      <c r="B126" s="33" t="s">
        <v>38</v>
      </c>
      <c r="C126" s="61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9.25">
      <c r="B127" s="33" t="s">
        <v>39</v>
      </c>
      <c r="C127" s="61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9.25">
      <c r="B128" s="33" t="s">
        <v>40</v>
      </c>
      <c r="C128" s="61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9.25">
      <c r="B129" s="32" t="s">
        <v>13</v>
      </c>
      <c r="C129" s="60" t="s">
        <v>93</v>
      </c>
      <c r="D129" s="11">
        <f>IF(AND(ISNUMBER(D130),ISNUMBER(D131),ISNUMBER(D132),ISNUMBER(D133),ISNUMBER(D241)),SUM(D130:D132),"")</f>
      </c>
      <c r="E129" s="11">
        <f aca="true" t="shared" si="37" ref="E129:N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9.25">
      <c r="B130" s="33" t="s">
        <v>41</v>
      </c>
      <c r="C130" s="61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9.25">
      <c r="B131" s="33" t="s">
        <v>104</v>
      </c>
      <c r="C131" s="61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9.25">
      <c r="B132" s="33" t="s">
        <v>42</v>
      </c>
      <c r="C132" s="61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9.25">
      <c r="B133" s="43" t="s">
        <v>77</v>
      </c>
      <c r="C133" s="63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9.25">
      <c r="B134" s="32" t="s">
        <v>14</v>
      </c>
      <c r="C134" s="60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9.25">
      <c r="B135" s="33" t="s">
        <v>43</v>
      </c>
      <c r="C135" s="61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9.25">
      <c r="B136" s="36" t="s">
        <v>45</v>
      </c>
      <c r="C136" s="65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9.25">
      <c r="B137" s="36" t="s">
        <v>46</v>
      </c>
      <c r="C137" s="65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9.25">
      <c r="B138" s="45" t="s">
        <v>105</v>
      </c>
      <c r="C138" s="66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9.25">
      <c r="B139" s="33" t="s">
        <v>44</v>
      </c>
      <c r="C139" s="61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9.25">
      <c r="B140" s="46" t="s">
        <v>78</v>
      </c>
      <c r="C140" s="62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9.25">
      <c r="B141" s="43" t="s">
        <v>106</v>
      </c>
      <c r="C141" s="61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9.25">
      <c r="B142" s="43" t="s">
        <v>107</v>
      </c>
      <c r="C142" s="61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9.25">
      <c r="B143" s="43" t="s">
        <v>108</v>
      </c>
      <c r="C143" s="61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9.25">
      <c r="B144" s="27">
        <v>2.2</v>
      </c>
      <c r="C144" s="28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9.25">
      <c r="B145" s="46" t="s">
        <v>15</v>
      </c>
      <c r="C145" s="67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9.25">
      <c r="B146" s="27">
        <v>2.3</v>
      </c>
      <c r="C146" s="28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9.25">
      <c r="B147" s="32" t="s">
        <v>16</v>
      </c>
      <c r="C147" s="60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9.25">
      <c r="B148" s="43" t="s">
        <v>47</v>
      </c>
      <c r="C148" s="63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9.25">
      <c r="B149" s="32" t="s">
        <v>17</v>
      </c>
      <c r="C149" s="60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9.25">
      <c r="B150" s="43" t="s">
        <v>48</v>
      </c>
      <c r="C150" s="63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8.5">
      <c r="B151" s="46" t="s">
        <v>80</v>
      </c>
      <c r="C151" s="67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9.25">
      <c r="B152" s="47" t="s">
        <v>86</v>
      </c>
      <c r="C152" s="68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9.25">
      <c r="B153" s="48" t="s">
        <v>109</v>
      </c>
      <c r="C153" s="64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9.25">
      <c r="B154" s="48" t="s">
        <v>110</v>
      </c>
      <c r="C154" s="64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9.25">
      <c r="B155" s="48" t="s">
        <v>111</v>
      </c>
      <c r="C155" s="64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9.25">
      <c r="B156" s="47" t="s">
        <v>87</v>
      </c>
      <c r="C156" s="68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9.25">
      <c r="B157" s="3" t="s">
        <v>132</v>
      </c>
      <c r="D157" s="21" t="s">
        <v>3</v>
      </c>
      <c r="E157" s="22" t="s">
        <v>65</v>
      </c>
      <c r="F157" s="22" t="s">
        <v>4</v>
      </c>
      <c r="G157" s="22" t="s">
        <v>5</v>
      </c>
      <c r="H157" s="22" t="s">
        <v>6</v>
      </c>
      <c r="I157" s="22" t="s">
        <v>29</v>
      </c>
      <c r="J157" s="22" t="s">
        <v>73</v>
      </c>
      <c r="K157" s="22" t="s">
        <v>74</v>
      </c>
      <c r="L157" s="22" t="s">
        <v>7</v>
      </c>
      <c r="M157" s="22" t="s">
        <v>1</v>
      </c>
    </row>
    <row r="158" spans="2:13" ht="29.25">
      <c r="B158" s="27">
        <v>2.4</v>
      </c>
      <c r="C158" s="28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8.5">
      <c r="B159" s="49" t="s">
        <v>118</v>
      </c>
      <c r="C159" s="60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9.25">
      <c r="B160" s="32" t="s">
        <v>119</v>
      </c>
      <c r="C160" s="60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9.25">
      <c r="B161" s="50" t="s">
        <v>120</v>
      </c>
      <c r="C161" s="61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8.5">
      <c r="B162" s="50" t="s">
        <v>121</v>
      </c>
      <c r="C162" s="61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9.25">
      <c r="B163" s="24" t="s">
        <v>27</v>
      </c>
      <c r="C163" s="25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9.25">
      <c r="B164" s="4"/>
      <c r="E164" s="4"/>
    </row>
    <row r="165" spans="2:13" ht="29.25">
      <c r="B165" s="24" t="s">
        <v>216</v>
      </c>
      <c r="C165" s="25" t="s"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6"/>
    </row>
    <row r="166" spans="2:13" ht="29.25">
      <c r="B166" s="27">
        <v>3.1</v>
      </c>
      <c r="C166" s="28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9.25">
      <c r="B167" s="32" t="s">
        <v>18</v>
      </c>
      <c r="C167" s="60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9.25">
      <c r="B168" s="33" t="s">
        <v>49</v>
      </c>
      <c r="C168" s="61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9.25">
      <c r="B169" s="33" t="s">
        <v>50</v>
      </c>
      <c r="C169" s="61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9.25">
      <c r="B170" s="33" t="s">
        <v>51</v>
      </c>
      <c r="C170" s="61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9.25">
      <c r="B171" s="32" t="s">
        <v>19</v>
      </c>
      <c r="C171" s="60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9.25">
      <c r="B172" s="33" t="s">
        <v>52</v>
      </c>
      <c r="C172" s="61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9.25">
      <c r="B173" s="33" t="s">
        <v>53</v>
      </c>
      <c r="C173" s="61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9.25">
      <c r="B174" s="33" t="s">
        <v>54</v>
      </c>
      <c r="C174" s="61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9.25">
      <c r="B175" s="43" t="s">
        <v>95</v>
      </c>
      <c r="C175" s="63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9.25">
      <c r="B176" s="32" t="s">
        <v>20</v>
      </c>
      <c r="C176" s="60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9.25">
      <c r="B177" s="33" t="s">
        <v>55</v>
      </c>
      <c r="C177" s="61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9.25">
      <c r="B178" s="33" t="s">
        <v>56</v>
      </c>
      <c r="C178" s="61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9.25">
      <c r="B179" s="33" t="s">
        <v>57</v>
      </c>
      <c r="C179" s="61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9.25">
      <c r="B180" s="46" t="s">
        <v>96</v>
      </c>
      <c r="C180" s="62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9.25">
      <c r="B181" s="43" t="s">
        <v>112</v>
      </c>
      <c r="C181" s="61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9.25">
      <c r="B182" s="43" t="s">
        <v>113</v>
      </c>
      <c r="C182" s="61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9.25">
      <c r="B183" s="43" t="s">
        <v>114</v>
      </c>
      <c r="C183" s="61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9.25">
      <c r="B184" s="27">
        <v>3.2</v>
      </c>
      <c r="C184" s="28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9.25">
      <c r="B185" s="51" t="s">
        <v>21</v>
      </c>
      <c r="C185" s="62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9.25">
      <c r="B186" s="53">
        <v>3.3</v>
      </c>
      <c r="C186" s="54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9.25">
      <c r="B187" s="46" t="s">
        <v>58</v>
      </c>
      <c r="C187" s="67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9.25">
      <c r="B188" s="27">
        <v>3.4</v>
      </c>
      <c r="C188" s="28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9.25">
      <c r="B189" s="32" t="s">
        <v>22</v>
      </c>
      <c r="C189" s="60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9.25">
      <c r="B190" s="43" t="s">
        <v>59</v>
      </c>
      <c r="C190" s="63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9.25">
      <c r="B191" s="55" t="s">
        <v>23</v>
      </c>
      <c r="C191" s="69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9.25">
      <c r="B192" s="43" t="s">
        <v>60</v>
      </c>
      <c r="C192" s="63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8.5">
      <c r="B193" s="55" t="s">
        <v>100</v>
      </c>
      <c r="C193" s="62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9.25">
      <c r="B194" s="33" t="s">
        <v>101</v>
      </c>
      <c r="C194" s="61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9.25">
      <c r="B195" s="36" t="s">
        <v>115</v>
      </c>
      <c r="C195" s="70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9.25">
      <c r="B196" s="36" t="s">
        <v>116</v>
      </c>
      <c r="C196" s="70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9.25">
      <c r="B197" s="36" t="s">
        <v>117</v>
      </c>
      <c r="C197" s="70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9.25">
      <c r="B198" s="33" t="s">
        <v>102</v>
      </c>
      <c r="C198" s="61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9.2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9.25">
      <c r="B200" s="27">
        <v>3.5</v>
      </c>
      <c r="C200" s="28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8.5">
      <c r="B201" s="49" t="s">
        <v>24</v>
      </c>
      <c r="C201" s="60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9.25">
      <c r="B202" s="32" t="s">
        <v>25</v>
      </c>
      <c r="C202" s="60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9.25">
      <c r="B203" s="50" t="s">
        <v>63</v>
      </c>
      <c r="C203" s="61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8.5">
      <c r="B204" s="50" t="s">
        <v>64</v>
      </c>
      <c r="C204" s="61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9.25">
      <c r="B205" s="27">
        <v>3.6</v>
      </c>
      <c r="C205" s="28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9.25">
      <c r="B206" s="24" t="s">
        <v>30</v>
      </c>
      <c r="C206" s="25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M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9.2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9.25">
      <c r="B208" s="24" t="s">
        <v>28</v>
      </c>
      <c r="C208" s="25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9.25">
      <c r="B209" s="24" t="s">
        <v>72</v>
      </c>
      <c r="C209" s="25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9.25">
      <c r="B210" s="24" t="s">
        <v>8</v>
      </c>
      <c r="C210" s="25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9.25">
      <c r="B211" s="24" t="s">
        <v>31</v>
      </c>
      <c r="C211" s="25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9.25">
      <c r="C214" s="59"/>
      <c r="E214" s="4"/>
    </row>
    <row r="215" spans="3:5" ht="29.25">
      <c r="C215" s="59"/>
      <c r="E215" s="4"/>
    </row>
    <row r="216" spans="3:13" ht="29.25">
      <c r="C216" s="59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9.25">
      <c r="C217" s="59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9.25">
      <c r="C218" s="59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9.25">
      <c r="C219" s="59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9.25">
      <c r="C220" s="59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9.25">
      <c r="C221" s="59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9.25">
      <c r="C222" s="59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9.25">
      <c r="C223" s="59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9.25">
      <c r="C224" s="59"/>
      <c r="E224" s="4"/>
    </row>
    <row r="225" spans="3:13" ht="29.25">
      <c r="C225" s="59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9.25">
      <c r="C226" s="59"/>
      <c r="E226" s="4"/>
    </row>
    <row r="227" spans="3:13" ht="29.25">
      <c r="C227" s="59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9.25">
      <c r="C228" s="59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9.25">
      <c r="C229" s="59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9.25">
      <c r="C230" s="59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9.25">
      <c r="C231" s="59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9.25">
      <c r="C232" s="59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9.25">
      <c r="C233" s="59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9.25">
      <c r="C234" s="59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9.25">
      <c r="C235" s="59"/>
      <c r="E235" s="4"/>
    </row>
    <row r="236" spans="3:13" ht="29.25">
      <c r="C236" s="59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9.25">
      <c r="C237" s="59"/>
      <c r="E237" s="4"/>
    </row>
    <row r="239" spans="3:5" ht="29.25">
      <c r="C239" s="59"/>
      <c r="E239" s="4"/>
    </row>
    <row r="240" spans="3:5" ht="29.25">
      <c r="C240" s="59"/>
      <c r="E240" s="4"/>
    </row>
    <row r="241" spans="3:13" ht="29.25">
      <c r="C241" s="59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9.25">
      <c r="C242" s="59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9.25">
      <c r="C243" s="59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9.25">
      <c r="C244" s="59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9.25">
      <c r="C245" s="59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9.25">
      <c r="C246" s="59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9.25">
      <c r="C247" s="59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9.25">
      <c r="C248" s="59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9.25">
      <c r="C249" s="59"/>
      <c r="E249" s="4"/>
    </row>
    <row r="250" spans="3:13" ht="29.25">
      <c r="C250" s="59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9.25">
      <c r="C251" s="59"/>
      <c r="E251" s="4"/>
    </row>
    <row r="252" spans="3:13" ht="29.25">
      <c r="C252" s="59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9.25">
      <c r="C253" s="59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9.25">
      <c r="C254" s="59" t="s">
        <v>160</v>
      </c>
      <c r="D254" s="4">
        <f aca="true" t="shared" si="90" ref="D254:M255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9.25">
      <c r="C255" s="59" t="s">
        <v>161</v>
      </c>
      <c r="D255" s="4">
        <f t="shared" si="90"/>
        <v>0</v>
      </c>
      <c r="E255" s="4">
        <f t="shared" si="90"/>
        <v>0</v>
      </c>
      <c r="F255" s="4">
        <f t="shared" si="90"/>
        <v>0</v>
      </c>
      <c r="G255" s="4">
        <f t="shared" si="90"/>
        <v>0</v>
      </c>
      <c r="H255" s="4">
        <f t="shared" si="90"/>
        <v>0</v>
      </c>
      <c r="I255" s="4">
        <f t="shared" si="90"/>
        <v>0</v>
      </c>
      <c r="J255" s="4">
        <f t="shared" si="90"/>
        <v>0</v>
      </c>
      <c r="K255" s="4">
        <f t="shared" si="90"/>
        <v>0</v>
      </c>
      <c r="L255" s="4">
        <f t="shared" si="90"/>
        <v>0</v>
      </c>
      <c r="M255" s="4">
        <f t="shared" si="90"/>
        <v>0</v>
      </c>
    </row>
    <row r="256" spans="3:13" ht="29.25">
      <c r="C256" s="59" t="s">
        <v>162</v>
      </c>
      <c r="D256" s="4">
        <f aca="true" t="shared" si="91" ref="D256:M256">IF(SUM(D185)&lt;=SUM(D184),0,"error")</f>
        <v>0</v>
      </c>
      <c r="E256" s="4">
        <f t="shared" si="91"/>
        <v>0</v>
      </c>
      <c r="F256" s="4">
        <f t="shared" si="91"/>
        <v>0</v>
      </c>
      <c r="G256" s="4">
        <f t="shared" si="91"/>
        <v>0</v>
      </c>
      <c r="H256" s="4">
        <f t="shared" si="91"/>
        <v>0</v>
      </c>
      <c r="I256" s="4">
        <f t="shared" si="91"/>
        <v>0</v>
      </c>
      <c r="J256" s="4">
        <f t="shared" si="91"/>
        <v>0</v>
      </c>
      <c r="K256" s="4">
        <f t="shared" si="91"/>
        <v>0</v>
      </c>
      <c r="L256" s="4">
        <f t="shared" si="91"/>
        <v>0</v>
      </c>
      <c r="M256" s="4">
        <f t="shared" si="91"/>
        <v>0</v>
      </c>
    </row>
    <row r="257" spans="3:13" ht="29.25">
      <c r="C257" s="59" t="s">
        <v>163</v>
      </c>
      <c r="D257" s="4">
        <f aca="true" t="shared" si="92" ref="D257:M257">IF(SUM(D187)&lt;=SUM(D186),0,"error")</f>
        <v>0</v>
      </c>
      <c r="E257" s="4">
        <f t="shared" si="92"/>
        <v>0</v>
      </c>
      <c r="F257" s="4">
        <f t="shared" si="92"/>
        <v>0</v>
      </c>
      <c r="G257" s="4">
        <f t="shared" si="92"/>
        <v>0</v>
      </c>
      <c r="H257" s="4">
        <f t="shared" si="92"/>
        <v>0</v>
      </c>
      <c r="I257" s="4">
        <f t="shared" si="92"/>
        <v>0</v>
      </c>
      <c r="J257" s="4">
        <f t="shared" si="92"/>
        <v>0</v>
      </c>
      <c r="K257" s="4">
        <f t="shared" si="92"/>
        <v>0</v>
      </c>
      <c r="L257" s="4">
        <f t="shared" si="92"/>
        <v>0</v>
      </c>
      <c r="M257" s="4">
        <f t="shared" si="92"/>
        <v>0</v>
      </c>
    </row>
    <row r="258" spans="3:13" ht="29.25">
      <c r="C258" s="59" t="s">
        <v>164</v>
      </c>
      <c r="D258" s="4">
        <f aca="true" t="shared" si="93" ref="D258:M258">IF(SUM(D190)&lt;=SUM(D189),0,"error")</f>
        <v>0</v>
      </c>
      <c r="E258" s="4">
        <f t="shared" si="93"/>
        <v>0</v>
      </c>
      <c r="F258" s="4">
        <f t="shared" si="93"/>
        <v>0</v>
      </c>
      <c r="G258" s="4">
        <f t="shared" si="93"/>
        <v>0</v>
      </c>
      <c r="H258" s="4">
        <f t="shared" si="93"/>
        <v>0</v>
      </c>
      <c r="I258" s="4">
        <f t="shared" si="93"/>
        <v>0</v>
      </c>
      <c r="J258" s="4">
        <f t="shared" si="93"/>
        <v>0</v>
      </c>
      <c r="K258" s="4">
        <f t="shared" si="93"/>
        <v>0</v>
      </c>
      <c r="L258" s="4">
        <f t="shared" si="93"/>
        <v>0</v>
      </c>
      <c r="M258" s="4">
        <f t="shared" si="93"/>
        <v>0</v>
      </c>
    </row>
    <row r="259" spans="3:13" ht="29.25">
      <c r="C259" s="59" t="s">
        <v>165</v>
      </c>
      <c r="D259" s="4">
        <f aca="true" t="shared" si="94" ref="D259:M259">IF(SUM(D192)&lt;=SUM(D191),0,"error")</f>
        <v>0</v>
      </c>
      <c r="E259" s="4">
        <f t="shared" si="94"/>
        <v>0</v>
      </c>
      <c r="F259" s="4">
        <f t="shared" si="94"/>
        <v>0</v>
      </c>
      <c r="G259" s="4">
        <f t="shared" si="94"/>
        <v>0</v>
      </c>
      <c r="H259" s="4">
        <f t="shared" si="94"/>
        <v>0</v>
      </c>
      <c r="I259" s="4">
        <f t="shared" si="94"/>
        <v>0</v>
      </c>
      <c r="J259" s="4">
        <f t="shared" si="94"/>
        <v>0</v>
      </c>
      <c r="K259" s="4">
        <f t="shared" si="94"/>
        <v>0</v>
      </c>
      <c r="L259" s="4">
        <f t="shared" si="94"/>
        <v>0</v>
      </c>
      <c r="M259" s="4">
        <f t="shared" si="94"/>
        <v>0</v>
      </c>
    </row>
    <row r="260" spans="3:5" ht="29.25">
      <c r="C260" s="59"/>
      <c r="E260" s="4"/>
    </row>
    <row r="261" spans="3:13" ht="29.25">
      <c r="C261" s="59" t="s">
        <v>166</v>
      </c>
      <c r="D261" s="4">
        <f aca="true" t="shared" si="95" ref="D261:M261">IF(SUM(D195:D197)&lt;=SUM(D194),0,"error")</f>
        <v>0</v>
      </c>
      <c r="E261" s="4">
        <f t="shared" si="95"/>
        <v>0</v>
      </c>
      <c r="F261" s="4">
        <f t="shared" si="95"/>
        <v>0</v>
      </c>
      <c r="G261" s="4">
        <f t="shared" si="95"/>
        <v>0</v>
      </c>
      <c r="H261" s="4">
        <f t="shared" si="95"/>
        <v>0</v>
      </c>
      <c r="I261" s="4">
        <f t="shared" si="95"/>
        <v>0</v>
      </c>
      <c r="J261" s="4">
        <f t="shared" si="95"/>
        <v>0</v>
      </c>
      <c r="K261" s="4">
        <f t="shared" si="95"/>
        <v>0</v>
      </c>
      <c r="L261" s="4">
        <f t="shared" si="95"/>
        <v>0</v>
      </c>
      <c r="M261" s="4">
        <f t="shared" si="95"/>
        <v>0</v>
      </c>
    </row>
    <row r="262" spans="3:5" ht="29.25">
      <c r="C262" s="59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102:C102"/>
    <mergeCell ref="B104:C104"/>
    <mergeCell ref="B105:C105"/>
    <mergeCell ref="B206:C206"/>
    <mergeCell ref="B208:C208"/>
    <mergeCell ref="B209:C209"/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2.1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2"/>
  <sheetViews>
    <sheetView zoomScale="80" zoomScaleNormal="80" zoomScaleSheetLayoutView="80" zoomScalePageLayoutView="0" workbookViewId="0" topLeftCell="A1">
      <selection activeCell="B3" sqref="B3:M3"/>
    </sheetView>
  </sheetViews>
  <sheetFormatPr defaultColWidth="9.00390625" defaultRowHeight="24"/>
  <cols>
    <col min="1" max="1" width="4.625" style="4" customWidth="1"/>
    <col min="2" max="2" width="25.00390625" style="57" customWidth="1"/>
    <col min="3" max="3" width="67.25390625" style="18" customWidth="1"/>
    <col min="4" max="4" width="13.875" style="4" customWidth="1"/>
    <col min="5" max="5" width="13.875" style="18" customWidth="1"/>
    <col min="6" max="6" width="14.625" style="4" customWidth="1"/>
    <col min="7" max="8" width="13.875" style="4" customWidth="1"/>
    <col min="9" max="9" width="16.00390625" style="4" customWidth="1"/>
    <col min="10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9.25">
      <c r="B1" s="15" t="s">
        <v>212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29.25">
      <c r="B2" s="16" t="s">
        <v>169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9.25">
      <c r="B3" s="17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ht="29.25">
      <c r="B4" s="3"/>
    </row>
    <row r="5" spans="2:13" ht="29.25">
      <c r="B5" s="3" t="s">
        <v>130</v>
      </c>
      <c r="M5" s="19" t="s">
        <v>129</v>
      </c>
    </row>
    <row r="6" spans="2:15" ht="29.25">
      <c r="B6" s="20"/>
      <c r="D6" s="21" t="s">
        <v>3</v>
      </c>
      <c r="E6" s="22" t="s">
        <v>65</v>
      </c>
      <c r="F6" s="22" t="s">
        <v>4</v>
      </c>
      <c r="G6" s="22" t="s">
        <v>5</v>
      </c>
      <c r="H6" s="22" t="s">
        <v>6</v>
      </c>
      <c r="I6" s="22" t="s">
        <v>29</v>
      </c>
      <c r="J6" s="22" t="s">
        <v>73</v>
      </c>
      <c r="K6" s="22" t="s">
        <v>74</v>
      </c>
      <c r="L6" s="22" t="s">
        <v>7</v>
      </c>
      <c r="M6" s="22" t="s">
        <v>1</v>
      </c>
      <c r="O6" s="23" t="s">
        <v>180</v>
      </c>
    </row>
    <row r="7" spans="2:15" ht="29.25">
      <c r="B7" s="24" t="s">
        <v>214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O7" s="23" t="s">
        <v>181</v>
      </c>
    </row>
    <row r="8" spans="2:15" ht="29.25">
      <c r="B8" s="27">
        <v>1.1</v>
      </c>
      <c r="C8" s="28" t="s">
        <v>32</v>
      </c>
      <c r="D8" s="29"/>
      <c r="E8" s="29"/>
      <c r="F8" s="29"/>
      <c r="G8" s="29"/>
      <c r="H8" s="29"/>
      <c r="I8" s="29"/>
      <c r="J8" s="29"/>
      <c r="K8" s="29"/>
      <c r="L8" s="29"/>
      <c r="M8" s="30">
        <f>SUM(D8:L8)</f>
        <v>0</v>
      </c>
      <c r="O8" s="23" t="s">
        <v>182</v>
      </c>
    </row>
    <row r="9" spans="2:15" ht="29.25">
      <c r="B9" s="27">
        <v>1.2</v>
      </c>
      <c r="C9" s="28" t="s">
        <v>89</v>
      </c>
      <c r="D9" s="31">
        <f>IF(AND(ISNUMBER(D10),ISNUMBER(D15)),SUM(D10,D15),"")</f>
      </c>
      <c r="E9" s="31">
        <f aca="true" t="shared" si="0" ref="E9:L9">IF(AND(ISNUMBER(E10),ISNUMBER(E15)),SUM(E10,E15),"")</f>
      </c>
      <c r="F9" s="31">
        <f t="shared" si="0"/>
      </c>
      <c r="G9" s="31">
        <f t="shared" si="0"/>
      </c>
      <c r="H9" s="31">
        <f t="shared" si="0"/>
      </c>
      <c r="I9" s="31">
        <f t="shared" si="0"/>
      </c>
      <c r="J9" s="31">
        <f t="shared" si="0"/>
      </c>
      <c r="K9" s="31">
        <f t="shared" si="0"/>
      </c>
      <c r="L9" s="31">
        <f t="shared" si="0"/>
      </c>
      <c r="M9" s="31">
        <f>IF(AND(ISNUMBER(M10),ISNUMBER(M15)),SUM(M10,M15),"")</f>
        <v>0</v>
      </c>
      <c r="O9" s="23" t="s">
        <v>183</v>
      </c>
    </row>
    <row r="10" spans="2:15" ht="29.25">
      <c r="B10" s="32" t="s">
        <v>66</v>
      </c>
      <c r="C10" s="60" t="s">
        <v>90</v>
      </c>
      <c r="D10" s="31">
        <f>IF(AND(ISNUMBER(D11),ISNUMBER(D12),ISNUMBER(D13),ISNUMBER(D14)),SUM(D11:D14),"")</f>
      </c>
      <c r="E10" s="31">
        <f aca="true" t="shared" si="1" ref="E10:M10">IF(AND(ISNUMBER(E11),ISNUMBER(E12),ISNUMBER(E13),ISNUMBER(E14)),SUM(E11:E14),"")</f>
      </c>
      <c r="F10" s="31">
        <f t="shared" si="1"/>
      </c>
      <c r="G10" s="31">
        <f t="shared" si="1"/>
      </c>
      <c r="H10" s="31">
        <f t="shared" si="1"/>
      </c>
      <c r="I10" s="31">
        <f t="shared" si="1"/>
      </c>
      <c r="J10" s="31">
        <f t="shared" si="1"/>
      </c>
      <c r="K10" s="31">
        <f t="shared" si="1"/>
      </c>
      <c r="L10" s="31">
        <f t="shared" si="1"/>
      </c>
      <c r="M10" s="31">
        <f t="shared" si="1"/>
        <v>0</v>
      </c>
      <c r="O10" s="23" t="s">
        <v>184</v>
      </c>
    </row>
    <row r="11" spans="2:15" ht="29.25">
      <c r="B11" s="33" t="s">
        <v>70</v>
      </c>
      <c r="C11" s="61" t="s">
        <v>69</v>
      </c>
      <c r="D11" s="29"/>
      <c r="E11" s="34"/>
      <c r="F11" s="34"/>
      <c r="G11" s="34"/>
      <c r="H11" s="34"/>
      <c r="I11" s="34"/>
      <c r="J11" s="34"/>
      <c r="K11" s="34"/>
      <c r="L11" s="35"/>
      <c r="M11" s="30">
        <f aca="true" t="shared" si="2" ref="M11:M16">SUM(D11:L11)</f>
        <v>0</v>
      </c>
      <c r="O11" s="23" t="s">
        <v>185</v>
      </c>
    </row>
    <row r="12" spans="2:15" ht="87.75">
      <c r="B12" s="33" t="s">
        <v>122</v>
      </c>
      <c r="C12" s="61" t="s">
        <v>124</v>
      </c>
      <c r="D12" s="29"/>
      <c r="E12" s="34"/>
      <c r="F12" s="34"/>
      <c r="G12" s="34"/>
      <c r="H12" s="34"/>
      <c r="I12" s="34"/>
      <c r="J12" s="34"/>
      <c r="K12" s="34"/>
      <c r="L12" s="35"/>
      <c r="M12" s="30">
        <f t="shared" si="2"/>
        <v>0</v>
      </c>
      <c r="O12" s="23" t="s">
        <v>186</v>
      </c>
    </row>
    <row r="13" spans="2:15" ht="29.25">
      <c r="B13" s="33" t="s">
        <v>71</v>
      </c>
      <c r="C13" s="61" t="s">
        <v>75</v>
      </c>
      <c r="D13" s="29"/>
      <c r="E13" s="34"/>
      <c r="F13" s="34"/>
      <c r="G13" s="34"/>
      <c r="H13" s="34"/>
      <c r="I13" s="34"/>
      <c r="J13" s="34"/>
      <c r="K13" s="34"/>
      <c r="L13" s="35"/>
      <c r="M13" s="30">
        <f t="shared" si="2"/>
        <v>0</v>
      </c>
      <c r="O13" s="23" t="s">
        <v>187</v>
      </c>
    </row>
    <row r="14" spans="2:15" ht="87.75">
      <c r="B14" s="33" t="s">
        <v>123</v>
      </c>
      <c r="C14" s="61" t="s">
        <v>124</v>
      </c>
      <c r="D14" s="29"/>
      <c r="E14" s="34"/>
      <c r="F14" s="34"/>
      <c r="G14" s="34"/>
      <c r="H14" s="34"/>
      <c r="I14" s="34"/>
      <c r="J14" s="34"/>
      <c r="K14" s="34"/>
      <c r="L14" s="35"/>
      <c r="M14" s="30">
        <f t="shared" si="2"/>
        <v>0</v>
      </c>
      <c r="O14" s="23" t="s">
        <v>188</v>
      </c>
    </row>
    <row r="15" spans="2:15" ht="29.25">
      <c r="B15" s="32" t="s">
        <v>67</v>
      </c>
      <c r="C15" s="60" t="s">
        <v>68</v>
      </c>
      <c r="D15" s="29"/>
      <c r="E15" s="34"/>
      <c r="F15" s="34"/>
      <c r="G15" s="34"/>
      <c r="H15" s="34"/>
      <c r="I15" s="34"/>
      <c r="J15" s="34"/>
      <c r="K15" s="34"/>
      <c r="L15" s="35"/>
      <c r="M15" s="30">
        <f t="shared" si="2"/>
        <v>0</v>
      </c>
      <c r="O15" s="23" t="s">
        <v>189</v>
      </c>
    </row>
    <row r="16" spans="2:15" ht="29.25">
      <c r="B16" s="27">
        <v>1.3</v>
      </c>
      <c r="C16" s="28" t="s">
        <v>10</v>
      </c>
      <c r="D16" s="35"/>
      <c r="E16" s="34"/>
      <c r="F16" s="34"/>
      <c r="G16" s="34"/>
      <c r="H16" s="34"/>
      <c r="I16" s="34"/>
      <c r="J16" s="34"/>
      <c r="K16" s="34"/>
      <c r="L16" s="35"/>
      <c r="M16" s="30">
        <f t="shared" si="2"/>
        <v>0</v>
      </c>
      <c r="O16" s="23" t="s">
        <v>190</v>
      </c>
    </row>
    <row r="17" spans="2:15" ht="29.25">
      <c r="B17" s="24" t="s">
        <v>26</v>
      </c>
      <c r="C17" s="25"/>
      <c r="D17" s="37">
        <f>IF(AND(ISNUMBER(D8),ISNUMBER(D9),ISNUMBER(D16)),SUM(D8,D9,D16),"")</f>
      </c>
      <c r="E17" s="37">
        <f aca="true" t="shared" si="3" ref="E17:L17">IF(AND(ISNUMBER(E8),ISNUMBER(E9),ISNUMBER(E16)),SUM(E8,E9,E16),"")</f>
      </c>
      <c r="F17" s="37">
        <f t="shared" si="3"/>
      </c>
      <c r="G17" s="37">
        <f t="shared" si="3"/>
      </c>
      <c r="H17" s="37">
        <f t="shared" si="3"/>
      </c>
      <c r="I17" s="37">
        <f t="shared" si="3"/>
      </c>
      <c r="J17" s="37">
        <f t="shared" si="3"/>
      </c>
      <c r="K17" s="37">
        <f t="shared" si="3"/>
      </c>
      <c r="L17" s="37">
        <f t="shared" si="3"/>
      </c>
      <c r="M17" s="37">
        <f>IF(AND(ISNUMBER(M8),ISNUMBER(M9),ISNUMBER(M16)),SUM(M8,M9,M16),"")</f>
        <v>0</v>
      </c>
      <c r="O17" s="23" t="s">
        <v>191</v>
      </c>
    </row>
    <row r="18" spans="1:15" ht="29.25">
      <c r="A18" s="38"/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8"/>
      <c r="O18" s="23" t="s">
        <v>192</v>
      </c>
    </row>
    <row r="19" spans="2:15" ht="29.25">
      <c r="B19" s="24" t="s">
        <v>215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O19" s="23" t="s">
        <v>193</v>
      </c>
    </row>
    <row r="20" spans="2:15" ht="58.5">
      <c r="B20" s="27">
        <v>2.1</v>
      </c>
      <c r="C20" s="28" t="s">
        <v>173</v>
      </c>
      <c r="D20" s="41">
        <f>IF(AND(ISNUMBER(D21),ISNUMBER(D25),ISNUMBER(D30),ISNUMBER(D36)),SUM(D21,D25,D30),"")</f>
      </c>
      <c r="E20" s="41">
        <f aca="true" t="shared" si="4" ref="E20:M20">IF(AND(ISNUMBER(E21),ISNUMBER(E25),ISNUMBER(E30),ISNUMBER(E36)),SUM(E21,E25,E30),"")</f>
      </c>
      <c r="F20" s="41">
        <f t="shared" si="4"/>
      </c>
      <c r="G20" s="41">
        <f t="shared" si="4"/>
      </c>
      <c r="H20" s="41">
        <f t="shared" si="4"/>
      </c>
      <c r="I20" s="41">
        <f t="shared" si="4"/>
      </c>
      <c r="J20" s="41">
        <f t="shared" si="4"/>
      </c>
      <c r="K20" s="41">
        <f t="shared" si="4"/>
      </c>
      <c r="L20" s="41">
        <f t="shared" si="4"/>
      </c>
      <c r="M20" s="41">
        <f t="shared" si="4"/>
        <v>0</v>
      </c>
      <c r="O20" s="23" t="s">
        <v>194</v>
      </c>
    </row>
    <row r="21" spans="1:15" ht="29.25">
      <c r="A21" s="42"/>
      <c r="B21" s="32" t="s">
        <v>12</v>
      </c>
      <c r="C21" s="60" t="s">
        <v>92</v>
      </c>
      <c r="D21" s="41">
        <f>IF(AND(ISNUMBER(D22),ISNUMBER(D23),ISNUMBER(D24)),SUM(D22:D24),"")</f>
      </c>
      <c r="E21" s="41">
        <f aca="true" t="shared" si="5" ref="E21:M21">IF(AND(ISNUMBER(E22),ISNUMBER(E23),ISNUMBER(E24)),SUM(E22:E24),"")</f>
      </c>
      <c r="F21" s="41">
        <f t="shared" si="5"/>
      </c>
      <c r="G21" s="41">
        <f t="shared" si="5"/>
      </c>
      <c r="H21" s="41">
        <f t="shared" si="5"/>
      </c>
      <c r="I21" s="41">
        <f t="shared" si="5"/>
      </c>
      <c r="J21" s="41">
        <f t="shared" si="5"/>
      </c>
      <c r="K21" s="41">
        <f t="shared" si="5"/>
      </c>
      <c r="L21" s="41">
        <f t="shared" si="5"/>
      </c>
      <c r="M21" s="41">
        <f t="shared" si="5"/>
        <v>0</v>
      </c>
      <c r="O21" s="23" t="s">
        <v>195</v>
      </c>
    </row>
    <row r="22" spans="1:15" ht="29.25">
      <c r="A22" s="42"/>
      <c r="B22" s="33" t="s">
        <v>38</v>
      </c>
      <c r="C22" s="61" t="s">
        <v>11</v>
      </c>
      <c r="D22" s="29"/>
      <c r="E22" s="34"/>
      <c r="F22" s="34"/>
      <c r="G22" s="34"/>
      <c r="H22" s="34"/>
      <c r="I22" s="34"/>
      <c r="J22" s="34"/>
      <c r="K22" s="34"/>
      <c r="L22" s="34"/>
      <c r="M22" s="30">
        <f>SUM(D22:L22)</f>
        <v>0</v>
      </c>
      <c r="O22" s="23" t="s">
        <v>196</v>
      </c>
    </row>
    <row r="23" spans="1:15" ht="29.25">
      <c r="A23" s="42"/>
      <c r="B23" s="33" t="s">
        <v>39</v>
      </c>
      <c r="C23" s="61" t="s">
        <v>103</v>
      </c>
      <c r="D23" s="29"/>
      <c r="E23" s="34"/>
      <c r="F23" s="34"/>
      <c r="G23" s="34"/>
      <c r="H23" s="34"/>
      <c r="I23" s="34"/>
      <c r="J23" s="34"/>
      <c r="K23" s="34"/>
      <c r="L23" s="34"/>
      <c r="M23" s="30">
        <f>SUM(D23:L23)</f>
        <v>0</v>
      </c>
      <c r="O23" s="23" t="s">
        <v>197</v>
      </c>
    </row>
    <row r="24" spans="1:15" ht="29.25">
      <c r="A24" s="42"/>
      <c r="B24" s="33" t="s">
        <v>40</v>
      </c>
      <c r="C24" s="61" t="s">
        <v>172</v>
      </c>
      <c r="D24" s="29"/>
      <c r="E24" s="34"/>
      <c r="F24" s="34"/>
      <c r="G24" s="34"/>
      <c r="H24" s="34"/>
      <c r="I24" s="34"/>
      <c r="J24" s="34"/>
      <c r="K24" s="34"/>
      <c r="L24" s="34"/>
      <c r="M24" s="30">
        <f>SUM(D24:L24)</f>
        <v>0</v>
      </c>
      <c r="O24" s="23" t="s">
        <v>198</v>
      </c>
    </row>
    <row r="25" spans="1:15" ht="29.25">
      <c r="A25" s="42"/>
      <c r="B25" s="32" t="s">
        <v>13</v>
      </c>
      <c r="C25" s="60" t="s">
        <v>93</v>
      </c>
      <c r="D25" s="41">
        <f>IF(AND(ISNUMBER(D26),ISNUMBER(D27),ISNUMBER(D28),ISNUMBER(D29),ISNUMBER(D216)),SUM(D26:D28),"")</f>
      </c>
      <c r="E25" s="41">
        <f aca="true" t="shared" si="6" ref="E25:M25">IF(AND(ISNUMBER(E26),ISNUMBER(E27),ISNUMBER(E28),ISNUMBER(E29),ISNUMBER(E216)),SUM(E26:E28),"")</f>
      </c>
      <c r="F25" s="41">
        <f t="shared" si="6"/>
      </c>
      <c r="G25" s="41">
        <f t="shared" si="6"/>
      </c>
      <c r="H25" s="41">
        <f t="shared" si="6"/>
      </c>
      <c r="I25" s="41">
        <f t="shared" si="6"/>
      </c>
      <c r="J25" s="41">
        <f t="shared" si="6"/>
      </c>
      <c r="K25" s="41">
        <f t="shared" si="6"/>
      </c>
      <c r="L25" s="41">
        <f t="shared" si="6"/>
      </c>
      <c r="M25" s="41">
        <f t="shared" si="6"/>
        <v>0</v>
      </c>
      <c r="O25" s="23" t="s">
        <v>199</v>
      </c>
    </row>
    <row r="26" spans="1:15" ht="29.25">
      <c r="A26" s="42"/>
      <c r="B26" s="33" t="s">
        <v>41</v>
      </c>
      <c r="C26" s="61" t="s">
        <v>11</v>
      </c>
      <c r="D26" s="29"/>
      <c r="E26" s="34"/>
      <c r="F26" s="34"/>
      <c r="G26" s="34"/>
      <c r="H26" s="34"/>
      <c r="I26" s="34"/>
      <c r="J26" s="34"/>
      <c r="K26" s="34"/>
      <c r="L26" s="34"/>
      <c r="M26" s="30">
        <f>SUM(D26:L26)</f>
        <v>0</v>
      </c>
      <c r="O26" s="23" t="s">
        <v>200</v>
      </c>
    </row>
    <row r="27" spans="1:15" ht="29.25">
      <c r="A27" s="42"/>
      <c r="B27" s="33" t="s">
        <v>104</v>
      </c>
      <c r="C27" s="61" t="s">
        <v>103</v>
      </c>
      <c r="D27" s="29"/>
      <c r="E27" s="34"/>
      <c r="F27" s="34"/>
      <c r="G27" s="34"/>
      <c r="H27" s="34"/>
      <c r="I27" s="34"/>
      <c r="J27" s="34"/>
      <c r="K27" s="34"/>
      <c r="L27" s="34"/>
      <c r="M27" s="30">
        <f>SUM(D27:L27)</f>
        <v>0</v>
      </c>
      <c r="O27" s="23" t="s">
        <v>201</v>
      </c>
    </row>
    <row r="28" spans="1:15" ht="29.25">
      <c r="A28" s="42"/>
      <c r="B28" s="33" t="s">
        <v>42</v>
      </c>
      <c r="C28" s="61" t="s">
        <v>172</v>
      </c>
      <c r="D28" s="29"/>
      <c r="E28" s="34"/>
      <c r="F28" s="34"/>
      <c r="G28" s="34"/>
      <c r="H28" s="34"/>
      <c r="I28" s="34"/>
      <c r="J28" s="34"/>
      <c r="K28" s="34"/>
      <c r="L28" s="34"/>
      <c r="M28" s="30">
        <f>SUM(D28:L28)</f>
        <v>0</v>
      </c>
      <c r="O28" s="23" t="s">
        <v>202</v>
      </c>
    </row>
    <row r="29" spans="1:15" ht="29.25">
      <c r="A29" s="42"/>
      <c r="B29" s="43" t="s">
        <v>77</v>
      </c>
      <c r="C29" s="63" t="s">
        <v>79</v>
      </c>
      <c r="D29" s="29"/>
      <c r="E29" s="34"/>
      <c r="F29" s="34"/>
      <c r="G29" s="34"/>
      <c r="H29" s="34"/>
      <c r="I29" s="34"/>
      <c r="J29" s="34"/>
      <c r="K29" s="34"/>
      <c r="L29" s="34"/>
      <c r="M29" s="30">
        <f>SUM(D29:L29)</f>
        <v>0</v>
      </c>
      <c r="O29" s="23" t="s">
        <v>203</v>
      </c>
    </row>
    <row r="30" spans="1:15" ht="29.25">
      <c r="A30" s="42"/>
      <c r="B30" s="32" t="s">
        <v>14</v>
      </c>
      <c r="C30" s="60" t="s">
        <v>94</v>
      </c>
      <c r="D30" s="41">
        <f>IF(AND(ISNUMBER(D31),ISNUMBER(D35)),SUM(D31,D35),"")</f>
      </c>
      <c r="E30" s="41">
        <f>IF(AND(ISNUMBER(E31),ISNUMBER(E35)),SUM(E31,E35),"")</f>
      </c>
      <c r="F30" s="41">
        <f aca="true" t="shared" si="7" ref="F30:M30">IF(AND(ISNUMBER(F31),ISNUMBER(F35)),SUM(F31,F35),"")</f>
      </c>
      <c r="G30" s="41">
        <f t="shared" si="7"/>
      </c>
      <c r="H30" s="41">
        <f t="shared" si="7"/>
      </c>
      <c r="I30" s="41">
        <f t="shared" si="7"/>
      </c>
      <c r="J30" s="41">
        <f t="shared" si="7"/>
      </c>
      <c r="K30" s="41">
        <f t="shared" si="7"/>
      </c>
      <c r="L30" s="41">
        <f t="shared" si="7"/>
      </c>
      <c r="M30" s="41">
        <f t="shared" si="7"/>
        <v>0</v>
      </c>
      <c r="O30" s="23" t="s">
        <v>204</v>
      </c>
    </row>
    <row r="31" spans="1:15" ht="29.25">
      <c r="A31" s="42"/>
      <c r="B31" s="33" t="s">
        <v>43</v>
      </c>
      <c r="C31" s="61" t="s">
        <v>103</v>
      </c>
      <c r="D31" s="44">
        <f>IF(AND(ISNUMBER(D32),ISNUMBER(D33),ISNUMBER(D34),ISNUMBER(D217)),SUM(D32:D33),"")</f>
      </c>
      <c r="E31" s="44">
        <f aca="true" t="shared" si="8" ref="E31:M31">IF(AND(ISNUMBER(E32),ISNUMBER(E33),ISNUMBER(E34),ISNUMBER(E217)),SUM(E32:E33),"")</f>
      </c>
      <c r="F31" s="44">
        <f t="shared" si="8"/>
      </c>
      <c r="G31" s="44">
        <f t="shared" si="8"/>
      </c>
      <c r="H31" s="44">
        <f t="shared" si="8"/>
      </c>
      <c r="I31" s="44">
        <f t="shared" si="8"/>
      </c>
      <c r="J31" s="44">
        <f t="shared" si="8"/>
      </c>
      <c r="K31" s="44">
        <f t="shared" si="8"/>
      </c>
      <c r="L31" s="44">
        <f t="shared" si="8"/>
      </c>
      <c r="M31" s="44">
        <f t="shared" si="8"/>
        <v>0</v>
      </c>
      <c r="O31" s="23" t="s">
        <v>205</v>
      </c>
    </row>
    <row r="32" spans="1:15" ht="29.25">
      <c r="A32" s="42"/>
      <c r="B32" s="36" t="s">
        <v>45</v>
      </c>
      <c r="C32" s="65" t="s">
        <v>35</v>
      </c>
      <c r="D32" s="29"/>
      <c r="E32" s="29"/>
      <c r="F32" s="29"/>
      <c r="G32" s="29"/>
      <c r="H32" s="29"/>
      <c r="I32" s="29"/>
      <c r="J32" s="29"/>
      <c r="K32" s="29"/>
      <c r="L32" s="29"/>
      <c r="M32" s="30">
        <f>SUM(D32:L32)</f>
        <v>0</v>
      </c>
      <c r="O32" s="23" t="s">
        <v>206</v>
      </c>
    </row>
    <row r="33" spans="1:15" ht="29.25">
      <c r="A33" s="42"/>
      <c r="B33" s="36" t="s">
        <v>46</v>
      </c>
      <c r="C33" s="65" t="s">
        <v>76</v>
      </c>
      <c r="D33" s="29"/>
      <c r="E33" s="29"/>
      <c r="F33" s="29"/>
      <c r="G33" s="29"/>
      <c r="H33" s="29"/>
      <c r="I33" s="29"/>
      <c r="J33" s="29"/>
      <c r="K33" s="29"/>
      <c r="L33" s="29"/>
      <c r="M33" s="30">
        <f>SUM(D33:L33)</f>
        <v>0</v>
      </c>
      <c r="O33" s="23" t="s">
        <v>207</v>
      </c>
    </row>
    <row r="34" spans="1:15" ht="29.25">
      <c r="A34" s="42"/>
      <c r="B34" s="45" t="s">
        <v>105</v>
      </c>
      <c r="C34" s="66" t="s">
        <v>125</v>
      </c>
      <c r="D34" s="29"/>
      <c r="E34" s="29"/>
      <c r="F34" s="29"/>
      <c r="G34" s="29"/>
      <c r="H34" s="29"/>
      <c r="I34" s="29"/>
      <c r="J34" s="29"/>
      <c r="K34" s="29"/>
      <c r="L34" s="29"/>
      <c r="M34" s="30">
        <f>SUM(D34:L34)</f>
        <v>0</v>
      </c>
      <c r="O34" s="23" t="s">
        <v>208</v>
      </c>
    </row>
    <row r="35" spans="1:15" ht="29.25">
      <c r="A35" s="42"/>
      <c r="B35" s="33" t="s">
        <v>44</v>
      </c>
      <c r="C35" s="61" t="s">
        <v>172</v>
      </c>
      <c r="D35" s="29"/>
      <c r="E35" s="29"/>
      <c r="F35" s="29"/>
      <c r="G35" s="29"/>
      <c r="H35" s="29"/>
      <c r="I35" s="29"/>
      <c r="J35" s="29"/>
      <c r="K35" s="29"/>
      <c r="L35" s="29"/>
      <c r="M35" s="30">
        <f>SUM(D35:L35)</f>
        <v>0</v>
      </c>
      <c r="O35" s="23" t="s">
        <v>209</v>
      </c>
    </row>
    <row r="36" spans="2:15" ht="29.25">
      <c r="B36" s="46" t="s">
        <v>78</v>
      </c>
      <c r="C36" s="62" t="s">
        <v>97</v>
      </c>
      <c r="D36" s="41">
        <f>IF(AND(ISNUMBER(D37),ISNUMBER(D38),ISNUMBER(D39),ISNUMBER(D218),ISNUMBER(D219),ISNUMBER(D220)),SUM(D37:D39),"")</f>
      </c>
      <c r="E36" s="41">
        <f aca="true" t="shared" si="9" ref="E36:M36">IF(AND(ISNUMBER(E37),ISNUMBER(E38),ISNUMBER(E39),ISNUMBER(E218),ISNUMBER(E219),ISNUMBER(E220)),SUM(E37:E39),"")</f>
      </c>
      <c r="F36" s="41">
        <f t="shared" si="9"/>
      </c>
      <c r="G36" s="41">
        <f t="shared" si="9"/>
      </c>
      <c r="H36" s="41">
        <f>IF(AND(ISNUMBER(H37),ISNUMBER(H38),ISNUMBER(H39),ISNUMBER(H218),ISNUMBER(H219),ISNUMBER(H220)),SUM(H37:H39),"")</f>
      </c>
      <c r="I36" s="41">
        <f>IF(AND(ISNUMBER(I37),ISNUMBER(I38),ISNUMBER(I39),ISNUMBER(I218),ISNUMBER(I219),ISNUMBER(I220)),SUM(I37:I39),"")</f>
      </c>
      <c r="J36" s="41">
        <f t="shared" si="9"/>
      </c>
      <c r="K36" s="41">
        <f t="shared" si="9"/>
      </c>
      <c r="L36" s="41">
        <f t="shared" si="9"/>
      </c>
      <c r="M36" s="41">
        <f t="shared" si="9"/>
        <v>0</v>
      </c>
      <c r="O36" s="23" t="s">
        <v>210</v>
      </c>
    </row>
    <row r="37" spans="2:15" ht="29.25">
      <c r="B37" s="43" t="s">
        <v>106</v>
      </c>
      <c r="C37" s="61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0">
        <f>SUM(D37:L37)</f>
        <v>0</v>
      </c>
      <c r="O37" s="23" t="s">
        <v>211</v>
      </c>
    </row>
    <row r="38" spans="2:13" ht="29.25">
      <c r="B38" s="43" t="s">
        <v>107</v>
      </c>
      <c r="C38" s="61" t="s">
        <v>103</v>
      </c>
      <c r="D38" s="35"/>
      <c r="E38" s="35"/>
      <c r="F38" s="35"/>
      <c r="G38" s="35"/>
      <c r="H38" s="35"/>
      <c r="I38" s="35"/>
      <c r="J38" s="35"/>
      <c r="K38" s="35"/>
      <c r="L38" s="35"/>
      <c r="M38" s="30">
        <f>SUM(D38:L38)</f>
        <v>0</v>
      </c>
    </row>
    <row r="39" spans="2:13" ht="29.25">
      <c r="B39" s="43" t="s">
        <v>108</v>
      </c>
      <c r="C39" s="61" t="s">
        <v>172</v>
      </c>
      <c r="D39" s="35"/>
      <c r="E39" s="35"/>
      <c r="F39" s="35"/>
      <c r="G39" s="35"/>
      <c r="H39" s="35"/>
      <c r="I39" s="35"/>
      <c r="J39" s="35"/>
      <c r="K39" s="35"/>
      <c r="L39" s="35"/>
      <c r="M39" s="30">
        <f>SUM(D39:L39)</f>
        <v>0</v>
      </c>
    </row>
    <row r="40" spans="2:13" ht="29.25">
      <c r="B40" s="27">
        <v>2.2</v>
      </c>
      <c r="C40" s="28" t="s">
        <v>91</v>
      </c>
      <c r="D40" s="35"/>
      <c r="E40" s="35"/>
      <c r="F40" s="35"/>
      <c r="G40" s="35"/>
      <c r="H40" s="35"/>
      <c r="I40" s="35"/>
      <c r="J40" s="35"/>
      <c r="K40" s="35"/>
      <c r="L40" s="35"/>
      <c r="M40" s="30">
        <f>SUM(D40:L40)</f>
        <v>0</v>
      </c>
    </row>
    <row r="41" spans="2:13" ht="29.25">
      <c r="B41" s="46" t="s">
        <v>15</v>
      </c>
      <c r="C41" s="67" t="s">
        <v>126</v>
      </c>
      <c r="D41" s="35"/>
      <c r="E41" s="35"/>
      <c r="F41" s="35"/>
      <c r="G41" s="35"/>
      <c r="H41" s="35"/>
      <c r="I41" s="35"/>
      <c r="J41" s="35"/>
      <c r="K41" s="35"/>
      <c r="L41" s="35"/>
      <c r="M41" s="30">
        <f>SUM(D41:L41)</f>
        <v>0</v>
      </c>
    </row>
    <row r="42" spans="2:13" ht="29.25">
      <c r="B42" s="27">
        <v>2.3</v>
      </c>
      <c r="C42" s="28" t="s">
        <v>61</v>
      </c>
      <c r="D42" s="31">
        <f>IF(AND(ISNUMBER(D43),ISNUMBER(D44),ISNUMBER(D45),ISNUMBER(D46),ISNUMBER(D47),ISNUMBER(D222),ISNUMBER(D223)),SUM(D43,D45),"")</f>
      </c>
      <c r="E42" s="31">
        <f aca="true" t="shared" si="10" ref="E42:L42">IF(AND(ISNUMBER(E43),ISNUMBER(E44),ISNUMBER(E45),ISNUMBER(E46),ISNUMBER(E47),ISNUMBER(E222),ISNUMBER(E223)),SUM(E43,E45),"")</f>
      </c>
      <c r="F42" s="31">
        <f t="shared" si="10"/>
      </c>
      <c r="G42" s="31">
        <f t="shared" si="10"/>
      </c>
      <c r="H42" s="31">
        <f t="shared" si="10"/>
      </c>
      <c r="I42" s="31">
        <f t="shared" si="10"/>
      </c>
      <c r="J42" s="31">
        <f t="shared" si="10"/>
      </c>
      <c r="K42" s="31">
        <f t="shared" si="10"/>
      </c>
      <c r="L42" s="31">
        <f t="shared" si="10"/>
      </c>
      <c r="M42" s="31">
        <f>IF(AND(ISNUMBER(M43),ISNUMBER(M44),ISNUMBER(M45),ISNUMBER(M46),ISNUMBER(M47),ISNUMBER(M222),ISNUMBER(M223)),SUM(M43,M45),"")</f>
        <v>0</v>
      </c>
    </row>
    <row r="43" spans="2:13" ht="29.25">
      <c r="B43" s="32" t="s">
        <v>16</v>
      </c>
      <c r="C43" s="60" t="s">
        <v>82</v>
      </c>
      <c r="D43" s="35"/>
      <c r="E43" s="35"/>
      <c r="F43" s="35"/>
      <c r="G43" s="35"/>
      <c r="H43" s="35"/>
      <c r="I43" s="35"/>
      <c r="J43" s="35"/>
      <c r="K43" s="35"/>
      <c r="L43" s="35"/>
      <c r="M43" s="30">
        <f>SUM(D43:L43)</f>
        <v>0</v>
      </c>
    </row>
    <row r="44" spans="2:13" ht="29.25">
      <c r="B44" s="43" t="s">
        <v>47</v>
      </c>
      <c r="C44" s="63" t="s">
        <v>127</v>
      </c>
      <c r="D44" s="35"/>
      <c r="E44" s="35"/>
      <c r="F44" s="35"/>
      <c r="G44" s="35"/>
      <c r="H44" s="35"/>
      <c r="I44" s="35"/>
      <c r="J44" s="35"/>
      <c r="K44" s="35"/>
      <c r="L44" s="35"/>
      <c r="M44" s="30">
        <f>SUM(D44:L44)</f>
        <v>0</v>
      </c>
    </row>
    <row r="45" spans="2:13" ht="29.25">
      <c r="B45" s="32" t="s">
        <v>17</v>
      </c>
      <c r="C45" s="60" t="s">
        <v>88</v>
      </c>
      <c r="D45" s="35"/>
      <c r="E45" s="35"/>
      <c r="F45" s="35"/>
      <c r="G45" s="35"/>
      <c r="H45" s="35"/>
      <c r="I45" s="35"/>
      <c r="J45" s="35"/>
      <c r="K45" s="35"/>
      <c r="L45" s="35"/>
      <c r="M45" s="30">
        <f>SUM(D45:L45)</f>
        <v>0</v>
      </c>
    </row>
    <row r="46" spans="2:13" ht="29.25">
      <c r="B46" s="43" t="s">
        <v>48</v>
      </c>
      <c r="C46" s="63" t="s">
        <v>127</v>
      </c>
      <c r="D46" s="35"/>
      <c r="E46" s="35"/>
      <c r="F46" s="35"/>
      <c r="G46" s="35"/>
      <c r="H46" s="35"/>
      <c r="I46" s="35"/>
      <c r="J46" s="35"/>
      <c r="K46" s="35"/>
      <c r="L46" s="35"/>
      <c r="M46" s="30">
        <f>SUM(D46:L46)</f>
        <v>0</v>
      </c>
    </row>
    <row r="47" spans="2:13" ht="58.5">
      <c r="B47" s="46" t="s">
        <v>80</v>
      </c>
      <c r="C47" s="67" t="s">
        <v>81</v>
      </c>
      <c r="D47" s="31">
        <f>IF(AND(ISNUMBER(D48),ISNUMBER(D49),ISNUMBER(D50),ISNUMBER(D51),ISNUMBER(D52),ISNUMBER(D225)),SUM(D48,D52),"")</f>
      </c>
      <c r="E47" s="31">
        <f aca="true" t="shared" si="11" ref="E47:M47">IF(AND(ISNUMBER(E48),ISNUMBER(E49),ISNUMBER(E50),ISNUMBER(E51),ISNUMBER(E52),ISNUMBER(E225)),SUM(E48,E52),"")</f>
      </c>
      <c r="F47" s="31">
        <f t="shared" si="11"/>
      </c>
      <c r="G47" s="31">
        <f t="shared" si="11"/>
      </c>
      <c r="H47" s="31">
        <f t="shared" si="11"/>
      </c>
      <c r="I47" s="31">
        <f t="shared" si="11"/>
      </c>
      <c r="J47" s="31">
        <f t="shared" si="11"/>
      </c>
      <c r="K47" s="31">
        <f t="shared" si="11"/>
      </c>
      <c r="L47" s="31">
        <f t="shared" si="11"/>
      </c>
      <c r="M47" s="31">
        <f t="shared" si="11"/>
        <v>0</v>
      </c>
    </row>
    <row r="48" spans="2:13" ht="29.25">
      <c r="B48" s="47" t="s">
        <v>86</v>
      </c>
      <c r="C48" s="68" t="s">
        <v>82</v>
      </c>
      <c r="D48" s="35"/>
      <c r="E48" s="35"/>
      <c r="F48" s="35"/>
      <c r="G48" s="35"/>
      <c r="H48" s="35"/>
      <c r="I48" s="35"/>
      <c r="J48" s="35"/>
      <c r="K48" s="35"/>
      <c r="L48" s="35"/>
      <c r="M48" s="30">
        <f>SUM(D48:L48)</f>
        <v>0</v>
      </c>
    </row>
    <row r="49" spans="2:13" ht="29.25">
      <c r="B49" s="48" t="s">
        <v>109</v>
      </c>
      <c r="C49" s="64" t="s">
        <v>83</v>
      </c>
      <c r="D49" s="35"/>
      <c r="E49" s="35"/>
      <c r="F49" s="35"/>
      <c r="G49" s="35"/>
      <c r="H49" s="35"/>
      <c r="I49" s="35"/>
      <c r="J49" s="35"/>
      <c r="K49" s="35"/>
      <c r="L49" s="35"/>
      <c r="M49" s="30">
        <f>SUM(D49:L49)</f>
        <v>0</v>
      </c>
    </row>
    <row r="50" spans="2:13" ht="29.25">
      <c r="B50" s="48" t="s">
        <v>110</v>
      </c>
      <c r="C50" s="64" t="s">
        <v>84</v>
      </c>
      <c r="D50" s="35"/>
      <c r="E50" s="35"/>
      <c r="F50" s="35"/>
      <c r="G50" s="35"/>
      <c r="H50" s="35"/>
      <c r="I50" s="35"/>
      <c r="J50" s="35"/>
      <c r="K50" s="35"/>
      <c r="L50" s="35"/>
      <c r="M50" s="30">
        <f>SUM(D50:L50)</f>
        <v>0</v>
      </c>
    </row>
    <row r="51" spans="2:13" ht="29.25">
      <c r="B51" s="48" t="s">
        <v>111</v>
      </c>
      <c r="C51" s="64" t="s">
        <v>85</v>
      </c>
      <c r="D51" s="35"/>
      <c r="E51" s="35"/>
      <c r="F51" s="35"/>
      <c r="G51" s="35"/>
      <c r="H51" s="35"/>
      <c r="I51" s="35"/>
      <c r="J51" s="35"/>
      <c r="K51" s="35"/>
      <c r="L51" s="35"/>
      <c r="M51" s="30">
        <f>SUM(D51:L51)</f>
        <v>0</v>
      </c>
    </row>
    <row r="52" spans="2:13" ht="29.25">
      <c r="B52" s="47" t="s">
        <v>87</v>
      </c>
      <c r="C52" s="68" t="s">
        <v>36</v>
      </c>
      <c r="D52" s="35"/>
      <c r="E52" s="35"/>
      <c r="F52" s="35"/>
      <c r="G52" s="35"/>
      <c r="H52" s="35"/>
      <c r="I52" s="35"/>
      <c r="J52" s="35"/>
      <c r="K52" s="35"/>
      <c r="L52" s="35"/>
      <c r="M52" s="30">
        <f>SUM(D52:L52)</f>
        <v>0</v>
      </c>
    </row>
    <row r="53" spans="2:13" ht="29.25">
      <c r="B53" s="3" t="s">
        <v>132</v>
      </c>
      <c r="D53" s="21" t="s">
        <v>3</v>
      </c>
      <c r="E53" s="22" t="s">
        <v>65</v>
      </c>
      <c r="F53" s="22" t="s">
        <v>4</v>
      </c>
      <c r="G53" s="22" t="s">
        <v>5</v>
      </c>
      <c r="H53" s="22" t="s">
        <v>6</v>
      </c>
      <c r="I53" s="22" t="s">
        <v>29</v>
      </c>
      <c r="J53" s="22" t="s">
        <v>73</v>
      </c>
      <c r="K53" s="22" t="s">
        <v>74</v>
      </c>
      <c r="L53" s="22" t="s">
        <v>7</v>
      </c>
      <c r="M53" s="22" t="s">
        <v>1</v>
      </c>
    </row>
    <row r="54" spans="2:13" ht="29.25">
      <c r="B54" s="27">
        <v>2.4</v>
      </c>
      <c r="C54" s="28" t="s">
        <v>62</v>
      </c>
      <c r="D54" s="41">
        <f>IF(AND(ISNUMBER(D55),ISNUMBER(D56)),SUM(D55:D56),"")</f>
      </c>
      <c r="E54" s="41">
        <f aca="true" t="shared" si="12" ref="E54:M54">IF(AND(ISNUMBER(E55),ISNUMBER(E56)),SUM(E55:E56),"")</f>
      </c>
      <c r="F54" s="41">
        <f t="shared" si="12"/>
      </c>
      <c r="G54" s="41">
        <f t="shared" si="12"/>
      </c>
      <c r="H54" s="41">
        <f t="shared" si="12"/>
      </c>
      <c r="I54" s="41">
        <f t="shared" si="12"/>
      </c>
      <c r="J54" s="41">
        <f t="shared" si="12"/>
      </c>
      <c r="K54" s="41">
        <f t="shared" si="12"/>
      </c>
      <c r="L54" s="41">
        <f t="shared" si="12"/>
      </c>
      <c r="M54" s="41">
        <f t="shared" si="12"/>
        <v>0</v>
      </c>
    </row>
    <row r="55" spans="2:13" ht="58.5">
      <c r="B55" s="49" t="s">
        <v>118</v>
      </c>
      <c r="C55" s="60" t="s">
        <v>174</v>
      </c>
      <c r="D55" s="29"/>
      <c r="E55" s="29"/>
      <c r="F55" s="29"/>
      <c r="G55" s="29"/>
      <c r="H55" s="29"/>
      <c r="I55" s="29"/>
      <c r="J55" s="29"/>
      <c r="K55" s="29"/>
      <c r="L55" s="29"/>
      <c r="M55" s="30">
        <f>SUM(D55:L55)</f>
        <v>0</v>
      </c>
    </row>
    <row r="56" spans="1:13" ht="29.25">
      <c r="A56" s="42"/>
      <c r="B56" s="32" t="s">
        <v>119</v>
      </c>
      <c r="C56" s="60" t="s">
        <v>175</v>
      </c>
      <c r="D56" s="41">
        <f aca="true" t="shared" si="13" ref="D56:M56">IF(AND(ISNUMBER(D57),ISNUMBER(D58)),SUM(D57:D58),"")</f>
      </c>
      <c r="E56" s="41">
        <f t="shared" si="13"/>
      </c>
      <c r="F56" s="41">
        <f t="shared" si="13"/>
      </c>
      <c r="G56" s="41">
        <f t="shared" si="13"/>
      </c>
      <c r="H56" s="41">
        <f t="shared" si="13"/>
      </c>
      <c r="I56" s="41">
        <f t="shared" si="13"/>
      </c>
      <c r="J56" s="41">
        <f t="shared" si="13"/>
      </c>
      <c r="K56" s="41">
        <f t="shared" si="13"/>
      </c>
      <c r="L56" s="41">
        <f t="shared" si="13"/>
      </c>
      <c r="M56" s="41">
        <f t="shared" si="13"/>
        <v>0</v>
      </c>
    </row>
    <row r="57" spans="2:13" ht="29.25">
      <c r="B57" s="50" t="s">
        <v>120</v>
      </c>
      <c r="C57" s="61" t="s">
        <v>176</v>
      </c>
      <c r="D57" s="35"/>
      <c r="E57" s="35"/>
      <c r="F57" s="35"/>
      <c r="G57" s="35"/>
      <c r="H57" s="35"/>
      <c r="I57" s="35"/>
      <c r="J57" s="35"/>
      <c r="K57" s="35"/>
      <c r="L57" s="35"/>
      <c r="M57" s="30">
        <f>SUM(D57:L57)</f>
        <v>0</v>
      </c>
    </row>
    <row r="58" spans="2:13" ht="58.5">
      <c r="B58" s="50" t="s">
        <v>121</v>
      </c>
      <c r="C58" s="61" t="s">
        <v>177</v>
      </c>
      <c r="D58" s="35"/>
      <c r="E58" s="35"/>
      <c r="F58" s="35"/>
      <c r="G58" s="35"/>
      <c r="H58" s="35"/>
      <c r="I58" s="35"/>
      <c r="J58" s="35"/>
      <c r="K58" s="35"/>
      <c r="L58" s="35"/>
      <c r="M58" s="30">
        <f>SUM(D58:L58)</f>
        <v>0</v>
      </c>
    </row>
    <row r="59" spans="2:13" ht="29.25">
      <c r="B59" s="24" t="s">
        <v>27</v>
      </c>
      <c r="C59" s="25"/>
      <c r="D59" s="37">
        <f>IF(AND(ISNUMBER(D20),ISNUMBER(D40),ISNUMBER(D42),ISNUMBER(D54),ISNUMBER(D221)),SUM(D20,D40,D42,D54),"")</f>
      </c>
      <c r="E59" s="37">
        <f aca="true" t="shared" si="14" ref="E59:L59">IF(AND(ISNUMBER(E20),ISNUMBER(E40),ISNUMBER(E42),ISNUMBER(E54),ISNUMBER(E221)),SUM(E20,E40,E42,E54),"")</f>
      </c>
      <c r="F59" s="37">
        <f>IF(AND(ISNUMBER(F20),ISNUMBER(F40),ISNUMBER(F42),ISNUMBER(F54),ISNUMBER(F221)),SUM(F20,F40,F42,F54),"")</f>
      </c>
      <c r="G59" s="37">
        <f t="shared" si="14"/>
      </c>
      <c r="H59" s="37">
        <f t="shared" si="14"/>
      </c>
      <c r="I59" s="37">
        <f t="shared" si="14"/>
      </c>
      <c r="J59" s="37">
        <f t="shared" si="14"/>
      </c>
      <c r="K59" s="37">
        <f t="shared" si="14"/>
      </c>
      <c r="L59" s="37">
        <f t="shared" si="14"/>
      </c>
      <c r="M59" s="30">
        <f>SUM(D59:L59)</f>
        <v>0</v>
      </c>
    </row>
    <row r="60" spans="2:5" ht="29.25">
      <c r="B60" s="4"/>
      <c r="E60" s="4"/>
    </row>
    <row r="61" spans="2:13" ht="29.25">
      <c r="B61" s="24" t="s">
        <v>216</v>
      </c>
      <c r="C61" s="25" t="s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6"/>
    </row>
    <row r="62" spans="2:13" ht="29.25">
      <c r="B62" s="27">
        <v>3.1</v>
      </c>
      <c r="C62" s="28" t="s">
        <v>33</v>
      </c>
      <c r="D62" s="41">
        <f>IF(AND(ISNUMBER(D63),ISNUMBER(D67),ISNUMBER(D72),ISNUMBER(D76)),SUM(D63,D67,D72),"")</f>
      </c>
      <c r="E62" s="41">
        <f aca="true" t="shared" si="15" ref="E62:M62">IF(AND(ISNUMBER(E63),ISNUMBER(E67),ISNUMBER(E72),ISNUMBER(E76)),SUM(E63,E67,E72),"")</f>
      </c>
      <c r="F62" s="41">
        <f t="shared" si="15"/>
      </c>
      <c r="G62" s="41">
        <f t="shared" si="15"/>
      </c>
      <c r="H62" s="41">
        <f t="shared" si="15"/>
      </c>
      <c r="I62" s="41">
        <f t="shared" si="15"/>
      </c>
      <c r="J62" s="41">
        <f t="shared" si="15"/>
      </c>
      <c r="K62" s="41">
        <f t="shared" si="15"/>
      </c>
      <c r="L62" s="41">
        <f t="shared" si="15"/>
      </c>
      <c r="M62" s="41">
        <f t="shared" si="15"/>
        <v>0</v>
      </c>
    </row>
    <row r="63" spans="1:13" ht="29.25">
      <c r="A63" s="42"/>
      <c r="B63" s="32" t="s">
        <v>18</v>
      </c>
      <c r="C63" s="60" t="s">
        <v>92</v>
      </c>
      <c r="D63" s="41">
        <f>IF(AND(ISNUMBER(D64),ISNUMBER(D65),ISNUMBER(D66)),SUM(D64:D66),"")</f>
      </c>
      <c r="E63" s="41">
        <f aca="true" t="shared" si="16" ref="E63:M63">IF(AND(ISNUMBER(E64),ISNUMBER(E65),ISNUMBER(E66)),SUM(E64:E66),"")</f>
      </c>
      <c r="F63" s="41">
        <f t="shared" si="16"/>
      </c>
      <c r="G63" s="41">
        <f t="shared" si="16"/>
      </c>
      <c r="H63" s="41">
        <f t="shared" si="16"/>
      </c>
      <c r="I63" s="41">
        <f t="shared" si="16"/>
      </c>
      <c r="J63" s="41">
        <f t="shared" si="16"/>
      </c>
      <c r="K63" s="41">
        <f t="shared" si="16"/>
      </c>
      <c r="L63" s="41">
        <f t="shared" si="16"/>
      </c>
      <c r="M63" s="41">
        <f t="shared" si="16"/>
        <v>0</v>
      </c>
    </row>
    <row r="64" spans="1:13" ht="29.25">
      <c r="A64" s="42"/>
      <c r="B64" s="33" t="s">
        <v>49</v>
      </c>
      <c r="C64" s="61" t="s">
        <v>9</v>
      </c>
      <c r="D64" s="29"/>
      <c r="E64" s="29"/>
      <c r="F64" s="29"/>
      <c r="G64" s="29"/>
      <c r="H64" s="29"/>
      <c r="I64" s="29"/>
      <c r="J64" s="29"/>
      <c r="K64" s="29"/>
      <c r="L64" s="29"/>
      <c r="M64" s="30">
        <f>SUM(D64:L64)</f>
        <v>0</v>
      </c>
    </row>
    <row r="65" spans="1:13" ht="29.25">
      <c r="A65" s="42"/>
      <c r="B65" s="33" t="s">
        <v>50</v>
      </c>
      <c r="C65" s="61" t="s">
        <v>2</v>
      </c>
      <c r="D65" s="29"/>
      <c r="E65" s="29"/>
      <c r="F65" s="29"/>
      <c r="G65" s="29"/>
      <c r="H65" s="29"/>
      <c r="I65" s="29"/>
      <c r="J65" s="29"/>
      <c r="K65" s="29"/>
      <c r="L65" s="29"/>
      <c r="M65" s="30">
        <f>SUM(D65:L65)</f>
        <v>0</v>
      </c>
    </row>
    <row r="66" spans="1:13" ht="29.25">
      <c r="A66" s="42"/>
      <c r="B66" s="33" t="s">
        <v>51</v>
      </c>
      <c r="C66" s="61" t="s">
        <v>37</v>
      </c>
      <c r="D66" s="29"/>
      <c r="E66" s="29"/>
      <c r="F66" s="29"/>
      <c r="G66" s="29"/>
      <c r="H66" s="29"/>
      <c r="I66" s="29"/>
      <c r="J66" s="29"/>
      <c r="K66" s="29"/>
      <c r="L66" s="29"/>
      <c r="M66" s="30">
        <f>SUM(D66:L66)</f>
        <v>0</v>
      </c>
    </row>
    <row r="67" spans="1:13" ht="29.25">
      <c r="A67" s="42"/>
      <c r="B67" s="32" t="s">
        <v>19</v>
      </c>
      <c r="C67" s="60" t="s">
        <v>93</v>
      </c>
      <c r="D67" s="41">
        <f>IF(AND(ISNUMBER(D68),ISNUMBER(D69),ISNUMBER(D70),ISNUMBER(D71),ISNUMBER(D227)),SUM(D68:D70),"")</f>
      </c>
      <c r="E67" s="41">
        <f aca="true" t="shared" si="17" ref="E67:M67">IF(AND(ISNUMBER(E68),ISNUMBER(E69),ISNUMBER(E70),ISNUMBER(E71),ISNUMBER(E227)),SUM(E68:E70),"")</f>
      </c>
      <c r="F67" s="41">
        <f t="shared" si="17"/>
      </c>
      <c r="G67" s="41">
        <f t="shared" si="17"/>
      </c>
      <c r="H67" s="41">
        <f t="shared" si="17"/>
      </c>
      <c r="I67" s="41">
        <f t="shared" si="17"/>
      </c>
      <c r="J67" s="41">
        <f t="shared" si="17"/>
      </c>
      <c r="K67" s="41">
        <f t="shared" si="17"/>
      </c>
      <c r="L67" s="41">
        <f t="shared" si="17"/>
      </c>
      <c r="M67" s="41">
        <f t="shared" si="17"/>
        <v>0</v>
      </c>
    </row>
    <row r="68" spans="1:13" ht="29.25">
      <c r="A68" s="42"/>
      <c r="B68" s="33" t="s">
        <v>52</v>
      </c>
      <c r="C68" s="61" t="s">
        <v>9</v>
      </c>
      <c r="D68" s="29"/>
      <c r="E68" s="29"/>
      <c r="F68" s="29"/>
      <c r="G68" s="29"/>
      <c r="H68" s="29"/>
      <c r="I68" s="29"/>
      <c r="J68" s="29"/>
      <c r="K68" s="29"/>
      <c r="L68" s="29"/>
      <c r="M68" s="30">
        <f>SUM(D68:L68)</f>
        <v>0</v>
      </c>
    </row>
    <row r="69" spans="1:13" ht="29.25">
      <c r="A69" s="42"/>
      <c r="B69" s="33" t="s">
        <v>53</v>
      </c>
      <c r="C69" s="61" t="s">
        <v>2</v>
      </c>
      <c r="D69" s="29"/>
      <c r="E69" s="29"/>
      <c r="F69" s="29"/>
      <c r="G69" s="29"/>
      <c r="H69" s="29"/>
      <c r="I69" s="29"/>
      <c r="J69" s="29"/>
      <c r="K69" s="29"/>
      <c r="L69" s="29"/>
      <c r="M69" s="30">
        <f>SUM(D69:L69)</f>
        <v>0</v>
      </c>
    </row>
    <row r="70" spans="1:13" ht="29.25">
      <c r="A70" s="42"/>
      <c r="B70" s="33" t="s">
        <v>54</v>
      </c>
      <c r="C70" s="61" t="s">
        <v>37</v>
      </c>
      <c r="D70" s="29"/>
      <c r="E70" s="29"/>
      <c r="F70" s="29"/>
      <c r="G70" s="29"/>
      <c r="H70" s="29"/>
      <c r="I70" s="29"/>
      <c r="J70" s="29"/>
      <c r="K70" s="29"/>
      <c r="L70" s="29"/>
      <c r="M70" s="30">
        <f>SUM(D70:L70)</f>
        <v>0</v>
      </c>
    </row>
    <row r="71" spans="1:13" ht="29.25">
      <c r="A71" s="42"/>
      <c r="B71" s="43" t="s">
        <v>95</v>
      </c>
      <c r="C71" s="63" t="s">
        <v>79</v>
      </c>
      <c r="D71" s="29"/>
      <c r="E71" s="29"/>
      <c r="F71" s="29"/>
      <c r="G71" s="29"/>
      <c r="H71" s="29"/>
      <c r="I71" s="29"/>
      <c r="J71" s="29"/>
      <c r="K71" s="29"/>
      <c r="L71" s="29"/>
      <c r="M71" s="30">
        <f>SUM(D71:L71)</f>
        <v>0</v>
      </c>
    </row>
    <row r="72" spans="1:13" ht="29.25">
      <c r="A72" s="42"/>
      <c r="B72" s="32" t="s">
        <v>20</v>
      </c>
      <c r="C72" s="60" t="s">
        <v>94</v>
      </c>
      <c r="D72" s="41">
        <f aca="true" t="shared" si="18" ref="D72:M72">IF(AND(ISNUMBER(D73),ISNUMBER(D74),ISNUMBER(D75)),SUM(D73:D75),"")</f>
      </c>
      <c r="E72" s="41">
        <f t="shared" si="18"/>
      </c>
      <c r="F72" s="41">
        <f t="shared" si="18"/>
      </c>
      <c r="G72" s="41">
        <f t="shared" si="18"/>
      </c>
      <c r="H72" s="41">
        <f t="shared" si="18"/>
      </c>
      <c r="I72" s="41">
        <f t="shared" si="18"/>
      </c>
      <c r="J72" s="41">
        <f t="shared" si="18"/>
      </c>
      <c r="K72" s="41">
        <f t="shared" si="18"/>
      </c>
      <c r="L72" s="41">
        <f t="shared" si="18"/>
      </c>
      <c r="M72" s="41">
        <f t="shared" si="18"/>
        <v>0</v>
      </c>
    </row>
    <row r="73" spans="1:13" ht="29.25">
      <c r="A73" s="42"/>
      <c r="B73" s="33" t="s">
        <v>55</v>
      </c>
      <c r="C73" s="61" t="s">
        <v>9</v>
      </c>
      <c r="D73" s="35"/>
      <c r="E73" s="35"/>
      <c r="F73" s="35"/>
      <c r="G73" s="35"/>
      <c r="H73" s="35"/>
      <c r="I73" s="35"/>
      <c r="J73" s="35"/>
      <c r="K73" s="35"/>
      <c r="L73" s="35"/>
      <c r="M73" s="30">
        <f>SUM(D73:L73)</f>
        <v>0</v>
      </c>
    </row>
    <row r="74" spans="1:13" ht="29.25">
      <c r="A74" s="42"/>
      <c r="B74" s="33" t="s">
        <v>56</v>
      </c>
      <c r="C74" s="61" t="s">
        <v>2</v>
      </c>
      <c r="D74" s="35"/>
      <c r="E74" s="35"/>
      <c r="F74" s="35"/>
      <c r="G74" s="35"/>
      <c r="H74" s="35"/>
      <c r="I74" s="35"/>
      <c r="J74" s="35"/>
      <c r="K74" s="35"/>
      <c r="L74" s="35"/>
      <c r="M74" s="30">
        <f>SUM(D74:L74)</f>
        <v>0</v>
      </c>
    </row>
    <row r="75" spans="1:13" ht="29.25">
      <c r="A75" s="42"/>
      <c r="B75" s="33" t="s">
        <v>57</v>
      </c>
      <c r="C75" s="61" t="s">
        <v>37</v>
      </c>
      <c r="D75" s="35"/>
      <c r="E75" s="35"/>
      <c r="F75" s="35"/>
      <c r="G75" s="35"/>
      <c r="H75" s="35"/>
      <c r="I75" s="35"/>
      <c r="J75" s="35"/>
      <c r="K75" s="35"/>
      <c r="L75" s="35"/>
      <c r="M75" s="30">
        <f>SUM(D75:L75)</f>
        <v>0</v>
      </c>
    </row>
    <row r="76" spans="2:13" ht="29.25">
      <c r="B76" s="46" t="s">
        <v>96</v>
      </c>
      <c r="C76" s="62" t="s">
        <v>97</v>
      </c>
      <c r="D76" s="41">
        <f>IF(AND(ISNUMBER(D77),ISNUMBER(D78),ISNUMBER(D79),ISNUMBER(D228),ISNUMBER(D229),ISNUMBER(D230)),SUM(D77:D79),"")</f>
      </c>
      <c r="E76" s="41">
        <f aca="true" t="shared" si="19" ref="E76:M76">IF(AND(ISNUMBER(E77),ISNUMBER(E78),ISNUMBER(E79),ISNUMBER(E228),ISNUMBER(E229),ISNUMBER(E230)),SUM(E77:E79),"")</f>
      </c>
      <c r="F76" s="41">
        <f t="shared" si="19"/>
      </c>
      <c r="G76" s="41">
        <f t="shared" si="19"/>
      </c>
      <c r="H76" s="41">
        <f t="shared" si="19"/>
      </c>
      <c r="I76" s="41">
        <f t="shared" si="19"/>
      </c>
      <c r="J76" s="41">
        <f t="shared" si="19"/>
      </c>
      <c r="K76" s="41">
        <f t="shared" si="19"/>
      </c>
      <c r="L76" s="41">
        <f t="shared" si="19"/>
      </c>
      <c r="M76" s="41">
        <f t="shared" si="19"/>
        <v>0</v>
      </c>
    </row>
    <row r="77" spans="2:13" ht="29.25">
      <c r="B77" s="43" t="s">
        <v>112</v>
      </c>
      <c r="C77" s="61" t="s">
        <v>9</v>
      </c>
      <c r="D77" s="35"/>
      <c r="E77" s="35"/>
      <c r="F77" s="35"/>
      <c r="G77" s="35"/>
      <c r="H77" s="35"/>
      <c r="I77" s="35"/>
      <c r="J77" s="35"/>
      <c r="K77" s="35"/>
      <c r="L77" s="35"/>
      <c r="M77" s="30">
        <f aca="true" t="shared" si="20" ref="M77:M94">SUM(D77:L77)</f>
        <v>0</v>
      </c>
    </row>
    <row r="78" spans="2:13" ht="29.25">
      <c r="B78" s="43" t="s">
        <v>113</v>
      </c>
      <c r="C78" s="61" t="s">
        <v>2</v>
      </c>
      <c r="D78" s="35"/>
      <c r="E78" s="35"/>
      <c r="F78" s="35"/>
      <c r="G78" s="35"/>
      <c r="H78" s="35"/>
      <c r="I78" s="35"/>
      <c r="J78" s="35"/>
      <c r="K78" s="35"/>
      <c r="L78" s="35"/>
      <c r="M78" s="30">
        <f t="shared" si="20"/>
        <v>0</v>
      </c>
    </row>
    <row r="79" spans="2:13" ht="29.25">
      <c r="B79" s="43" t="s">
        <v>114</v>
      </c>
      <c r="C79" s="61" t="s">
        <v>37</v>
      </c>
      <c r="D79" s="35"/>
      <c r="E79" s="35"/>
      <c r="F79" s="35"/>
      <c r="G79" s="35"/>
      <c r="H79" s="35"/>
      <c r="I79" s="35"/>
      <c r="J79" s="35"/>
      <c r="K79" s="35"/>
      <c r="L79" s="35"/>
      <c r="M79" s="30">
        <f t="shared" si="20"/>
        <v>0</v>
      </c>
    </row>
    <row r="80" spans="2:13" ht="29.25">
      <c r="B80" s="27">
        <v>3.2</v>
      </c>
      <c r="C80" s="28" t="s">
        <v>98</v>
      </c>
      <c r="D80" s="35"/>
      <c r="E80" s="35"/>
      <c r="F80" s="35"/>
      <c r="G80" s="35"/>
      <c r="H80" s="35"/>
      <c r="I80" s="35"/>
      <c r="J80" s="35"/>
      <c r="K80" s="35"/>
      <c r="L80" s="35"/>
      <c r="M80" s="30">
        <f t="shared" si="20"/>
        <v>0</v>
      </c>
    </row>
    <row r="81" spans="2:13" s="52" customFormat="1" ht="29.25">
      <c r="B81" s="51" t="s">
        <v>21</v>
      </c>
      <c r="C81" s="62" t="s">
        <v>167</v>
      </c>
      <c r="D81" s="35"/>
      <c r="E81" s="35"/>
      <c r="F81" s="35"/>
      <c r="G81" s="35"/>
      <c r="H81" s="35"/>
      <c r="I81" s="35"/>
      <c r="J81" s="35"/>
      <c r="K81" s="35"/>
      <c r="L81" s="35"/>
      <c r="M81" s="30">
        <f t="shared" si="20"/>
        <v>0</v>
      </c>
    </row>
    <row r="82" spans="2:13" ht="29.25">
      <c r="B82" s="53">
        <v>3.3</v>
      </c>
      <c r="C82" s="54" t="s">
        <v>99</v>
      </c>
      <c r="D82" s="29"/>
      <c r="E82" s="29"/>
      <c r="F82" s="29"/>
      <c r="G82" s="29"/>
      <c r="H82" s="29"/>
      <c r="I82" s="29"/>
      <c r="J82" s="29"/>
      <c r="K82" s="29"/>
      <c r="L82" s="29"/>
      <c r="M82" s="30">
        <f t="shared" si="20"/>
        <v>0</v>
      </c>
    </row>
    <row r="83" spans="2:13" ht="29.25">
      <c r="B83" s="46" t="s">
        <v>58</v>
      </c>
      <c r="C83" s="67" t="s">
        <v>128</v>
      </c>
      <c r="D83" s="35"/>
      <c r="E83" s="35"/>
      <c r="F83" s="35"/>
      <c r="G83" s="35"/>
      <c r="H83" s="35"/>
      <c r="I83" s="35"/>
      <c r="J83" s="35"/>
      <c r="K83" s="35"/>
      <c r="L83" s="35"/>
      <c r="M83" s="30">
        <f t="shared" si="20"/>
        <v>0</v>
      </c>
    </row>
    <row r="84" spans="2:13" ht="29.25">
      <c r="B84" s="27">
        <v>3.4</v>
      </c>
      <c r="C84" s="28" t="s">
        <v>61</v>
      </c>
      <c r="D84" s="31">
        <f>IF(AND(ISNUMBER(D85),ISNUMBER(D86),ISNUMBER(D87),ISNUMBER(D88),ISNUMBER(D89),ISNUMBER(D233),ISNUMBER(D234)),SUM(D85,D87),"")</f>
      </c>
      <c r="E84" s="31">
        <f aca="true" t="shared" si="21" ref="E84:M84">IF(AND(ISNUMBER(E85),ISNUMBER(E86),ISNUMBER(E87),ISNUMBER(E88),ISNUMBER(E89),ISNUMBER(E233),ISNUMBER(E234)),SUM(E85,E87),"")</f>
      </c>
      <c r="F84" s="31">
        <f t="shared" si="21"/>
      </c>
      <c r="G84" s="31">
        <f t="shared" si="21"/>
      </c>
      <c r="H84" s="31">
        <f t="shared" si="21"/>
      </c>
      <c r="I84" s="31">
        <f t="shared" si="21"/>
      </c>
      <c r="J84" s="31">
        <f t="shared" si="21"/>
      </c>
      <c r="K84" s="31">
        <f t="shared" si="21"/>
      </c>
      <c r="L84" s="31">
        <f t="shared" si="21"/>
      </c>
      <c r="M84" s="31">
        <f t="shared" si="21"/>
        <v>0</v>
      </c>
    </row>
    <row r="85" spans="2:13" ht="29.25">
      <c r="B85" s="32" t="s">
        <v>22</v>
      </c>
      <c r="C85" s="60" t="s">
        <v>82</v>
      </c>
      <c r="D85" s="35"/>
      <c r="E85" s="35"/>
      <c r="F85" s="35"/>
      <c r="G85" s="35"/>
      <c r="H85" s="35"/>
      <c r="I85" s="35"/>
      <c r="J85" s="35"/>
      <c r="K85" s="35"/>
      <c r="L85" s="35"/>
      <c r="M85" s="30">
        <f t="shared" si="20"/>
        <v>0</v>
      </c>
    </row>
    <row r="86" spans="2:13" ht="29.25">
      <c r="B86" s="43" t="s">
        <v>59</v>
      </c>
      <c r="C86" s="63" t="s">
        <v>127</v>
      </c>
      <c r="D86" s="35"/>
      <c r="E86" s="35"/>
      <c r="F86" s="35"/>
      <c r="G86" s="35"/>
      <c r="H86" s="35"/>
      <c r="I86" s="35"/>
      <c r="J86" s="35"/>
      <c r="K86" s="35"/>
      <c r="L86" s="35"/>
      <c r="M86" s="30">
        <f t="shared" si="20"/>
        <v>0</v>
      </c>
    </row>
    <row r="87" spans="2:13" ht="29.25">
      <c r="B87" s="55" t="s">
        <v>23</v>
      </c>
      <c r="C87" s="69" t="s">
        <v>88</v>
      </c>
      <c r="D87" s="35"/>
      <c r="E87" s="35"/>
      <c r="F87" s="35"/>
      <c r="G87" s="35"/>
      <c r="H87" s="35"/>
      <c r="I87" s="35"/>
      <c r="J87" s="35"/>
      <c r="K87" s="35"/>
      <c r="L87" s="35"/>
      <c r="M87" s="30">
        <f t="shared" si="20"/>
        <v>0</v>
      </c>
    </row>
    <row r="88" spans="2:13" ht="29.25">
      <c r="B88" s="43" t="s">
        <v>60</v>
      </c>
      <c r="C88" s="63" t="s">
        <v>127</v>
      </c>
      <c r="D88" s="35"/>
      <c r="E88" s="35"/>
      <c r="F88" s="35"/>
      <c r="G88" s="35"/>
      <c r="H88" s="35"/>
      <c r="I88" s="35"/>
      <c r="J88" s="35"/>
      <c r="K88" s="35"/>
      <c r="L88" s="35"/>
      <c r="M88" s="30">
        <f t="shared" si="20"/>
        <v>0</v>
      </c>
    </row>
    <row r="89" spans="2:13" ht="58.5">
      <c r="B89" s="55" t="s">
        <v>100</v>
      </c>
      <c r="C89" s="62" t="s">
        <v>81</v>
      </c>
      <c r="D89" s="31">
        <f>IF(AND(ISNUMBER(D90),ISNUMBER(D91),ISNUMBER(D92),ISNUMBER(D93),ISNUMBER(D94),ISNUMBER(D236)),SUM(D90,D94),"")</f>
      </c>
      <c r="E89" s="31">
        <f aca="true" t="shared" si="22" ref="E89:M89">IF(AND(ISNUMBER(E90),ISNUMBER(E91),ISNUMBER(E92),ISNUMBER(E93),ISNUMBER(E94),ISNUMBER(E236)),SUM(E90,E94),"")</f>
      </c>
      <c r="F89" s="31">
        <f t="shared" si="22"/>
      </c>
      <c r="G89" s="31">
        <f t="shared" si="22"/>
      </c>
      <c r="H89" s="31">
        <f t="shared" si="22"/>
      </c>
      <c r="I89" s="31">
        <f t="shared" si="22"/>
      </c>
      <c r="J89" s="31">
        <f t="shared" si="22"/>
      </c>
      <c r="K89" s="31">
        <f t="shared" si="22"/>
      </c>
      <c r="L89" s="31">
        <f t="shared" si="22"/>
      </c>
      <c r="M89" s="31">
        <f t="shared" si="22"/>
        <v>0</v>
      </c>
    </row>
    <row r="90" spans="2:13" ht="29.25">
      <c r="B90" s="33" t="s">
        <v>101</v>
      </c>
      <c r="C90" s="61" t="s">
        <v>82</v>
      </c>
      <c r="D90" s="35"/>
      <c r="E90" s="35"/>
      <c r="F90" s="35"/>
      <c r="G90" s="35"/>
      <c r="H90" s="35"/>
      <c r="I90" s="35"/>
      <c r="J90" s="35"/>
      <c r="K90" s="35"/>
      <c r="L90" s="35"/>
      <c r="M90" s="30">
        <f t="shared" si="20"/>
        <v>0</v>
      </c>
    </row>
    <row r="91" spans="2:13" ht="29.25">
      <c r="B91" s="36" t="s">
        <v>115</v>
      </c>
      <c r="C91" s="70" t="s">
        <v>83</v>
      </c>
      <c r="D91" s="35"/>
      <c r="E91" s="35"/>
      <c r="F91" s="35"/>
      <c r="G91" s="35"/>
      <c r="H91" s="35"/>
      <c r="I91" s="35"/>
      <c r="J91" s="35"/>
      <c r="K91" s="35"/>
      <c r="L91" s="35"/>
      <c r="M91" s="30">
        <f t="shared" si="20"/>
        <v>0</v>
      </c>
    </row>
    <row r="92" spans="2:13" ht="29.25">
      <c r="B92" s="36" t="s">
        <v>116</v>
      </c>
      <c r="C92" s="70" t="s">
        <v>84</v>
      </c>
      <c r="D92" s="35"/>
      <c r="E92" s="35"/>
      <c r="F92" s="35"/>
      <c r="G92" s="35"/>
      <c r="H92" s="35"/>
      <c r="I92" s="35"/>
      <c r="J92" s="35"/>
      <c r="K92" s="35"/>
      <c r="L92" s="35"/>
      <c r="M92" s="30">
        <f t="shared" si="20"/>
        <v>0</v>
      </c>
    </row>
    <row r="93" spans="2:13" ht="29.25">
      <c r="B93" s="36" t="s">
        <v>117</v>
      </c>
      <c r="C93" s="70" t="s">
        <v>85</v>
      </c>
      <c r="D93" s="35"/>
      <c r="E93" s="35"/>
      <c r="F93" s="35"/>
      <c r="G93" s="35"/>
      <c r="H93" s="35"/>
      <c r="I93" s="35"/>
      <c r="J93" s="35"/>
      <c r="K93" s="35"/>
      <c r="L93" s="35"/>
      <c r="M93" s="30">
        <f t="shared" si="20"/>
        <v>0</v>
      </c>
    </row>
    <row r="94" spans="2:13" ht="29.25">
      <c r="B94" s="33" t="s">
        <v>102</v>
      </c>
      <c r="C94" s="61" t="s">
        <v>36</v>
      </c>
      <c r="D94" s="29"/>
      <c r="E94" s="29"/>
      <c r="F94" s="29"/>
      <c r="G94" s="29"/>
      <c r="H94" s="29"/>
      <c r="I94" s="29"/>
      <c r="J94" s="29"/>
      <c r="K94" s="29"/>
      <c r="L94" s="29"/>
      <c r="M94" s="30">
        <f t="shared" si="20"/>
        <v>0</v>
      </c>
    </row>
    <row r="95" spans="2:13" ht="29.25">
      <c r="B95" s="4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3" ht="29.25">
      <c r="B96" s="27">
        <v>3.5</v>
      </c>
      <c r="C96" s="28" t="s">
        <v>62</v>
      </c>
      <c r="D96" s="41">
        <f aca="true" t="shared" si="23" ref="D96:M96">IF(AND(ISNUMBER(D97),ISNUMBER(D98)),SUM(D97:D98),"")</f>
      </c>
      <c r="E96" s="41">
        <f t="shared" si="23"/>
      </c>
      <c r="F96" s="41">
        <f t="shared" si="23"/>
      </c>
      <c r="G96" s="41">
        <f t="shared" si="23"/>
      </c>
      <c r="H96" s="41">
        <f t="shared" si="23"/>
      </c>
      <c r="I96" s="41">
        <f t="shared" si="23"/>
      </c>
      <c r="J96" s="41">
        <f t="shared" si="23"/>
      </c>
      <c r="K96" s="41">
        <f t="shared" si="23"/>
      </c>
      <c r="L96" s="41">
        <f t="shared" si="23"/>
      </c>
      <c r="M96" s="41">
        <f t="shared" si="23"/>
        <v>0</v>
      </c>
    </row>
    <row r="97" spans="2:13" ht="58.5">
      <c r="B97" s="49" t="s">
        <v>24</v>
      </c>
      <c r="C97" s="60" t="s">
        <v>174</v>
      </c>
      <c r="D97" s="29"/>
      <c r="E97" s="29"/>
      <c r="F97" s="29"/>
      <c r="G97" s="29"/>
      <c r="H97" s="29"/>
      <c r="I97" s="29"/>
      <c r="J97" s="29"/>
      <c r="K97" s="29"/>
      <c r="L97" s="29"/>
      <c r="M97" s="30">
        <f>SUM(D97:L97)</f>
        <v>0</v>
      </c>
    </row>
    <row r="98" spans="1:13" ht="29.25">
      <c r="A98" s="42"/>
      <c r="B98" s="32" t="s">
        <v>25</v>
      </c>
      <c r="C98" s="60" t="s">
        <v>175</v>
      </c>
      <c r="D98" s="41">
        <f aca="true" t="shared" si="24" ref="D98:M98">IF(AND(ISNUMBER(D99),ISNUMBER(D100)),SUM(D99:D100),"")</f>
      </c>
      <c r="E98" s="41">
        <f t="shared" si="24"/>
      </c>
      <c r="F98" s="41">
        <f t="shared" si="24"/>
      </c>
      <c r="G98" s="41">
        <f t="shared" si="24"/>
      </c>
      <c r="H98" s="41">
        <f t="shared" si="24"/>
      </c>
      <c r="I98" s="41">
        <f t="shared" si="24"/>
      </c>
      <c r="J98" s="41">
        <f t="shared" si="24"/>
      </c>
      <c r="K98" s="41">
        <f t="shared" si="24"/>
      </c>
      <c r="L98" s="41">
        <f t="shared" si="24"/>
      </c>
      <c r="M98" s="41">
        <f t="shared" si="24"/>
        <v>0</v>
      </c>
    </row>
    <row r="99" spans="2:13" ht="29.25">
      <c r="B99" s="50" t="s">
        <v>63</v>
      </c>
      <c r="C99" s="61" t="s">
        <v>176</v>
      </c>
      <c r="D99" s="35"/>
      <c r="E99" s="35"/>
      <c r="F99" s="35"/>
      <c r="G99" s="35"/>
      <c r="H99" s="35"/>
      <c r="I99" s="35"/>
      <c r="J99" s="35"/>
      <c r="K99" s="35"/>
      <c r="L99" s="35"/>
      <c r="M99" s="30">
        <f aca="true" t="shared" si="25" ref="M99:M106">SUM(D99:L99)</f>
        <v>0</v>
      </c>
    </row>
    <row r="100" spans="2:13" ht="58.5">
      <c r="B100" s="50" t="s">
        <v>64</v>
      </c>
      <c r="C100" s="61" t="s">
        <v>177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0">
        <f t="shared" si="25"/>
        <v>0</v>
      </c>
    </row>
    <row r="101" spans="2:13" ht="29.25">
      <c r="B101" s="27">
        <v>3.6</v>
      </c>
      <c r="C101" s="28" t="s">
        <v>34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0">
        <f t="shared" si="25"/>
        <v>0</v>
      </c>
    </row>
    <row r="102" spans="2:13" ht="29.25">
      <c r="B102" s="24" t="s">
        <v>30</v>
      </c>
      <c r="C102" s="25"/>
      <c r="D102" s="37">
        <f>IF(AND(ISNUMBER(D62),ISNUMBER(D80),ISNUMBER(D82),ISNUMBER(D84),ISNUMBER(D96),ISNUMBER(D101),ISNUMBER(D231),ISNUMBER(D232)),SUM(D62,D80,D82,D84,D96,D101),"")</f>
      </c>
      <c r="E102" s="37">
        <f aca="true" t="shared" si="26" ref="E102:L102">IF(AND(ISNUMBER(E62),ISNUMBER(E80),ISNUMBER(E82),ISNUMBER(E84),ISNUMBER(E96),ISNUMBER(E101),ISNUMBER(E231),ISNUMBER(E232)),SUM(E62,E80,E82,E84,E96,E101),"")</f>
      </c>
      <c r="F102" s="37">
        <f t="shared" si="26"/>
      </c>
      <c r="G102" s="37">
        <f t="shared" si="26"/>
      </c>
      <c r="H102" s="37">
        <f t="shared" si="26"/>
      </c>
      <c r="I102" s="37">
        <f t="shared" si="26"/>
      </c>
      <c r="J102" s="37">
        <f t="shared" si="26"/>
      </c>
      <c r="K102" s="37">
        <f t="shared" si="26"/>
      </c>
      <c r="L102" s="37">
        <f t="shared" si="26"/>
      </c>
      <c r="M102" s="37">
        <f t="shared" si="25"/>
        <v>0</v>
      </c>
    </row>
    <row r="103" spans="4:13" ht="29.25"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3" ht="29.25">
      <c r="B104" s="24" t="s">
        <v>28</v>
      </c>
      <c r="C104" s="25"/>
      <c r="D104" s="37">
        <f>IF(AND(ISNUMBER(D59),ISNUMBER(D102)),D59-D102,"")</f>
      </c>
      <c r="E104" s="37">
        <f aca="true" t="shared" si="27" ref="E104:L104">IF(AND(ISNUMBER(E59),ISNUMBER(E102)),E59-E102,"")</f>
      </c>
      <c r="F104" s="37">
        <f t="shared" si="27"/>
      </c>
      <c r="G104" s="37">
        <f t="shared" si="27"/>
      </c>
      <c r="H104" s="37">
        <f t="shared" si="27"/>
      </c>
      <c r="I104" s="37">
        <f t="shared" si="27"/>
      </c>
      <c r="J104" s="37">
        <f t="shared" si="27"/>
      </c>
      <c r="K104" s="37">
        <f t="shared" si="27"/>
      </c>
      <c r="L104" s="37">
        <f t="shared" si="27"/>
      </c>
      <c r="M104" s="37">
        <f t="shared" si="25"/>
        <v>0</v>
      </c>
    </row>
    <row r="105" spans="2:13" ht="29.25">
      <c r="B105" s="24" t="s">
        <v>72</v>
      </c>
      <c r="C105" s="25"/>
      <c r="D105" s="37">
        <f>IF(AND(ISNUMBER(D104)),SUM(D104),"")</f>
      </c>
      <c r="E105" s="37">
        <f>IF(AND(ISNUMBER(D104),ISNUMBER(E104)),SUM(D105,E104),"")</f>
      </c>
      <c r="F105" s="37">
        <f aca="true" t="shared" si="28" ref="F105:L105">IF(AND(ISNUMBER(E104),ISNUMBER(F104)),SUM(E105,F104),"")</f>
      </c>
      <c r="G105" s="37">
        <f t="shared" si="28"/>
      </c>
      <c r="H105" s="37">
        <f t="shared" si="28"/>
      </c>
      <c r="I105" s="37">
        <f t="shared" si="28"/>
      </c>
      <c r="J105" s="37">
        <f t="shared" si="28"/>
      </c>
      <c r="K105" s="37">
        <f t="shared" si="28"/>
      </c>
      <c r="L105" s="37">
        <f t="shared" si="28"/>
      </c>
      <c r="M105" s="58" t="str">
        <f>IF(L105=M104,"pass","fail")</f>
        <v>fail</v>
      </c>
    </row>
    <row r="106" spans="2:13" ht="29.25">
      <c r="B106" s="24" t="s">
        <v>8</v>
      </c>
      <c r="C106" s="25"/>
      <c r="D106" s="37">
        <f>IF(AND(ISNUMBER(D17),ISNUMBER(D59),ISNUMBER(D102)),(D17+D59)-D102,"")</f>
      </c>
      <c r="E106" s="37">
        <f aca="true" t="shared" si="29" ref="E106:L106">IF(AND(ISNUMBER(E17),ISNUMBER(E59),ISNUMBER(E102)),(E17+E59)-E102,"")</f>
      </c>
      <c r="F106" s="37">
        <f t="shared" si="29"/>
      </c>
      <c r="G106" s="37">
        <f t="shared" si="29"/>
      </c>
      <c r="H106" s="37">
        <f t="shared" si="29"/>
      </c>
      <c r="I106" s="37">
        <f t="shared" si="29"/>
      </c>
      <c r="J106" s="37">
        <f t="shared" si="29"/>
      </c>
      <c r="K106" s="37">
        <f t="shared" si="29"/>
      </c>
      <c r="L106" s="37">
        <f t="shared" si="29"/>
      </c>
      <c r="M106" s="37">
        <f t="shared" si="25"/>
        <v>0</v>
      </c>
    </row>
    <row r="107" spans="2:13" ht="29.25">
      <c r="B107" s="24" t="s">
        <v>31</v>
      </c>
      <c r="C107" s="25"/>
      <c r="D107" s="37">
        <f>IF(AND(ISNUMBER(D106)),SUM(D106),"")</f>
      </c>
      <c r="E107" s="37">
        <f>IF(AND(ISNUMBER(D106),ISNUMBER(E106)),SUM(D107,E106),"")</f>
      </c>
      <c r="F107" s="37">
        <f aca="true" t="shared" si="30" ref="F107:L107">IF(AND(ISNUMBER(E106),ISNUMBER(F106)),SUM(E107,F106),"")</f>
      </c>
      <c r="G107" s="37">
        <f t="shared" si="30"/>
      </c>
      <c r="H107" s="37">
        <f t="shared" si="30"/>
      </c>
      <c r="I107" s="37">
        <f t="shared" si="30"/>
      </c>
      <c r="J107" s="37">
        <f t="shared" si="30"/>
      </c>
      <c r="K107" s="37">
        <f t="shared" si="30"/>
      </c>
      <c r="L107" s="37">
        <f t="shared" si="30"/>
      </c>
      <c r="M107" s="58" t="str">
        <f>IF(L107=M106,"pass","fail")</f>
        <v>fail</v>
      </c>
    </row>
    <row r="108" ht="29.25">
      <c r="B108" s="3"/>
    </row>
    <row r="109" spans="2:13" ht="29.25">
      <c r="B109" s="3" t="s">
        <v>131</v>
      </c>
      <c r="M109" s="19" t="s">
        <v>129</v>
      </c>
    </row>
    <row r="110" spans="2:13" ht="29.25">
      <c r="B110" s="20"/>
      <c r="D110" s="21" t="s">
        <v>3</v>
      </c>
      <c r="E110" s="22" t="s">
        <v>65</v>
      </c>
      <c r="F110" s="22" t="s">
        <v>4</v>
      </c>
      <c r="G110" s="22" t="s">
        <v>5</v>
      </c>
      <c r="H110" s="22" t="s">
        <v>6</v>
      </c>
      <c r="I110" s="22" t="s">
        <v>29</v>
      </c>
      <c r="J110" s="22" t="s">
        <v>73</v>
      </c>
      <c r="K110" s="22" t="s">
        <v>74</v>
      </c>
      <c r="L110" s="22" t="s">
        <v>7</v>
      </c>
      <c r="M110" s="22" t="s">
        <v>1</v>
      </c>
    </row>
    <row r="111" spans="2:13" ht="29.25">
      <c r="B111" s="24" t="s">
        <v>214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6"/>
    </row>
    <row r="112" spans="2:13" ht="29.25">
      <c r="B112" s="27">
        <v>1.1</v>
      </c>
      <c r="C112" s="28" t="s">
        <v>32</v>
      </c>
      <c r="D112" s="5"/>
      <c r="E112" s="5"/>
      <c r="F112" s="5"/>
      <c r="G112" s="5"/>
      <c r="H112" s="5"/>
      <c r="I112" s="5"/>
      <c r="J112" s="5"/>
      <c r="K112" s="5"/>
      <c r="L112" s="5"/>
      <c r="M112" s="6">
        <f>SUM(D112:L112)</f>
        <v>0</v>
      </c>
    </row>
    <row r="113" spans="2:13" ht="29.25">
      <c r="B113" s="27">
        <v>1.2</v>
      </c>
      <c r="C113" s="28" t="s">
        <v>89</v>
      </c>
      <c r="D113" s="7">
        <f>IF(AND(ISNUMBER(D114),ISNUMBER(D119)),SUM(D114,D119),"")</f>
      </c>
      <c r="E113" s="7">
        <f aca="true" t="shared" si="31" ref="E113:L113">IF(AND(ISNUMBER(E114),ISNUMBER(E119)),SUM(E114,E119),"")</f>
      </c>
      <c r="F113" s="7">
        <f t="shared" si="31"/>
      </c>
      <c r="G113" s="7">
        <f t="shared" si="31"/>
      </c>
      <c r="H113" s="7">
        <f t="shared" si="31"/>
      </c>
      <c r="I113" s="7">
        <f t="shared" si="31"/>
      </c>
      <c r="J113" s="7">
        <f t="shared" si="31"/>
      </c>
      <c r="K113" s="7">
        <f t="shared" si="31"/>
      </c>
      <c r="L113" s="7">
        <f t="shared" si="31"/>
      </c>
      <c r="M113" s="7">
        <f>IF(AND(ISNUMBER(M114),ISNUMBER(M119)),SUM(M114,M119),"")</f>
        <v>0</v>
      </c>
    </row>
    <row r="114" spans="2:13" ht="29.25">
      <c r="B114" s="32" t="s">
        <v>66</v>
      </c>
      <c r="C114" s="60" t="s">
        <v>90</v>
      </c>
      <c r="D114" s="7">
        <f>IF(AND(ISNUMBER(D115),ISNUMBER(D116),ISNUMBER(D117),ISNUMBER(D118)),SUM(D115:D118),"")</f>
      </c>
      <c r="E114" s="7">
        <f aca="true" t="shared" si="32" ref="E114:M114">IF(AND(ISNUMBER(E115),ISNUMBER(E116),ISNUMBER(E117),ISNUMBER(E118)),SUM(E115:E118),"")</f>
      </c>
      <c r="F114" s="7">
        <f t="shared" si="32"/>
      </c>
      <c r="G114" s="7">
        <f t="shared" si="32"/>
      </c>
      <c r="H114" s="7">
        <f t="shared" si="32"/>
      </c>
      <c r="I114" s="7">
        <f t="shared" si="32"/>
      </c>
      <c r="J114" s="7">
        <f t="shared" si="32"/>
      </c>
      <c r="K114" s="7">
        <f t="shared" si="32"/>
      </c>
      <c r="L114" s="7">
        <f t="shared" si="32"/>
      </c>
      <c r="M114" s="7">
        <f t="shared" si="32"/>
        <v>0</v>
      </c>
    </row>
    <row r="115" spans="2:13" ht="29.25">
      <c r="B115" s="33" t="s">
        <v>70</v>
      </c>
      <c r="C115" s="61" t="s">
        <v>69</v>
      </c>
      <c r="D115" s="5"/>
      <c r="E115" s="9"/>
      <c r="F115" s="9"/>
      <c r="G115" s="9"/>
      <c r="H115" s="9"/>
      <c r="I115" s="9"/>
      <c r="J115" s="9"/>
      <c r="K115" s="9"/>
      <c r="L115" s="10"/>
      <c r="M115" s="6">
        <f aca="true" t="shared" si="33" ref="M115:M120">SUM(D115:L115)</f>
        <v>0</v>
      </c>
    </row>
    <row r="116" spans="2:13" ht="87.75">
      <c r="B116" s="33" t="s">
        <v>122</v>
      </c>
      <c r="C116" s="61" t="s">
        <v>124</v>
      </c>
      <c r="D116" s="5"/>
      <c r="E116" s="9"/>
      <c r="F116" s="9"/>
      <c r="G116" s="9"/>
      <c r="H116" s="9"/>
      <c r="I116" s="9"/>
      <c r="J116" s="9"/>
      <c r="K116" s="9"/>
      <c r="L116" s="10"/>
      <c r="M116" s="6">
        <f t="shared" si="33"/>
        <v>0</v>
      </c>
    </row>
    <row r="117" spans="2:13" ht="29.25">
      <c r="B117" s="33" t="s">
        <v>71</v>
      </c>
      <c r="C117" s="61" t="s">
        <v>75</v>
      </c>
      <c r="D117" s="5"/>
      <c r="E117" s="9"/>
      <c r="F117" s="9"/>
      <c r="G117" s="9"/>
      <c r="H117" s="9"/>
      <c r="I117" s="9"/>
      <c r="J117" s="9"/>
      <c r="K117" s="9"/>
      <c r="L117" s="10"/>
      <c r="M117" s="6">
        <f t="shared" si="33"/>
        <v>0</v>
      </c>
    </row>
    <row r="118" spans="2:13" ht="87.75">
      <c r="B118" s="33" t="s">
        <v>123</v>
      </c>
      <c r="C118" s="61" t="s">
        <v>124</v>
      </c>
      <c r="D118" s="5"/>
      <c r="E118" s="9"/>
      <c r="F118" s="9"/>
      <c r="G118" s="9"/>
      <c r="H118" s="9"/>
      <c r="I118" s="9"/>
      <c r="J118" s="9"/>
      <c r="K118" s="9"/>
      <c r="L118" s="10"/>
      <c r="M118" s="6">
        <f t="shared" si="33"/>
        <v>0</v>
      </c>
    </row>
    <row r="119" spans="2:13" ht="29.25">
      <c r="B119" s="32" t="s">
        <v>67</v>
      </c>
      <c r="C119" s="60" t="s">
        <v>68</v>
      </c>
      <c r="D119" s="5"/>
      <c r="E119" s="9"/>
      <c r="F119" s="9"/>
      <c r="G119" s="9"/>
      <c r="H119" s="9"/>
      <c r="I119" s="9"/>
      <c r="J119" s="9"/>
      <c r="K119" s="9"/>
      <c r="L119" s="10"/>
      <c r="M119" s="6">
        <f t="shared" si="33"/>
        <v>0</v>
      </c>
    </row>
    <row r="120" spans="2:13" ht="29.25">
      <c r="B120" s="27">
        <v>1.3</v>
      </c>
      <c r="C120" s="28" t="s">
        <v>10</v>
      </c>
      <c r="D120" s="10"/>
      <c r="E120" s="9"/>
      <c r="F120" s="9"/>
      <c r="G120" s="9"/>
      <c r="H120" s="9"/>
      <c r="I120" s="9"/>
      <c r="J120" s="9"/>
      <c r="K120" s="9"/>
      <c r="L120" s="10"/>
      <c r="M120" s="6">
        <f t="shared" si="33"/>
        <v>0</v>
      </c>
    </row>
    <row r="121" spans="2:13" ht="29.25">
      <c r="B121" s="24" t="s">
        <v>26</v>
      </c>
      <c r="C121" s="25"/>
      <c r="D121" s="8">
        <f>IF(AND(ISNUMBER(D112),ISNUMBER(D113),ISNUMBER(D120)),SUM(D112,D113,D120),"")</f>
      </c>
      <c r="E121" s="8">
        <f aca="true" t="shared" si="34" ref="E121:L121">IF(AND(ISNUMBER(E112),ISNUMBER(E113),ISNUMBER(E120)),SUM(E112,E113,E120),"")</f>
      </c>
      <c r="F121" s="8">
        <f t="shared" si="34"/>
      </c>
      <c r="G121" s="8">
        <f t="shared" si="34"/>
      </c>
      <c r="H121" s="8">
        <f t="shared" si="34"/>
      </c>
      <c r="I121" s="8">
        <f t="shared" si="34"/>
      </c>
      <c r="J121" s="8">
        <f t="shared" si="34"/>
      </c>
      <c r="K121" s="8">
        <f t="shared" si="34"/>
      </c>
      <c r="L121" s="8">
        <f t="shared" si="34"/>
      </c>
      <c r="M121" s="8">
        <f>IF(AND(ISNUMBER(M112),ISNUMBER(M113),ISNUMBER(M120)),SUM(M112,M113,M120),"")</f>
        <v>0</v>
      </c>
    </row>
    <row r="122" spans="1:14" ht="29.25">
      <c r="A122" s="38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8"/>
    </row>
    <row r="123" spans="2:13" ht="29.25">
      <c r="B123" s="24" t="s">
        <v>215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</row>
    <row r="124" spans="2:13" ht="58.5">
      <c r="B124" s="27">
        <v>2.1</v>
      </c>
      <c r="C124" s="28" t="s">
        <v>173</v>
      </c>
      <c r="D124" s="11">
        <f>IF(AND(ISNUMBER(D125),ISNUMBER(D129),ISNUMBER(D134),ISNUMBER(D140)),SUM(D125,D129,D134),"")</f>
      </c>
      <c r="E124" s="11">
        <f aca="true" t="shared" si="35" ref="E124:M124">IF(AND(ISNUMBER(E125),ISNUMBER(E129),ISNUMBER(E134),ISNUMBER(E140)),SUM(E125,E129,E134),"")</f>
      </c>
      <c r="F124" s="11">
        <f t="shared" si="35"/>
      </c>
      <c r="G124" s="11">
        <f t="shared" si="35"/>
      </c>
      <c r="H124" s="11">
        <f t="shared" si="35"/>
      </c>
      <c r="I124" s="11">
        <f t="shared" si="35"/>
      </c>
      <c r="J124" s="11">
        <f t="shared" si="35"/>
      </c>
      <c r="K124" s="11">
        <f t="shared" si="35"/>
      </c>
      <c r="L124" s="11">
        <f t="shared" si="35"/>
      </c>
      <c r="M124" s="11">
        <f t="shared" si="35"/>
        <v>0</v>
      </c>
    </row>
    <row r="125" spans="2:13" ht="29.25">
      <c r="B125" s="32" t="s">
        <v>12</v>
      </c>
      <c r="C125" s="60" t="s">
        <v>92</v>
      </c>
      <c r="D125" s="11">
        <f>IF(AND(ISNUMBER(D126),ISNUMBER(D127),ISNUMBER(D128)),SUM(D126:D128),"")</f>
      </c>
      <c r="E125" s="11">
        <f aca="true" t="shared" si="36" ref="E125:M125">IF(AND(ISNUMBER(E126),ISNUMBER(E127),ISNUMBER(E128)),SUM(E126:E128),"")</f>
      </c>
      <c r="F125" s="11">
        <f t="shared" si="36"/>
      </c>
      <c r="G125" s="11">
        <f t="shared" si="36"/>
      </c>
      <c r="H125" s="11">
        <f t="shared" si="36"/>
      </c>
      <c r="I125" s="11">
        <f t="shared" si="36"/>
      </c>
      <c r="J125" s="11">
        <f t="shared" si="36"/>
      </c>
      <c r="K125" s="11">
        <f t="shared" si="36"/>
      </c>
      <c r="L125" s="11">
        <f t="shared" si="36"/>
      </c>
      <c r="M125" s="11">
        <f t="shared" si="36"/>
        <v>0</v>
      </c>
    </row>
    <row r="126" spans="2:13" ht="29.25">
      <c r="B126" s="33" t="s">
        <v>38</v>
      </c>
      <c r="C126" s="61" t="s">
        <v>11</v>
      </c>
      <c r="D126" s="5"/>
      <c r="E126" s="9"/>
      <c r="F126" s="9"/>
      <c r="G126" s="9"/>
      <c r="H126" s="9"/>
      <c r="I126" s="9"/>
      <c r="J126" s="9"/>
      <c r="K126" s="9"/>
      <c r="L126" s="9"/>
      <c r="M126" s="6">
        <f>SUM(D126:L126)</f>
        <v>0</v>
      </c>
    </row>
    <row r="127" spans="2:13" ht="29.25">
      <c r="B127" s="33" t="s">
        <v>39</v>
      </c>
      <c r="C127" s="61" t="s">
        <v>103</v>
      </c>
      <c r="D127" s="5"/>
      <c r="E127" s="9"/>
      <c r="F127" s="9"/>
      <c r="G127" s="9"/>
      <c r="H127" s="9"/>
      <c r="I127" s="9"/>
      <c r="J127" s="9"/>
      <c r="K127" s="9"/>
      <c r="L127" s="9"/>
      <c r="M127" s="6">
        <f>SUM(D127:L127)</f>
        <v>0</v>
      </c>
    </row>
    <row r="128" spans="2:13" ht="29.25">
      <c r="B128" s="33" t="s">
        <v>40</v>
      </c>
      <c r="C128" s="61" t="s">
        <v>172</v>
      </c>
      <c r="D128" s="5"/>
      <c r="E128" s="9"/>
      <c r="F128" s="9"/>
      <c r="G128" s="9"/>
      <c r="H128" s="9"/>
      <c r="I128" s="9"/>
      <c r="J128" s="9"/>
      <c r="K128" s="9"/>
      <c r="L128" s="9"/>
      <c r="M128" s="6">
        <f>SUM(D128:L128)</f>
        <v>0</v>
      </c>
    </row>
    <row r="129" spans="2:13" ht="29.25">
      <c r="B129" s="32" t="s">
        <v>13</v>
      </c>
      <c r="C129" s="60" t="s">
        <v>93</v>
      </c>
      <c r="D129" s="11">
        <f>IF(AND(ISNUMBER(D130),ISNUMBER(D131),ISNUMBER(D132),ISNUMBER(D133),ISNUMBER(D241)),SUM(D130:D132),"")</f>
      </c>
      <c r="E129" s="11">
        <f aca="true" t="shared" si="37" ref="E129:N129">IF(AND(ISNUMBER(E130),ISNUMBER(E131),ISNUMBER(E132),ISNUMBER(E133),ISNUMBER(E241)),SUM(E130:E132),"")</f>
      </c>
      <c r="F129" s="11">
        <f t="shared" si="37"/>
      </c>
      <c r="G129" s="11">
        <f t="shared" si="37"/>
      </c>
      <c r="H129" s="11">
        <f t="shared" si="37"/>
      </c>
      <c r="I129" s="11">
        <f t="shared" si="37"/>
      </c>
      <c r="J129" s="11">
        <f t="shared" si="37"/>
      </c>
      <c r="K129" s="11">
        <f t="shared" si="37"/>
      </c>
      <c r="L129" s="11">
        <f t="shared" si="37"/>
      </c>
      <c r="M129" s="11">
        <f t="shared" si="37"/>
        <v>0</v>
      </c>
    </row>
    <row r="130" spans="2:13" ht="29.25">
      <c r="B130" s="33" t="s">
        <v>41</v>
      </c>
      <c r="C130" s="61" t="s">
        <v>11</v>
      </c>
      <c r="D130" s="5"/>
      <c r="E130" s="9"/>
      <c r="F130" s="9"/>
      <c r="G130" s="9"/>
      <c r="H130" s="9"/>
      <c r="I130" s="9"/>
      <c r="J130" s="9"/>
      <c r="K130" s="9"/>
      <c r="L130" s="9"/>
      <c r="M130" s="6">
        <f>SUM(D130:L130)</f>
        <v>0</v>
      </c>
    </row>
    <row r="131" spans="2:13" ht="29.25">
      <c r="B131" s="33" t="s">
        <v>104</v>
      </c>
      <c r="C131" s="61" t="s">
        <v>103</v>
      </c>
      <c r="D131" s="5"/>
      <c r="E131" s="9"/>
      <c r="F131" s="9"/>
      <c r="G131" s="9"/>
      <c r="H131" s="9"/>
      <c r="I131" s="9"/>
      <c r="J131" s="9"/>
      <c r="K131" s="9"/>
      <c r="L131" s="9"/>
      <c r="M131" s="6">
        <f>SUM(D131:L131)</f>
        <v>0</v>
      </c>
    </row>
    <row r="132" spans="2:13" ht="29.25">
      <c r="B132" s="33" t="s">
        <v>42</v>
      </c>
      <c r="C132" s="61" t="s">
        <v>172</v>
      </c>
      <c r="D132" s="5"/>
      <c r="E132" s="9"/>
      <c r="F132" s="9"/>
      <c r="G132" s="9"/>
      <c r="H132" s="9"/>
      <c r="I132" s="9"/>
      <c r="J132" s="9"/>
      <c r="K132" s="9"/>
      <c r="L132" s="9"/>
      <c r="M132" s="6">
        <f>SUM(D132:L132)</f>
        <v>0</v>
      </c>
    </row>
    <row r="133" spans="2:13" ht="29.25">
      <c r="B133" s="43" t="s">
        <v>77</v>
      </c>
      <c r="C133" s="63" t="s">
        <v>79</v>
      </c>
      <c r="D133" s="5"/>
      <c r="E133" s="9"/>
      <c r="F133" s="9"/>
      <c r="G133" s="9"/>
      <c r="H133" s="9"/>
      <c r="I133" s="9"/>
      <c r="J133" s="9"/>
      <c r="K133" s="9"/>
      <c r="L133" s="9"/>
      <c r="M133" s="6">
        <f>SUM(D133:L133)</f>
        <v>0</v>
      </c>
    </row>
    <row r="134" spans="2:13" ht="29.25">
      <c r="B134" s="32" t="s">
        <v>14</v>
      </c>
      <c r="C134" s="60" t="s">
        <v>94</v>
      </c>
      <c r="D134" s="11">
        <f>IF(AND(ISNUMBER(D135),ISNUMBER(D139)),SUM(D135,D139),"")</f>
      </c>
      <c r="E134" s="11">
        <f>IF(AND(ISNUMBER(E135),ISNUMBER(E139)),SUM(E135,E139),"")</f>
      </c>
      <c r="F134" s="11">
        <f aca="true" t="shared" si="38" ref="F134:M134">IF(AND(ISNUMBER(F135),ISNUMBER(F139)),SUM(F135,F139),"")</f>
      </c>
      <c r="G134" s="11">
        <f t="shared" si="38"/>
      </c>
      <c r="H134" s="11">
        <f t="shared" si="38"/>
      </c>
      <c r="I134" s="11">
        <f t="shared" si="38"/>
      </c>
      <c r="J134" s="11">
        <f t="shared" si="38"/>
      </c>
      <c r="K134" s="11">
        <f t="shared" si="38"/>
      </c>
      <c r="L134" s="11">
        <f t="shared" si="38"/>
      </c>
      <c r="M134" s="11">
        <f t="shared" si="38"/>
        <v>0</v>
      </c>
    </row>
    <row r="135" spans="2:13" ht="29.25">
      <c r="B135" s="33" t="s">
        <v>43</v>
      </c>
      <c r="C135" s="61" t="s">
        <v>103</v>
      </c>
      <c r="D135" s="12">
        <f aca="true" t="shared" si="39" ref="D135:M135">IF(AND(ISNUMBER(D136),ISNUMBER(D137),ISNUMBER(D138),ISNUMBER(D242)),SUM(D136:D137),"")</f>
      </c>
      <c r="E135" s="12">
        <f t="shared" si="39"/>
      </c>
      <c r="F135" s="12">
        <f t="shared" si="39"/>
      </c>
      <c r="G135" s="12">
        <f t="shared" si="39"/>
      </c>
      <c r="H135" s="12">
        <f t="shared" si="39"/>
      </c>
      <c r="I135" s="12">
        <f t="shared" si="39"/>
      </c>
      <c r="J135" s="12">
        <f t="shared" si="39"/>
      </c>
      <c r="K135" s="12">
        <f t="shared" si="39"/>
      </c>
      <c r="L135" s="12">
        <f t="shared" si="39"/>
      </c>
      <c r="M135" s="12">
        <f t="shared" si="39"/>
        <v>0</v>
      </c>
    </row>
    <row r="136" spans="2:13" ht="29.25">
      <c r="B136" s="36" t="s">
        <v>45</v>
      </c>
      <c r="C136" s="65" t="s">
        <v>35</v>
      </c>
      <c r="D136" s="5"/>
      <c r="E136" s="5"/>
      <c r="F136" s="5"/>
      <c r="G136" s="5"/>
      <c r="H136" s="5"/>
      <c r="I136" s="5"/>
      <c r="J136" s="5"/>
      <c r="K136" s="5"/>
      <c r="L136" s="5"/>
      <c r="M136" s="6">
        <f>SUM(D136:L136)</f>
        <v>0</v>
      </c>
    </row>
    <row r="137" spans="2:13" ht="29.25">
      <c r="B137" s="36" t="s">
        <v>46</v>
      </c>
      <c r="C137" s="65" t="s">
        <v>76</v>
      </c>
      <c r="D137" s="5"/>
      <c r="E137" s="5"/>
      <c r="F137" s="5"/>
      <c r="G137" s="5"/>
      <c r="H137" s="5"/>
      <c r="I137" s="5"/>
      <c r="J137" s="5"/>
      <c r="K137" s="5"/>
      <c r="L137" s="5"/>
      <c r="M137" s="6">
        <f>SUM(D137:L137)</f>
        <v>0</v>
      </c>
    </row>
    <row r="138" spans="2:13" ht="29.25">
      <c r="B138" s="45" t="s">
        <v>105</v>
      </c>
      <c r="C138" s="66" t="s">
        <v>125</v>
      </c>
      <c r="D138" s="5"/>
      <c r="E138" s="5"/>
      <c r="F138" s="5"/>
      <c r="G138" s="5"/>
      <c r="H138" s="5"/>
      <c r="I138" s="5"/>
      <c r="J138" s="5"/>
      <c r="K138" s="5"/>
      <c r="L138" s="5"/>
      <c r="M138" s="6">
        <f>SUM(D138:L138)</f>
        <v>0</v>
      </c>
    </row>
    <row r="139" spans="2:13" ht="29.25">
      <c r="B139" s="33" t="s">
        <v>44</v>
      </c>
      <c r="C139" s="61" t="s">
        <v>172</v>
      </c>
      <c r="D139" s="5"/>
      <c r="E139" s="5"/>
      <c r="F139" s="5"/>
      <c r="G139" s="5"/>
      <c r="H139" s="5"/>
      <c r="I139" s="5"/>
      <c r="J139" s="5"/>
      <c r="K139" s="5"/>
      <c r="L139" s="5"/>
      <c r="M139" s="6">
        <f>SUM(D139:L139)</f>
        <v>0</v>
      </c>
    </row>
    <row r="140" spans="2:13" ht="29.25">
      <c r="B140" s="46" t="s">
        <v>78</v>
      </c>
      <c r="C140" s="62" t="s">
        <v>97</v>
      </c>
      <c r="D140" s="11">
        <f aca="true" t="shared" si="40" ref="D140:M140">IF(AND(ISNUMBER(D141),ISNUMBER(D142),ISNUMBER(D143),ISNUMBER(D243),ISNUMBER(D244),ISNUMBER(D245)),SUM(D141:D143),"")</f>
      </c>
      <c r="E140" s="11">
        <f t="shared" si="40"/>
      </c>
      <c r="F140" s="11">
        <f t="shared" si="40"/>
      </c>
      <c r="G140" s="11">
        <f t="shared" si="40"/>
      </c>
      <c r="H140" s="11">
        <f t="shared" si="40"/>
      </c>
      <c r="I140" s="11">
        <f t="shared" si="40"/>
      </c>
      <c r="J140" s="11">
        <f t="shared" si="40"/>
      </c>
      <c r="K140" s="11">
        <f t="shared" si="40"/>
      </c>
      <c r="L140" s="11">
        <f t="shared" si="40"/>
      </c>
      <c r="M140" s="11">
        <f t="shared" si="40"/>
        <v>0</v>
      </c>
    </row>
    <row r="141" spans="2:13" ht="29.25">
      <c r="B141" s="43" t="s">
        <v>106</v>
      </c>
      <c r="C141" s="61" t="s">
        <v>11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6">
        <f>SUM(D141:L141)</f>
        <v>0</v>
      </c>
    </row>
    <row r="142" spans="2:13" ht="29.25">
      <c r="B142" s="43" t="s">
        <v>107</v>
      </c>
      <c r="C142" s="61" t="s">
        <v>103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6">
        <f>SUM(D142:L142)</f>
        <v>0</v>
      </c>
    </row>
    <row r="143" spans="2:13" ht="29.25">
      <c r="B143" s="43" t="s">
        <v>108</v>
      </c>
      <c r="C143" s="61" t="s">
        <v>172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6">
        <f>SUM(D143:L143)</f>
        <v>0</v>
      </c>
    </row>
    <row r="144" spans="2:13" ht="29.25">
      <c r="B144" s="27">
        <v>2.2</v>
      </c>
      <c r="C144" s="28" t="s">
        <v>91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6">
        <f>SUM(D144:L144)</f>
        <v>0</v>
      </c>
    </row>
    <row r="145" spans="2:13" ht="29.25">
      <c r="B145" s="46" t="s">
        <v>15</v>
      </c>
      <c r="C145" s="67" t="s">
        <v>126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6">
        <f>SUM(D145:L145)</f>
        <v>0</v>
      </c>
    </row>
    <row r="146" spans="2:13" ht="29.25">
      <c r="B146" s="27">
        <v>2.3</v>
      </c>
      <c r="C146" s="28" t="s">
        <v>61</v>
      </c>
      <c r="D146" s="7">
        <f aca="true" t="shared" si="41" ref="D146:M146">IF(AND(ISNUMBER(D147),ISNUMBER(D148),ISNUMBER(D149),ISNUMBER(D150),ISNUMBER(D151),ISNUMBER(D247),ISNUMBER(D248)),SUM(D147,D149),"")</f>
      </c>
      <c r="E146" s="7">
        <f t="shared" si="41"/>
      </c>
      <c r="F146" s="7">
        <f t="shared" si="41"/>
      </c>
      <c r="G146" s="7">
        <f t="shared" si="41"/>
      </c>
      <c r="H146" s="7">
        <f t="shared" si="41"/>
      </c>
      <c r="I146" s="7">
        <f t="shared" si="41"/>
      </c>
      <c r="J146" s="7">
        <f t="shared" si="41"/>
      </c>
      <c r="K146" s="7">
        <f t="shared" si="41"/>
      </c>
      <c r="L146" s="7">
        <f t="shared" si="41"/>
      </c>
      <c r="M146" s="7">
        <f t="shared" si="41"/>
        <v>0</v>
      </c>
    </row>
    <row r="147" spans="2:13" ht="29.25">
      <c r="B147" s="32" t="s">
        <v>16</v>
      </c>
      <c r="C147" s="60" t="s">
        <v>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6">
        <f>SUM(D147:L147)</f>
        <v>0</v>
      </c>
    </row>
    <row r="148" spans="2:13" ht="29.25">
      <c r="B148" s="43" t="s">
        <v>47</v>
      </c>
      <c r="C148" s="63" t="s">
        <v>127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6">
        <f>SUM(D148:L148)</f>
        <v>0</v>
      </c>
    </row>
    <row r="149" spans="2:13" ht="29.25">
      <c r="B149" s="32" t="s">
        <v>17</v>
      </c>
      <c r="C149" s="60" t="s">
        <v>88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6">
        <f>SUM(D149:L149)</f>
        <v>0</v>
      </c>
    </row>
    <row r="150" spans="2:13" ht="29.25">
      <c r="B150" s="43" t="s">
        <v>48</v>
      </c>
      <c r="C150" s="63" t="s">
        <v>127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6">
        <f>SUM(D150:L150)</f>
        <v>0</v>
      </c>
    </row>
    <row r="151" spans="2:13" ht="58.5">
      <c r="B151" s="46" t="s">
        <v>80</v>
      </c>
      <c r="C151" s="67" t="s">
        <v>81</v>
      </c>
      <c r="D151" s="7">
        <f>IF(AND(ISNUMBER(D152),ISNUMBER(D153),ISNUMBER(D154),ISNUMBER(D155),ISNUMBER(D156),ISNUMBER(D250)),SUM(D152,D156),"")</f>
      </c>
      <c r="E151" s="7">
        <f aca="true" t="shared" si="42" ref="E151:M151">IF(AND(ISNUMBER(E152),ISNUMBER(E153),ISNUMBER(E154),ISNUMBER(E155),ISNUMBER(E156),ISNUMBER(E250)),SUM(E152,E156),"")</f>
      </c>
      <c r="F151" s="7">
        <f t="shared" si="42"/>
      </c>
      <c r="G151" s="7">
        <f t="shared" si="42"/>
      </c>
      <c r="H151" s="7">
        <f t="shared" si="42"/>
      </c>
      <c r="I151" s="7">
        <f t="shared" si="42"/>
      </c>
      <c r="J151" s="7">
        <f t="shared" si="42"/>
      </c>
      <c r="K151" s="7">
        <f t="shared" si="42"/>
      </c>
      <c r="L151" s="7">
        <f t="shared" si="42"/>
      </c>
      <c r="M151" s="7">
        <f t="shared" si="42"/>
        <v>0</v>
      </c>
    </row>
    <row r="152" spans="2:13" ht="29.25">
      <c r="B152" s="47" t="s">
        <v>86</v>
      </c>
      <c r="C152" s="68" t="s">
        <v>82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6">
        <f>SUM(D152:L152)</f>
        <v>0</v>
      </c>
    </row>
    <row r="153" spans="2:13" ht="29.25">
      <c r="B153" s="48" t="s">
        <v>109</v>
      </c>
      <c r="C153" s="64" t="s">
        <v>83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6">
        <f>SUM(D153:L153)</f>
        <v>0</v>
      </c>
    </row>
    <row r="154" spans="2:13" ht="29.25">
      <c r="B154" s="48" t="s">
        <v>110</v>
      </c>
      <c r="C154" s="64" t="s">
        <v>84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6">
        <f>SUM(D154:L154)</f>
        <v>0</v>
      </c>
    </row>
    <row r="155" spans="2:13" ht="29.25">
      <c r="B155" s="48" t="s">
        <v>111</v>
      </c>
      <c r="C155" s="64" t="s">
        <v>85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6">
        <f>SUM(D155:L155)</f>
        <v>0</v>
      </c>
    </row>
    <row r="156" spans="2:13" ht="29.25">
      <c r="B156" s="47" t="s">
        <v>87</v>
      </c>
      <c r="C156" s="68" t="s">
        <v>36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6">
        <f>SUM(D156:L156)</f>
        <v>0</v>
      </c>
    </row>
    <row r="157" spans="2:13" ht="29.25">
      <c r="B157" s="3" t="s">
        <v>132</v>
      </c>
      <c r="D157" s="21" t="s">
        <v>3</v>
      </c>
      <c r="E157" s="22" t="s">
        <v>65</v>
      </c>
      <c r="F157" s="22" t="s">
        <v>4</v>
      </c>
      <c r="G157" s="22" t="s">
        <v>5</v>
      </c>
      <c r="H157" s="22" t="s">
        <v>6</v>
      </c>
      <c r="I157" s="22" t="s">
        <v>29</v>
      </c>
      <c r="J157" s="22" t="s">
        <v>73</v>
      </c>
      <c r="K157" s="22" t="s">
        <v>74</v>
      </c>
      <c r="L157" s="22" t="s">
        <v>7</v>
      </c>
      <c r="M157" s="22" t="s">
        <v>1</v>
      </c>
    </row>
    <row r="158" spans="2:13" ht="29.25">
      <c r="B158" s="27">
        <v>2.4</v>
      </c>
      <c r="C158" s="28" t="s">
        <v>62</v>
      </c>
      <c r="D158" s="11">
        <f>IF(AND(ISNUMBER(D159),ISNUMBER(D160)),SUM(D159:D160),"")</f>
      </c>
      <c r="E158" s="11">
        <f aca="true" t="shared" si="43" ref="E158:M158">IF(AND(ISNUMBER(E159),ISNUMBER(E160)),SUM(E159:E160),"")</f>
      </c>
      <c r="F158" s="11">
        <f t="shared" si="43"/>
      </c>
      <c r="G158" s="11">
        <f t="shared" si="43"/>
      </c>
      <c r="H158" s="11">
        <f t="shared" si="43"/>
      </c>
      <c r="I158" s="11">
        <f t="shared" si="43"/>
      </c>
      <c r="J158" s="11">
        <f t="shared" si="43"/>
      </c>
      <c r="K158" s="11">
        <f t="shared" si="43"/>
      </c>
      <c r="L158" s="11">
        <f t="shared" si="43"/>
      </c>
      <c r="M158" s="11">
        <f t="shared" si="43"/>
        <v>0</v>
      </c>
    </row>
    <row r="159" spans="2:13" ht="58.5">
      <c r="B159" s="49" t="s">
        <v>118</v>
      </c>
      <c r="C159" s="60" t="s">
        <v>174</v>
      </c>
      <c r="D159" s="5"/>
      <c r="E159" s="5"/>
      <c r="F159" s="5"/>
      <c r="G159" s="5"/>
      <c r="H159" s="5"/>
      <c r="I159" s="5"/>
      <c r="J159" s="5"/>
      <c r="K159" s="5"/>
      <c r="L159" s="5"/>
      <c r="M159" s="6">
        <f>SUM(D159:L159)</f>
        <v>0</v>
      </c>
    </row>
    <row r="160" spans="2:13" ht="29.25">
      <c r="B160" s="32" t="s">
        <v>119</v>
      </c>
      <c r="C160" s="60" t="s">
        <v>175</v>
      </c>
      <c r="D160" s="11">
        <f>IF(AND(ISNUMBER(D161),ISNUMBER(D162)),SUM(D161:D162),"")</f>
      </c>
      <c r="E160" s="11">
        <f aca="true" t="shared" si="44" ref="E160:M160">IF(AND(ISNUMBER(E161),ISNUMBER(E162)),SUM(E161:E162),"")</f>
      </c>
      <c r="F160" s="11">
        <f t="shared" si="44"/>
      </c>
      <c r="G160" s="11">
        <f t="shared" si="44"/>
      </c>
      <c r="H160" s="11">
        <f t="shared" si="44"/>
      </c>
      <c r="I160" s="11">
        <f t="shared" si="44"/>
      </c>
      <c r="J160" s="11">
        <f t="shared" si="44"/>
      </c>
      <c r="K160" s="11">
        <f t="shared" si="44"/>
      </c>
      <c r="L160" s="11">
        <f t="shared" si="44"/>
      </c>
      <c r="M160" s="11">
        <f t="shared" si="44"/>
        <v>0</v>
      </c>
    </row>
    <row r="161" spans="2:13" ht="29.25">
      <c r="B161" s="50" t="s">
        <v>120</v>
      </c>
      <c r="C161" s="61" t="s">
        <v>176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6">
        <f>SUM(D161:L161)</f>
        <v>0</v>
      </c>
    </row>
    <row r="162" spans="2:13" ht="58.5">
      <c r="B162" s="50" t="s">
        <v>121</v>
      </c>
      <c r="C162" s="61" t="s">
        <v>177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6">
        <f>SUM(D162:L162)</f>
        <v>0</v>
      </c>
    </row>
    <row r="163" spans="2:13" ht="29.25">
      <c r="B163" s="24" t="s">
        <v>27</v>
      </c>
      <c r="C163" s="25"/>
      <c r="D163" s="8">
        <f aca="true" t="shared" si="45" ref="D163:L163">IF(AND(ISNUMBER(D124),ISNUMBER(D144),ISNUMBER(D146),ISNUMBER(D158),ISNUMBER(D246)),SUM(D124,D144,D146,D158),"")</f>
      </c>
      <c r="E163" s="8">
        <f t="shared" si="45"/>
      </c>
      <c r="F163" s="8">
        <f t="shared" si="45"/>
      </c>
      <c r="G163" s="8">
        <f t="shared" si="45"/>
      </c>
      <c r="H163" s="8">
        <f t="shared" si="45"/>
      </c>
      <c r="I163" s="8">
        <f t="shared" si="45"/>
      </c>
      <c r="J163" s="8">
        <f t="shared" si="45"/>
      </c>
      <c r="K163" s="8">
        <f t="shared" si="45"/>
      </c>
      <c r="L163" s="8">
        <f t="shared" si="45"/>
      </c>
      <c r="M163" s="6">
        <f>SUM(D163:L163)</f>
        <v>0</v>
      </c>
    </row>
    <row r="164" spans="2:5" ht="29.25">
      <c r="B164" s="4"/>
      <c r="E164" s="4"/>
    </row>
    <row r="165" spans="2:13" ht="29.25">
      <c r="B165" s="24" t="s">
        <v>216</v>
      </c>
      <c r="C165" s="25" t="s"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6"/>
    </row>
    <row r="166" spans="2:13" ht="29.25">
      <c r="B166" s="27">
        <v>3.1</v>
      </c>
      <c r="C166" s="28" t="s">
        <v>33</v>
      </c>
      <c r="D166" s="11">
        <f>IF(AND(ISNUMBER(D167),ISNUMBER(D171),ISNUMBER(D176),ISNUMBER(D180)),SUM(D167,D171,D176),"")</f>
      </c>
      <c r="E166" s="11">
        <f aca="true" t="shared" si="46" ref="E166:M166">IF(AND(ISNUMBER(E167),ISNUMBER(E171),ISNUMBER(E176),ISNUMBER(E180)),SUM(E167,E171,E176),"")</f>
      </c>
      <c r="F166" s="11">
        <f t="shared" si="46"/>
      </c>
      <c r="G166" s="11">
        <f t="shared" si="46"/>
      </c>
      <c r="H166" s="11">
        <f t="shared" si="46"/>
      </c>
      <c r="I166" s="11">
        <f t="shared" si="46"/>
      </c>
      <c r="J166" s="11">
        <f t="shared" si="46"/>
      </c>
      <c r="K166" s="11">
        <f t="shared" si="46"/>
      </c>
      <c r="L166" s="11">
        <f t="shared" si="46"/>
      </c>
      <c r="M166" s="11">
        <f t="shared" si="46"/>
        <v>0</v>
      </c>
    </row>
    <row r="167" spans="2:13" ht="29.25">
      <c r="B167" s="32" t="s">
        <v>18</v>
      </c>
      <c r="C167" s="60" t="s">
        <v>92</v>
      </c>
      <c r="D167" s="11">
        <f>IF(AND(ISNUMBER(D168),ISNUMBER(D169),ISNUMBER(D170)),SUM(D168:D170),"")</f>
      </c>
      <c r="E167" s="11">
        <f aca="true" t="shared" si="47" ref="E167:M167">IF(AND(ISNUMBER(E168),ISNUMBER(E169),ISNUMBER(E170)),SUM(E168:E170),"")</f>
      </c>
      <c r="F167" s="11">
        <f t="shared" si="47"/>
      </c>
      <c r="G167" s="11">
        <f t="shared" si="47"/>
      </c>
      <c r="H167" s="11">
        <f t="shared" si="47"/>
      </c>
      <c r="I167" s="11">
        <f t="shared" si="47"/>
      </c>
      <c r="J167" s="11">
        <f t="shared" si="47"/>
      </c>
      <c r="K167" s="11">
        <f t="shared" si="47"/>
      </c>
      <c r="L167" s="11">
        <f t="shared" si="47"/>
      </c>
      <c r="M167" s="11">
        <f t="shared" si="47"/>
        <v>0</v>
      </c>
    </row>
    <row r="168" spans="2:13" ht="29.25">
      <c r="B168" s="33" t="s">
        <v>49</v>
      </c>
      <c r="C168" s="61" t="s">
        <v>9</v>
      </c>
      <c r="D168" s="5"/>
      <c r="E168" s="5"/>
      <c r="F168" s="5"/>
      <c r="G168" s="5"/>
      <c r="H168" s="5"/>
      <c r="I168" s="5"/>
      <c r="J168" s="5"/>
      <c r="K168" s="5"/>
      <c r="L168" s="5"/>
      <c r="M168" s="6">
        <f>SUM(D168:L168)</f>
        <v>0</v>
      </c>
    </row>
    <row r="169" spans="2:13" ht="29.25">
      <c r="B169" s="33" t="s">
        <v>50</v>
      </c>
      <c r="C169" s="61" t="s">
        <v>2</v>
      </c>
      <c r="D169" s="5"/>
      <c r="E169" s="5"/>
      <c r="F169" s="5"/>
      <c r="G169" s="5"/>
      <c r="H169" s="5"/>
      <c r="I169" s="5"/>
      <c r="J169" s="5"/>
      <c r="K169" s="5"/>
      <c r="L169" s="5"/>
      <c r="M169" s="6">
        <f>SUM(D169:L169)</f>
        <v>0</v>
      </c>
    </row>
    <row r="170" spans="2:13" ht="29.25">
      <c r="B170" s="33" t="s">
        <v>51</v>
      </c>
      <c r="C170" s="61" t="s">
        <v>37</v>
      </c>
      <c r="D170" s="5"/>
      <c r="E170" s="5"/>
      <c r="F170" s="5"/>
      <c r="G170" s="5"/>
      <c r="H170" s="5"/>
      <c r="I170" s="5"/>
      <c r="J170" s="5"/>
      <c r="K170" s="5"/>
      <c r="L170" s="5"/>
      <c r="M170" s="6">
        <f>SUM(D170:L170)</f>
        <v>0</v>
      </c>
    </row>
    <row r="171" spans="2:13" ht="29.25">
      <c r="B171" s="32" t="s">
        <v>19</v>
      </c>
      <c r="C171" s="60" t="s">
        <v>93</v>
      </c>
      <c r="D171" s="11">
        <f aca="true" t="shared" si="48" ref="D171:M171">IF(AND(ISNUMBER(D172),ISNUMBER(D173),ISNUMBER(D174),ISNUMBER(D175),ISNUMBER(D252)),SUM(D172:D174),"")</f>
      </c>
      <c r="E171" s="11">
        <f t="shared" si="48"/>
      </c>
      <c r="F171" s="11">
        <f t="shared" si="48"/>
      </c>
      <c r="G171" s="11">
        <f t="shared" si="48"/>
      </c>
      <c r="H171" s="11">
        <f t="shared" si="48"/>
      </c>
      <c r="I171" s="11">
        <f t="shared" si="48"/>
      </c>
      <c r="J171" s="11">
        <f t="shared" si="48"/>
      </c>
      <c r="K171" s="11">
        <f t="shared" si="48"/>
      </c>
      <c r="L171" s="11">
        <f t="shared" si="48"/>
      </c>
      <c r="M171" s="11">
        <f t="shared" si="48"/>
        <v>0</v>
      </c>
    </row>
    <row r="172" spans="2:13" ht="29.25">
      <c r="B172" s="33" t="s">
        <v>52</v>
      </c>
      <c r="C172" s="61" t="s">
        <v>9</v>
      </c>
      <c r="D172" s="5"/>
      <c r="E172" s="5"/>
      <c r="F172" s="5"/>
      <c r="G172" s="5"/>
      <c r="H172" s="5"/>
      <c r="I172" s="5"/>
      <c r="J172" s="5"/>
      <c r="K172" s="5"/>
      <c r="L172" s="5"/>
      <c r="M172" s="6">
        <f>SUM(D172:L172)</f>
        <v>0</v>
      </c>
    </row>
    <row r="173" spans="2:13" ht="29.25">
      <c r="B173" s="33" t="s">
        <v>53</v>
      </c>
      <c r="C173" s="61" t="s">
        <v>2</v>
      </c>
      <c r="D173" s="5"/>
      <c r="E173" s="5"/>
      <c r="F173" s="5"/>
      <c r="G173" s="5"/>
      <c r="H173" s="5"/>
      <c r="I173" s="5"/>
      <c r="J173" s="5"/>
      <c r="K173" s="5"/>
      <c r="L173" s="5"/>
      <c r="M173" s="6">
        <f>SUM(D173:L173)</f>
        <v>0</v>
      </c>
    </row>
    <row r="174" spans="2:13" ht="29.25">
      <c r="B174" s="33" t="s">
        <v>54</v>
      </c>
      <c r="C174" s="61" t="s">
        <v>37</v>
      </c>
      <c r="D174" s="5"/>
      <c r="E174" s="5"/>
      <c r="F174" s="5"/>
      <c r="G174" s="5"/>
      <c r="H174" s="5"/>
      <c r="I174" s="5"/>
      <c r="J174" s="5"/>
      <c r="K174" s="5"/>
      <c r="L174" s="5"/>
      <c r="M174" s="6">
        <f>SUM(D174:L174)</f>
        <v>0</v>
      </c>
    </row>
    <row r="175" spans="2:13" ht="29.25">
      <c r="B175" s="43" t="s">
        <v>95</v>
      </c>
      <c r="C175" s="63" t="s">
        <v>79</v>
      </c>
      <c r="D175" s="5"/>
      <c r="E175" s="5"/>
      <c r="F175" s="5"/>
      <c r="G175" s="5"/>
      <c r="H175" s="5"/>
      <c r="I175" s="5"/>
      <c r="J175" s="5"/>
      <c r="K175" s="5"/>
      <c r="L175" s="5"/>
      <c r="M175" s="6">
        <f>SUM(D175:L175)</f>
        <v>0</v>
      </c>
    </row>
    <row r="176" spans="2:13" ht="29.25">
      <c r="B176" s="32" t="s">
        <v>20</v>
      </c>
      <c r="C176" s="60" t="s">
        <v>94</v>
      </c>
      <c r="D176" s="11">
        <f>IF(AND(ISNUMBER(D177),ISNUMBER(D178),ISNUMBER(D179)),SUM(D177:D179),"")</f>
      </c>
      <c r="E176" s="11">
        <f aca="true" t="shared" si="49" ref="E176:K176">IF(AND(ISNUMBER(E177),ISNUMBER(E178),ISNUMBER(E179)),SUM(E177:E179),"")</f>
      </c>
      <c r="F176" s="11">
        <f t="shared" si="49"/>
      </c>
      <c r="G176" s="11">
        <f t="shared" si="49"/>
      </c>
      <c r="H176" s="11">
        <f t="shared" si="49"/>
      </c>
      <c r="I176" s="11">
        <f t="shared" si="49"/>
      </c>
      <c r="J176" s="11">
        <f t="shared" si="49"/>
      </c>
      <c r="K176" s="11">
        <f t="shared" si="49"/>
      </c>
      <c r="L176" s="11">
        <f>IF(AND(ISNUMBER(L177),ISNUMBER(L178),ISNUMBER(L179)),SUM(L177:L179),"")</f>
      </c>
      <c r="M176" s="11">
        <f>IF(AND(ISNUMBER(M177),ISNUMBER(M178),ISNUMBER(M179)),SUM(M177:M179),"")</f>
        <v>0</v>
      </c>
    </row>
    <row r="177" spans="2:13" ht="29.25">
      <c r="B177" s="33" t="s">
        <v>55</v>
      </c>
      <c r="C177" s="61" t="s">
        <v>9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6">
        <f>SUM(D177:L177)</f>
        <v>0</v>
      </c>
    </row>
    <row r="178" spans="2:13" ht="29.25">
      <c r="B178" s="33" t="s">
        <v>56</v>
      </c>
      <c r="C178" s="61" t="s">
        <v>2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6">
        <f>SUM(D178:L178)</f>
        <v>0</v>
      </c>
    </row>
    <row r="179" spans="2:13" ht="29.25">
      <c r="B179" s="33" t="s">
        <v>57</v>
      </c>
      <c r="C179" s="61" t="s">
        <v>37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6">
        <f>SUM(D179:L179)</f>
        <v>0</v>
      </c>
    </row>
    <row r="180" spans="2:13" ht="29.25">
      <c r="B180" s="46" t="s">
        <v>96</v>
      </c>
      <c r="C180" s="62" t="s">
        <v>97</v>
      </c>
      <c r="D180" s="11">
        <f aca="true" t="shared" si="50" ref="D180:M180">IF(AND(ISNUMBER(D181),ISNUMBER(D182),ISNUMBER(D183),ISNUMBER(D253),ISNUMBER(D254),ISNUMBER(D255)),SUM(D181:D183),"")</f>
      </c>
      <c r="E180" s="11">
        <f t="shared" si="50"/>
      </c>
      <c r="F180" s="11">
        <f t="shared" si="50"/>
      </c>
      <c r="G180" s="11">
        <f t="shared" si="50"/>
      </c>
      <c r="H180" s="11">
        <f t="shared" si="50"/>
      </c>
      <c r="I180" s="11">
        <f t="shared" si="50"/>
      </c>
      <c r="J180" s="11">
        <f t="shared" si="50"/>
      </c>
      <c r="K180" s="11">
        <f t="shared" si="50"/>
      </c>
      <c r="L180" s="11">
        <f t="shared" si="50"/>
      </c>
      <c r="M180" s="11">
        <f t="shared" si="50"/>
        <v>0</v>
      </c>
    </row>
    <row r="181" spans="2:13" ht="29.25">
      <c r="B181" s="43" t="s">
        <v>112</v>
      </c>
      <c r="C181" s="61" t="s">
        <v>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6">
        <f aca="true" t="shared" si="51" ref="M181:M187">SUM(D181:L181)</f>
        <v>0</v>
      </c>
    </row>
    <row r="182" spans="2:13" ht="29.25">
      <c r="B182" s="43" t="s">
        <v>113</v>
      </c>
      <c r="C182" s="61" t="s">
        <v>2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6">
        <f t="shared" si="51"/>
        <v>0</v>
      </c>
    </row>
    <row r="183" spans="2:13" ht="29.25">
      <c r="B183" s="43" t="s">
        <v>114</v>
      </c>
      <c r="C183" s="61" t="s">
        <v>37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6">
        <f t="shared" si="51"/>
        <v>0</v>
      </c>
    </row>
    <row r="184" spans="2:13" ht="29.25">
      <c r="B184" s="27">
        <v>3.2</v>
      </c>
      <c r="C184" s="28" t="s">
        <v>98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6">
        <f t="shared" si="51"/>
        <v>0</v>
      </c>
    </row>
    <row r="185" spans="2:13" ht="29.25">
      <c r="B185" s="51" t="s">
        <v>21</v>
      </c>
      <c r="C185" s="62" t="s">
        <v>167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6">
        <f t="shared" si="51"/>
        <v>0</v>
      </c>
    </row>
    <row r="186" spans="2:13" ht="29.25">
      <c r="B186" s="53">
        <v>3.3</v>
      </c>
      <c r="C186" s="54" t="s">
        <v>99</v>
      </c>
      <c r="D186" s="5"/>
      <c r="E186" s="5"/>
      <c r="F186" s="5"/>
      <c r="G186" s="5"/>
      <c r="H186" s="5"/>
      <c r="I186" s="5"/>
      <c r="J186" s="5"/>
      <c r="K186" s="5"/>
      <c r="L186" s="5"/>
      <c r="M186" s="6">
        <f t="shared" si="51"/>
        <v>0</v>
      </c>
    </row>
    <row r="187" spans="2:13" ht="29.25">
      <c r="B187" s="46" t="s">
        <v>58</v>
      </c>
      <c r="C187" s="67" t="s">
        <v>128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6">
        <f t="shared" si="51"/>
        <v>0</v>
      </c>
    </row>
    <row r="188" spans="2:13" ht="29.25">
      <c r="B188" s="27">
        <v>3.4</v>
      </c>
      <c r="C188" s="28" t="s">
        <v>61</v>
      </c>
      <c r="D188" s="7">
        <f aca="true" t="shared" si="52" ref="D188:M188">IF(AND(ISNUMBER(D189),ISNUMBER(D190),ISNUMBER(D191),ISNUMBER(D192),ISNUMBER(D193),ISNUMBER(D258),ISNUMBER(D259)),SUM(D189,D191),"")</f>
      </c>
      <c r="E188" s="7">
        <f t="shared" si="52"/>
      </c>
      <c r="F188" s="7">
        <f t="shared" si="52"/>
      </c>
      <c r="G188" s="7">
        <f t="shared" si="52"/>
      </c>
      <c r="H188" s="7">
        <f t="shared" si="52"/>
      </c>
      <c r="I188" s="7">
        <f t="shared" si="52"/>
      </c>
      <c r="J188" s="7">
        <f t="shared" si="52"/>
      </c>
      <c r="K188" s="7">
        <f t="shared" si="52"/>
      </c>
      <c r="L188" s="7">
        <f t="shared" si="52"/>
      </c>
      <c r="M188" s="7">
        <f t="shared" si="52"/>
        <v>0</v>
      </c>
    </row>
    <row r="189" spans="2:13" ht="29.25">
      <c r="B189" s="32" t="s">
        <v>22</v>
      </c>
      <c r="C189" s="60" t="s">
        <v>82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6">
        <f>SUM(D189:L189)</f>
        <v>0</v>
      </c>
    </row>
    <row r="190" spans="2:13" ht="29.25">
      <c r="B190" s="43" t="s">
        <v>59</v>
      </c>
      <c r="C190" s="63" t="s">
        <v>127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6">
        <f>SUM(D190:L190)</f>
        <v>0</v>
      </c>
    </row>
    <row r="191" spans="2:13" ht="29.25">
      <c r="B191" s="55" t="s">
        <v>23</v>
      </c>
      <c r="C191" s="69" t="s">
        <v>88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6">
        <f>SUM(D191:L191)</f>
        <v>0</v>
      </c>
    </row>
    <row r="192" spans="2:13" ht="29.25">
      <c r="B192" s="43" t="s">
        <v>60</v>
      </c>
      <c r="C192" s="63" t="s">
        <v>127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6">
        <f>SUM(D192:L192)</f>
        <v>0</v>
      </c>
    </row>
    <row r="193" spans="2:13" ht="58.5">
      <c r="B193" s="55" t="s">
        <v>100</v>
      </c>
      <c r="C193" s="62" t="s">
        <v>81</v>
      </c>
      <c r="D193" s="7">
        <f>IF(AND(ISNUMBER(D194),ISNUMBER(D195),ISNUMBER(D196),ISNUMBER(D197),ISNUMBER(D198),ISNUMBER(D261)),SUM(D194,D198),"")</f>
      </c>
      <c r="E193" s="7">
        <f aca="true" t="shared" si="53" ref="E193:M193">IF(AND(ISNUMBER(E194),ISNUMBER(E195),ISNUMBER(E196),ISNUMBER(E197),ISNUMBER(E198),ISNUMBER(E261)),SUM(E194,E198),"")</f>
      </c>
      <c r="F193" s="7">
        <f t="shared" si="53"/>
      </c>
      <c r="G193" s="7">
        <f t="shared" si="53"/>
      </c>
      <c r="H193" s="7">
        <f t="shared" si="53"/>
      </c>
      <c r="I193" s="7">
        <f t="shared" si="53"/>
      </c>
      <c r="J193" s="7">
        <f t="shared" si="53"/>
      </c>
      <c r="K193" s="7">
        <f t="shared" si="53"/>
      </c>
      <c r="L193" s="7">
        <f t="shared" si="53"/>
      </c>
      <c r="M193" s="7">
        <f t="shared" si="53"/>
        <v>0</v>
      </c>
    </row>
    <row r="194" spans="2:13" ht="29.25">
      <c r="B194" s="33" t="s">
        <v>101</v>
      </c>
      <c r="C194" s="61" t="s">
        <v>82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6">
        <f>SUM(D194:L194)</f>
        <v>0</v>
      </c>
    </row>
    <row r="195" spans="2:13" ht="29.25">
      <c r="B195" s="36" t="s">
        <v>115</v>
      </c>
      <c r="C195" s="70" t="s">
        <v>83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6">
        <f>SUM(D195:L195)</f>
        <v>0</v>
      </c>
    </row>
    <row r="196" spans="2:13" ht="29.25">
      <c r="B196" s="36" t="s">
        <v>116</v>
      </c>
      <c r="C196" s="70" t="s">
        <v>84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6">
        <f>SUM(D196:L196)</f>
        <v>0</v>
      </c>
    </row>
    <row r="197" spans="2:13" ht="29.25">
      <c r="B197" s="36" t="s">
        <v>117</v>
      </c>
      <c r="C197" s="70" t="s">
        <v>85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6">
        <f>SUM(D197:L197)</f>
        <v>0</v>
      </c>
    </row>
    <row r="198" spans="2:13" ht="29.25">
      <c r="B198" s="33" t="s">
        <v>102</v>
      </c>
      <c r="C198" s="61" t="s">
        <v>36</v>
      </c>
      <c r="D198" s="5"/>
      <c r="E198" s="5"/>
      <c r="F198" s="5"/>
      <c r="G198" s="5"/>
      <c r="H198" s="5"/>
      <c r="I198" s="5"/>
      <c r="J198" s="5"/>
      <c r="K198" s="5"/>
      <c r="L198" s="5"/>
      <c r="M198" s="6">
        <f>SUM(D198:L198)</f>
        <v>0</v>
      </c>
    </row>
    <row r="199" spans="2:13" ht="29.25">
      <c r="B199" s="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2:13" ht="29.25">
      <c r="B200" s="27">
        <v>3.5</v>
      </c>
      <c r="C200" s="28" t="s">
        <v>62</v>
      </c>
      <c r="D200" s="11">
        <f>IF(AND(ISNUMBER(D201),ISNUMBER(D202)),SUM(D201:D202),"")</f>
      </c>
      <c r="E200" s="11">
        <f aca="true" t="shared" si="54" ref="E200:M200">IF(AND(ISNUMBER(E201),ISNUMBER(E202)),SUM(E201:E202),"")</f>
      </c>
      <c r="F200" s="11">
        <f t="shared" si="54"/>
      </c>
      <c r="G200" s="11">
        <f t="shared" si="54"/>
      </c>
      <c r="H200" s="11">
        <f>IF(AND(ISNUMBER(H201),ISNUMBER(H202)),SUM(H201:H202),"")</f>
      </c>
      <c r="I200" s="11">
        <f t="shared" si="54"/>
      </c>
      <c r="J200" s="11">
        <f t="shared" si="54"/>
      </c>
      <c r="K200" s="11">
        <f t="shared" si="54"/>
      </c>
      <c r="L200" s="11">
        <f t="shared" si="54"/>
      </c>
      <c r="M200" s="11">
        <f t="shared" si="54"/>
        <v>0</v>
      </c>
    </row>
    <row r="201" spans="2:13" ht="58.5">
      <c r="B201" s="49" t="s">
        <v>24</v>
      </c>
      <c r="C201" s="60" t="s">
        <v>174</v>
      </c>
      <c r="D201" s="5"/>
      <c r="E201" s="5"/>
      <c r="F201" s="5"/>
      <c r="G201" s="5"/>
      <c r="H201" s="5"/>
      <c r="I201" s="5"/>
      <c r="J201" s="5"/>
      <c r="K201" s="5"/>
      <c r="L201" s="5"/>
      <c r="M201" s="6">
        <f>SUM(D201:L201)</f>
        <v>0</v>
      </c>
    </row>
    <row r="202" spans="2:13" ht="29.25">
      <c r="B202" s="32" t="s">
        <v>25</v>
      </c>
      <c r="C202" s="60" t="s">
        <v>175</v>
      </c>
      <c r="D202" s="11">
        <f>IF(AND(ISNUMBER(D203),ISNUMBER(D204)),SUM(D203:D204),"")</f>
      </c>
      <c r="E202" s="11">
        <f aca="true" t="shared" si="55" ref="E202:M202">IF(AND(ISNUMBER(E203),ISNUMBER(E204)),SUM(E203:E204),"")</f>
      </c>
      <c r="F202" s="11">
        <f t="shared" si="55"/>
      </c>
      <c r="G202" s="11">
        <f t="shared" si="55"/>
      </c>
      <c r="H202" s="11">
        <f t="shared" si="55"/>
      </c>
      <c r="I202" s="11">
        <f t="shared" si="55"/>
      </c>
      <c r="J202" s="11">
        <f t="shared" si="55"/>
      </c>
      <c r="K202" s="11">
        <f t="shared" si="55"/>
      </c>
      <c r="L202" s="11">
        <f t="shared" si="55"/>
      </c>
      <c r="M202" s="11">
        <f t="shared" si="55"/>
        <v>0</v>
      </c>
    </row>
    <row r="203" spans="2:13" ht="29.25">
      <c r="B203" s="50" t="s">
        <v>63</v>
      </c>
      <c r="C203" s="61" t="s">
        <v>176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6">
        <f>SUM(D203:L203)</f>
        <v>0</v>
      </c>
    </row>
    <row r="204" spans="2:13" ht="58.5">
      <c r="B204" s="50" t="s">
        <v>64</v>
      </c>
      <c r="C204" s="61" t="s">
        <v>177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6">
        <f>SUM(D204:L204)</f>
        <v>0</v>
      </c>
    </row>
    <row r="205" spans="2:13" ht="29.25">
      <c r="B205" s="27">
        <v>3.6</v>
      </c>
      <c r="C205" s="28" t="s">
        <v>34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6">
        <f>SUM(D205:L205)</f>
        <v>0</v>
      </c>
    </row>
    <row r="206" spans="2:13" ht="29.25">
      <c r="B206" s="24" t="s">
        <v>30</v>
      </c>
      <c r="C206" s="25"/>
      <c r="D206" s="8">
        <f>IF(AND(ISNUMBER(D166),ISNUMBER(D184),ISNUMBER(D186),ISNUMBER(D188),ISNUMBER(D200),ISNUMBER(D205),ISNUMBER(D256),ISNUMBER(D257)),SUM(D166,D184,D186,D188,D200,D205),"")</f>
      </c>
      <c r="E206" s="8">
        <f aca="true" t="shared" si="56" ref="E206:M206">IF(AND(ISNUMBER(E166),ISNUMBER(E184),ISNUMBER(E186),ISNUMBER(E188),ISNUMBER(E200),ISNUMBER(E205),ISNUMBER(E256),ISNUMBER(E257)),SUM(E166,E184,E186,E188,E200,E205),"")</f>
      </c>
      <c r="F206" s="8">
        <f t="shared" si="56"/>
      </c>
      <c r="G206" s="8">
        <f t="shared" si="56"/>
      </c>
      <c r="H206" s="8">
        <f t="shared" si="56"/>
      </c>
      <c r="I206" s="8">
        <f t="shared" si="56"/>
      </c>
      <c r="J206" s="8">
        <f t="shared" si="56"/>
      </c>
      <c r="K206" s="8">
        <f t="shared" si="56"/>
      </c>
      <c r="L206" s="8">
        <f t="shared" si="56"/>
      </c>
      <c r="M206" s="8">
        <f>SUM(D206:L206)</f>
        <v>0</v>
      </c>
    </row>
    <row r="207" spans="4:13" ht="29.25"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29.25">
      <c r="B208" s="24" t="s">
        <v>28</v>
      </c>
      <c r="C208" s="25"/>
      <c r="D208" s="8">
        <f>IF(AND(ISNUMBER(D163),ISNUMBER(D206)),D163-D206,"")</f>
      </c>
      <c r="E208" s="8">
        <f aca="true" t="shared" si="57" ref="E208:L208">IF(AND(ISNUMBER(E163),ISNUMBER(E206)),E163-E206,"")</f>
      </c>
      <c r="F208" s="8">
        <f t="shared" si="57"/>
      </c>
      <c r="G208" s="8">
        <f t="shared" si="57"/>
      </c>
      <c r="H208" s="8">
        <f t="shared" si="57"/>
      </c>
      <c r="I208" s="8">
        <f t="shared" si="57"/>
      </c>
      <c r="J208" s="8">
        <f t="shared" si="57"/>
      </c>
      <c r="K208" s="8">
        <f t="shared" si="57"/>
      </c>
      <c r="L208" s="8">
        <f t="shared" si="57"/>
      </c>
      <c r="M208" s="8">
        <f>SUM(D208:L208)</f>
        <v>0</v>
      </c>
    </row>
    <row r="209" spans="2:13" ht="29.25">
      <c r="B209" s="24" t="s">
        <v>72</v>
      </c>
      <c r="C209" s="25"/>
      <c r="D209" s="8">
        <f>IF(AND(ISNUMBER(D208)),SUM(D208),"")</f>
      </c>
      <c r="E209" s="8">
        <f aca="true" t="shared" si="58" ref="E209:L209">IF(AND(ISNUMBER(D208),ISNUMBER(E208)),SUM(D209,E208),"")</f>
      </c>
      <c r="F209" s="8">
        <f t="shared" si="58"/>
      </c>
      <c r="G209" s="8">
        <f t="shared" si="58"/>
      </c>
      <c r="H209" s="8">
        <f t="shared" si="58"/>
      </c>
      <c r="I209" s="8">
        <f t="shared" si="58"/>
      </c>
      <c r="J209" s="8">
        <f t="shared" si="58"/>
      </c>
      <c r="K209" s="8">
        <f t="shared" si="58"/>
      </c>
      <c r="L209" s="8">
        <f t="shared" si="58"/>
      </c>
      <c r="M209" s="13" t="str">
        <f>IF(L209=M208,"pass","fail")</f>
        <v>fail</v>
      </c>
    </row>
    <row r="210" spans="2:13" ht="29.25">
      <c r="B210" s="24" t="s">
        <v>8</v>
      </c>
      <c r="C210" s="25"/>
      <c r="D210" s="8">
        <f>IF(AND(ISNUMBER(D121),ISNUMBER(D163),ISNUMBER(D206)),(D121+D163)-D206,"")</f>
      </c>
      <c r="E210" s="8">
        <f aca="true" t="shared" si="59" ref="E210:L210">IF(AND(ISNUMBER(E121),ISNUMBER(E163),ISNUMBER(E206)),(E121+E163)-E206,"")</f>
      </c>
      <c r="F210" s="8">
        <f t="shared" si="59"/>
      </c>
      <c r="G210" s="8">
        <f t="shared" si="59"/>
      </c>
      <c r="H210" s="8">
        <f t="shared" si="59"/>
      </c>
      <c r="I210" s="8">
        <f t="shared" si="59"/>
      </c>
      <c r="J210" s="8">
        <f t="shared" si="59"/>
      </c>
      <c r="K210" s="8">
        <f t="shared" si="59"/>
      </c>
      <c r="L210" s="8">
        <f t="shared" si="59"/>
      </c>
      <c r="M210" s="8">
        <f>SUM(D210:L210)</f>
        <v>0</v>
      </c>
    </row>
    <row r="211" spans="2:13" ht="29.25">
      <c r="B211" s="24" t="s">
        <v>31</v>
      </c>
      <c r="C211" s="25"/>
      <c r="D211" s="8">
        <f>IF(AND(ISNUMBER(D210)),SUM(D210),"")</f>
      </c>
      <c r="E211" s="8">
        <f aca="true" t="shared" si="60" ref="E211:L211">IF(AND(ISNUMBER(D210),ISNUMBER(E210)),SUM(D211,E210),"")</f>
      </c>
      <c r="F211" s="8">
        <f t="shared" si="60"/>
      </c>
      <c r="G211" s="8">
        <f t="shared" si="60"/>
      </c>
      <c r="H211" s="8">
        <f t="shared" si="60"/>
      </c>
      <c r="I211" s="8">
        <f t="shared" si="60"/>
      </c>
      <c r="J211" s="8">
        <f t="shared" si="60"/>
      </c>
      <c r="K211" s="8">
        <f t="shared" si="60"/>
      </c>
      <c r="L211" s="8">
        <f t="shared" si="60"/>
      </c>
      <c r="M211" s="13" t="str">
        <f>IF(L211=M210,"pass","fail")</f>
        <v>fail</v>
      </c>
    </row>
    <row r="214" spans="3:5" ht="29.25">
      <c r="C214" s="59"/>
      <c r="E214" s="4"/>
    </row>
    <row r="215" spans="3:5" ht="29.25">
      <c r="C215" s="59"/>
      <c r="E215" s="4"/>
    </row>
    <row r="216" spans="3:13" ht="29.25">
      <c r="C216" s="59" t="s">
        <v>133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9.25">
      <c r="C217" s="59" t="s">
        <v>134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9.25">
      <c r="C218" s="59" t="s">
        <v>136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9.25">
      <c r="C219" s="59" t="s">
        <v>135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9.25">
      <c r="C220" s="59" t="s">
        <v>137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9.25">
      <c r="C221" s="59" t="s">
        <v>138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9.25">
      <c r="C222" s="59" t="s">
        <v>139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9.25">
      <c r="C223" s="59" t="s">
        <v>140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5" ht="29.25">
      <c r="C224" s="59"/>
      <c r="E224" s="4"/>
    </row>
    <row r="225" spans="3:13" ht="29.25">
      <c r="C225" s="59" t="s">
        <v>141</v>
      </c>
      <c r="D225" s="4">
        <f>IF(SUM(D49:D51)&lt;=SUM(D48),0,"error")</f>
        <v>0</v>
      </c>
      <c r="E225" s="4">
        <f aca="true" t="shared" si="69" ref="E225:M225">IF(SUM(E49:E51)&lt;=SUM(E48),0,"error")</f>
        <v>0</v>
      </c>
      <c r="F225" s="4">
        <f t="shared" si="69"/>
        <v>0</v>
      </c>
      <c r="G225" s="4">
        <f t="shared" si="69"/>
        <v>0</v>
      </c>
      <c r="H225" s="4">
        <f t="shared" si="69"/>
        <v>0</v>
      </c>
      <c r="I225" s="4">
        <f t="shared" si="69"/>
        <v>0</v>
      </c>
      <c r="J225" s="4">
        <f t="shared" si="69"/>
        <v>0</v>
      </c>
      <c r="K225" s="4">
        <f t="shared" si="69"/>
        <v>0</v>
      </c>
      <c r="L225" s="4">
        <f t="shared" si="69"/>
        <v>0</v>
      </c>
      <c r="M225" s="4">
        <f t="shared" si="69"/>
        <v>0</v>
      </c>
    </row>
    <row r="226" spans="3:5" ht="29.25">
      <c r="C226" s="59"/>
      <c r="E226" s="4"/>
    </row>
    <row r="227" spans="3:13" ht="29.25">
      <c r="C227" s="59" t="s">
        <v>142</v>
      </c>
      <c r="D227" s="4">
        <f>IF(SUM(D71)&lt;=SUM(D68:D70),0,"error")</f>
        <v>0</v>
      </c>
      <c r="E227" s="4">
        <f aca="true" t="shared" si="70" ref="E227:M227">IF(SUM(E71)&lt;=SUM(E68:E70),0,"error")</f>
        <v>0</v>
      </c>
      <c r="F227" s="4">
        <f t="shared" si="70"/>
        <v>0</v>
      </c>
      <c r="G227" s="4">
        <f t="shared" si="70"/>
        <v>0</v>
      </c>
      <c r="H227" s="4">
        <f t="shared" si="70"/>
        <v>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</row>
    <row r="228" spans="3:13" ht="29.25">
      <c r="C228" s="59" t="s">
        <v>178</v>
      </c>
      <c r="D228" s="4">
        <f>IF(SUM(D77)&lt;=SUM(D64,D68,D73),0,"error")</f>
        <v>0</v>
      </c>
      <c r="E228" s="4">
        <f aca="true" t="shared" si="71" ref="E228:M228">IF(SUM(E77)&lt;=SUM(E64,E68,E73),0,"error")</f>
        <v>0</v>
      </c>
      <c r="F228" s="4">
        <f t="shared" si="71"/>
        <v>0</v>
      </c>
      <c r="G228" s="4">
        <f t="shared" si="71"/>
        <v>0</v>
      </c>
      <c r="H228" s="4">
        <f t="shared" si="71"/>
        <v>0</v>
      </c>
      <c r="I228" s="4">
        <f t="shared" si="71"/>
        <v>0</v>
      </c>
      <c r="J228" s="4">
        <f t="shared" si="71"/>
        <v>0</v>
      </c>
      <c r="K228" s="4">
        <f t="shared" si="71"/>
        <v>0</v>
      </c>
      <c r="L228" s="4">
        <f t="shared" si="71"/>
        <v>0</v>
      </c>
      <c r="M228" s="4">
        <f t="shared" si="71"/>
        <v>0</v>
      </c>
    </row>
    <row r="229" spans="3:13" ht="29.25">
      <c r="C229" s="59" t="s">
        <v>143</v>
      </c>
      <c r="D229" s="4">
        <f>IF(SUM(D78)&lt;=SUM(D65,D69,D74),0,"error")</f>
        <v>0</v>
      </c>
      <c r="E229" s="4">
        <f aca="true" t="shared" si="72" ref="E229:M229">IF(SUM(E78)&lt;=SUM(E65,E69,E74),0,"error")</f>
        <v>0</v>
      </c>
      <c r="F229" s="4">
        <f t="shared" si="72"/>
        <v>0</v>
      </c>
      <c r="G229" s="4">
        <f t="shared" si="72"/>
        <v>0</v>
      </c>
      <c r="H229" s="4">
        <f t="shared" si="72"/>
        <v>0</v>
      </c>
      <c r="I229" s="4">
        <f t="shared" si="72"/>
        <v>0</v>
      </c>
      <c r="J229" s="4">
        <f t="shared" si="72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</row>
    <row r="230" spans="3:13" ht="29.25">
      <c r="C230" s="59" t="s">
        <v>144</v>
      </c>
      <c r="D230" s="4">
        <f>IF(SUM(D79)&lt;=SUM(D66,D70,D75),0,"error")</f>
        <v>0</v>
      </c>
      <c r="E230" s="4">
        <f aca="true" t="shared" si="73" ref="E230:M230">IF(SUM(E79)&lt;=SUM(E66,E70,E75),0,"error")</f>
        <v>0</v>
      </c>
      <c r="F230" s="4">
        <f t="shared" si="73"/>
        <v>0</v>
      </c>
      <c r="G230" s="4">
        <f t="shared" si="73"/>
        <v>0</v>
      </c>
      <c r="H230" s="4">
        <f t="shared" si="73"/>
        <v>0</v>
      </c>
      <c r="I230" s="4">
        <f t="shared" si="73"/>
        <v>0</v>
      </c>
      <c r="J230" s="4">
        <f t="shared" si="73"/>
        <v>0</v>
      </c>
      <c r="K230" s="4">
        <f t="shared" si="73"/>
        <v>0</v>
      </c>
      <c r="L230" s="4">
        <f t="shared" si="73"/>
        <v>0</v>
      </c>
      <c r="M230" s="4">
        <f t="shared" si="73"/>
        <v>0</v>
      </c>
    </row>
    <row r="231" spans="3:13" ht="29.25">
      <c r="C231" s="59" t="s">
        <v>145</v>
      </c>
      <c r="D231" s="4">
        <f>IF(SUM(D81)&lt;=SUM(D80),0,"error")</f>
        <v>0</v>
      </c>
      <c r="E231" s="4">
        <f aca="true" t="shared" si="74" ref="E231:M231">IF(SUM(E81)&lt;=SUM(E80),0,"error")</f>
        <v>0</v>
      </c>
      <c r="F231" s="4">
        <f t="shared" si="74"/>
        <v>0</v>
      </c>
      <c r="G231" s="4">
        <f t="shared" si="74"/>
        <v>0</v>
      </c>
      <c r="H231" s="4">
        <f t="shared" si="74"/>
        <v>0</v>
      </c>
      <c r="I231" s="4">
        <f t="shared" si="74"/>
        <v>0</v>
      </c>
      <c r="J231" s="4">
        <f t="shared" si="74"/>
        <v>0</v>
      </c>
      <c r="K231" s="4">
        <f t="shared" si="74"/>
        <v>0</v>
      </c>
      <c r="L231" s="4">
        <f t="shared" si="74"/>
        <v>0</v>
      </c>
      <c r="M231" s="4">
        <f t="shared" si="74"/>
        <v>0</v>
      </c>
    </row>
    <row r="232" spans="3:13" ht="29.25">
      <c r="C232" s="59" t="s">
        <v>146</v>
      </c>
      <c r="D232" s="4">
        <f>IF(SUM(D83)&lt;=SUM(D82),0,"error")</f>
        <v>0</v>
      </c>
      <c r="E232" s="4">
        <f aca="true" t="shared" si="75" ref="E232:M232">IF(SUM(E83)&lt;=SUM(E82),0,"error")</f>
        <v>0</v>
      </c>
      <c r="F232" s="4">
        <f t="shared" si="75"/>
        <v>0</v>
      </c>
      <c r="G232" s="4">
        <f t="shared" si="75"/>
        <v>0</v>
      </c>
      <c r="H232" s="4">
        <f t="shared" si="75"/>
        <v>0</v>
      </c>
      <c r="I232" s="4">
        <f t="shared" si="75"/>
        <v>0</v>
      </c>
      <c r="J232" s="4">
        <f t="shared" si="75"/>
        <v>0</v>
      </c>
      <c r="K232" s="4">
        <f t="shared" si="75"/>
        <v>0</v>
      </c>
      <c r="L232" s="4">
        <f t="shared" si="75"/>
        <v>0</v>
      </c>
      <c r="M232" s="4">
        <f t="shared" si="75"/>
        <v>0</v>
      </c>
    </row>
    <row r="233" spans="3:13" ht="29.25">
      <c r="C233" s="59" t="s">
        <v>147</v>
      </c>
      <c r="D233" s="4">
        <f>IF(SUM(D86)&lt;=SUM(D85),0,"error")</f>
        <v>0</v>
      </c>
      <c r="E233" s="4">
        <f aca="true" t="shared" si="76" ref="E233:M233">IF(SUM(E86)&lt;=SUM(E85),0,"error")</f>
        <v>0</v>
      </c>
      <c r="F233" s="4">
        <f t="shared" si="76"/>
        <v>0</v>
      </c>
      <c r="G233" s="4">
        <f t="shared" si="76"/>
        <v>0</v>
      </c>
      <c r="H233" s="4">
        <f t="shared" si="76"/>
        <v>0</v>
      </c>
      <c r="I233" s="4">
        <f t="shared" si="76"/>
        <v>0</v>
      </c>
      <c r="J233" s="4">
        <f t="shared" si="76"/>
        <v>0</v>
      </c>
      <c r="K233" s="4">
        <f t="shared" si="76"/>
        <v>0</v>
      </c>
      <c r="L233" s="4">
        <f t="shared" si="76"/>
        <v>0</v>
      </c>
      <c r="M233" s="4">
        <f t="shared" si="76"/>
        <v>0</v>
      </c>
    </row>
    <row r="234" spans="3:13" ht="29.25">
      <c r="C234" s="59" t="s">
        <v>148</v>
      </c>
      <c r="D234" s="4">
        <f>IF(SUM(D88)&lt;=SUM(D87),0,"error")</f>
        <v>0</v>
      </c>
      <c r="E234" s="4">
        <f aca="true" t="shared" si="77" ref="E234:M234">IF(SUM(E88)&lt;=SUM(E87),0,"error")</f>
        <v>0</v>
      </c>
      <c r="F234" s="4">
        <f t="shared" si="77"/>
        <v>0</v>
      </c>
      <c r="G234" s="4">
        <f t="shared" si="77"/>
        <v>0</v>
      </c>
      <c r="H234" s="4">
        <f t="shared" si="77"/>
        <v>0</v>
      </c>
      <c r="I234" s="4">
        <f t="shared" si="77"/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</row>
    <row r="235" spans="3:5" ht="29.25">
      <c r="C235" s="59"/>
      <c r="E235" s="4"/>
    </row>
    <row r="236" spans="3:13" ht="29.25">
      <c r="C236" s="59" t="s">
        <v>149</v>
      </c>
      <c r="D236" s="4">
        <f>IF(SUM(D91:D93)&lt;=SUM(D90),0,"error")</f>
        <v>0</v>
      </c>
      <c r="E236" s="4">
        <f aca="true" t="shared" si="78" ref="E236:M236">IF(SUM(E91:E93)&lt;=SUM(E90),0,"error")</f>
        <v>0</v>
      </c>
      <c r="F236" s="4">
        <f t="shared" si="78"/>
        <v>0</v>
      </c>
      <c r="G236" s="4">
        <f t="shared" si="78"/>
        <v>0</v>
      </c>
      <c r="H236" s="4">
        <f t="shared" si="78"/>
        <v>0</v>
      </c>
      <c r="I236" s="4">
        <f t="shared" si="78"/>
        <v>0</v>
      </c>
      <c r="J236" s="4">
        <f t="shared" si="78"/>
        <v>0</v>
      </c>
      <c r="K236" s="4">
        <f t="shared" si="78"/>
        <v>0</v>
      </c>
      <c r="L236" s="4">
        <f t="shared" si="78"/>
        <v>0</v>
      </c>
      <c r="M236" s="4">
        <f t="shared" si="78"/>
        <v>0</v>
      </c>
    </row>
    <row r="237" spans="3:5" ht="29.25">
      <c r="C237" s="59"/>
      <c r="E237" s="4"/>
    </row>
    <row r="239" spans="3:5" ht="29.25">
      <c r="C239" s="59"/>
      <c r="E239" s="4"/>
    </row>
    <row r="240" spans="3:5" ht="29.25">
      <c r="C240" s="59"/>
      <c r="E240" s="4"/>
    </row>
    <row r="241" spans="3:13" ht="29.25">
      <c r="C241" s="59" t="s">
        <v>150</v>
      </c>
      <c r="D241" s="4">
        <f aca="true" t="shared" si="79" ref="D241:M241">IF(D133&lt;=SUM(D130:D132),0,"error")</f>
        <v>0</v>
      </c>
      <c r="E241" s="4">
        <f t="shared" si="79"/>
        <v>0</v>
      </c>
      <c r="F241" s="4">
        <f t="shared" si="79"/>
        <v>0</v>
      </c>
      <c r="G241" s="4">
        <f t="shared" si="79"/>
        <v>0</v>
      </c>
      <c r="H241" s="4">
        <f t="shared" si="79"/>
        <v>0</v>
      </c>
      <c r="I241" s="4">
        <f t="shared" si="79"/>
        <v>0</v>
      </c>
      <c r="J241" s="4">
        <f t="shared" si="79"/>
        <v>0</v>
      </c>
      <c r="K241" s="4">
        <f t="shared" si="79"/>
        <v>0</v>
      </c>
      <c r="L241" s="4">
        <f t="shared" si="79"/>
        <v>0</v>
      </c>
      <c r="M241" s="4">
        <f t="shared" si="79"/>
        <v>0</v>
      </c>
    </row>
    <row r="242" spans="3:13" ht="29.25">
      <c r="C242" s="59" t="s">
        <v>151</v>
      </c>
      <c r="D242" s="4">
        <f aca="true" t="shared" si="80" ref="D242:M242">IF(D138&lt;=D137,0,"error")</f>
        <v>0</v>
      </c>
      <c r="E242" s="4">
        <f t="shared" si="80"/>
        <v>0</v>
      </c>
      <c r="F242" s="4">
        <f t="shared" si="80"/>
        <v>0</v>
      </c>
      <c r="G242" s="4">
        <f t="shared" si="80"/>
        <v>0</v>
      </c>
      <c r="H242" s="4">
        <f t="shared" si="80"/>
        <v>0</v>
      </c>
      <c r="I242" s="4">
        <f t="shared" si="80"/>
        <v>0</v>
      </c>
      <c r="J242" s="4">
        <f t="shared" si="80"/>
        <v>0</v>
      </c>
      <c r="K242" s="4">
        <f t="shared" si="80"/>
        <v>0</v>
      </c>
      <c r="L242" s="4">
        <f t="shared" si="80"/>
        <v>0</v>
      </c>
      <c r="M242" s="4">
        <f t="shared" si="80"/>
        <v>0</v>
      </c>
    </row>
    <row r="243" spans="3:13" ht="29.25">
      <c r="C243" s="59" t="s">
        <v>152</v>
      </c>
      <c r="D243" s="4">
        <f aca="true" t="shared" si="81" ref="D243:M243">IF(SUM(D141)&lt;=SUM(D126,D130),0,"error")</f>
        <v>0</v>
      </c>
      <c r="E243" s="4">
        <f t="shared" si="81"/>
        <v>0</v>
      </c>
      <c r="F243" s="4">
        <f t="shared" si="81"/>
        <v>0</v>
      </c>
      <c r="G243" s="4">
        <f t="shared" si="81"/>
        <v>0</v>
      </c>
      <c r="H243" s="4">
        <f t="shared" si="81"/>
        <v>0</v>
      </c>
      <c r="I243" s="4">
        <f t="shared" si="81"/>
        <v>0</v>
      </c>
      <c r="J243" s="4">
        <f t="shared" si="81"/>
        <v>0</v>
      </c>
      <c r="K243" s="4">
        <f t="shared" si="81"/>
        <v>0</v>
      </c>
      <c r="L243" s="4">
        <f t="shared" si="81"/>
        <v>0</v>
      </c>
      <c r="M243" s="4">
        <f t="shared" si="81"/>
        <v>0</v>
      </c>
    </row>
    <row r="244" spans="3:13" ht="29.25">
      <c r="C244" s="59" t="s">
        <v>153</v>
      </c>
      <c r="D244" s="4">
        <f aca="true" t="shared" si="82" ref="D244:M244">IF(SUM(D142)&lt;=SUM(D127,D131,D135),0,"error")</f>
        <v>0</v>
      </c>
      <c r="E244" s="4">
        <f t="shared" si="82"/>
        <v>0</v>
      </c>
      <c r="F244" s="4">
        <f t="shared" si="82"/>
        <v>0</v>
      </c>
      <c r="G244" s="4">
        <f t="shared" si="82"/>
        <v>0</v>
      </c>
      <c r="H244" s="4">
        <f t="shared" si="82"/>
        <v>0</v>
      </c>
      <c r="I244" s="4">
        <f t="shared" si="82"/>
        <v>0</v>
      </c>
      <c r="J244" s="4">
        <f t="shared" si="82"/>
        <v>0</v>
      </c>
      <c r="K244" s="4">
        <f t="shared" si="82"/>
        <v>0</v>
      </c>
      <c r="L244" s="4">
        <f t="shared" si="82"/>
        <v>0</v>
      </c>
      <c r="M244" s="4">
        <f t="shared" si="82"/>
        <v>0</v>
      </c>
    </row>
    <row r="245" spans="3:13" ht="29.25">
      <c r="C245" s="59" t="s">
        <v>154</v>
      </c>
      <c r="D245" s="4">
        <f aca="true" t="shared" si="83" ref="D245:M245">IF(SUM(D143)&lt;=SUM(D128,D132,D139),0,"error")</f>
        <v>0</v>
      </c>
      <c r="E245" s="4">
        <f t="shared" si="83"/>
        <v>0</v>
      </c>
      <c r="F245" s="4">
        <f t="shared" si="83"/>
        <v>0</v>
      </c>
      <c r="G245" s="4">
        <f t="shared" si="83"/>
        <v>0</v>
      </c>
      <c r="H245" s="4">
        <f t="shared" si="83"/>
        <v>0</v>
      </c>
      <c r="I245" s="4">
        <f t="shared" si="83"/>
        <v>0</v>
      </c>
      <c r="J245" s="4">
        <f t="shared" si="83"/>
        <v>0</v>
      </c>
      <c r="K245" s="4">
        <f t="shared" si="83"/>
        <v>0</v>
      </c>
      <c r="L245" s="4">
        <f t="shared" si="83"/>
        <v>0</v>
      </c>
      <c r="M245" s="4">
        <f t="shared" si="83"/>
        <v>0</v>
      </c>
    </row>
    <row r="246" spans="3:13" ht="29.25">
      <c r="C246" s="59" t="s">
        <v>155</v>
      </c>
      <c r="D246" s="4">
        <f aca="true" t="shared" si="84" ref="D246:M246">IF(D145&lt;=D144,0,"error")</f>
        <v>0</v>
      </c>
      <c r="E246" s="4">
        <f t="shared" si="84"/>
        <v>0</v>
      </c>
      <c r="F246" s="4">
        <f t="shared" si="84"/>
        <v>0</v>
      </c>
      <c r="G246" s="4">
        <f t="shared" si="84"/>
        <v>0</v>
      </c>
      <c r="H246" s="4">
        <f t="shared" si="84"/>
        <v>0</v>
      </c>
      <c r="I246" s="4">
        <f t="shared" si="84"/>
        <v>0</v>
      </c>
      <c r="J246" s="4">
        <f t="shared" si="84"/>
        <v>0</v>
      </c>
      <c r="K246" s="4">
        <f t="shared" si="84"/>
        <v>0</v>
      </c>
      <c r="L246" s="4">
        <f t="shared" si="84"/>
        <v>0</v>
      </c>
      <c r="M246" s="4">
        <f t="shared" si="84"/>
        <v>0</v>
      </c>
    </row>
    <row r="247" spans="3:13" ht="29.25">
      <c r="C247" s="59" t="s">
        <v>156</v>
      </c>
      <c r="D247" s="4">
        <f aca="true" t="shared" si="85" ref="D247:M247">IF(SUM(D148)&lt;=SUM(D147),0,"error")</f>
        <v>0</v>
      </c>
      <c r="E247" s="4">
        <f t="shared" si="85"/>
        <v>0</v>
      </c>
      <c r="F247" s="4">
        <f t="shared" si="85"/>
        <v>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0</v>
      </c>
      <c r="K247" s="4">
        <f t="shared" si="85"/>
        <v>0</v>
      </c>
      <c r="L247" s="4">
        <f t="shared" si="85"/>
        <v>0</v>
      </c>
      <c r="M247" s="4">
        <f t="shared" si="85"/>
        <v>0</v>
      </c>
    </row>
    <row r="248" spans="3:13" ht="29.25">
      <c r="C248" s="59" t="s">
        <v>157</v>
      </c>
      <c r="D248" s="4">
        <f aca="true" t="shared" si="86" ref="D248:M248">IF(SUM(D150)&lt;=SUM(D149),0,"error")</f>
        <v>0</v>
      </c>
      <c r="E248" s="4">
        <f t="shared" si="86"/>
        <v>0</v>
      </c>
      <c r="F248" s="4">
        <f t="shared" si="86"/>
        <v>0</v>
      </c>
      <c r="G248" s="4">
        <f t="shared" si="86"/>
        <v>0</v>
      </c>
      <c r="H248" s="4">
        <f t="shared" si="86"/>
        <v>0</v>
      </c>
      <c r="I248" s="4">
        <f t="shared" si="86"/>
        <v>0</v>
      </c>
      <c r="J248" s="4">
        <f t="shared" si="86"/>
        <v>0</v>
      </c>
      <c r="K248" s="4">
        <f t="shared" si="86"/>
        <v>0</v>
      </c>
      <c r="L248" s="4">
        <f t="shared" si="86"/>
        <v>0</v>
      </c>
      <c r="M248" s="4">
        <f t="shared" si="86"/>
        <v>0</v>
      </c>
    </row>
    <row r="249" spans="3:5" ht="29.25">
      <c r="C249" s="59"/>
      <c r="E249" s="4"/>
    </row>
    <row r="250" spans="3:13" ht="29.25">
      <c r="C250" s="59" t="s">
        <v>158</v>
      </c>
      <c r="D250" s="4">
        <f aca="true" t="shared" si="87" ref="D250:M250">IF(SUM(D153:D155)&lt;=SUM(D152),0,"error")</f>
        <v>0</v>
      </c>
      <c r="E250" s="4">
        <f t="shared" si="87"/>
        <v>0</v>
      </c>
      <c r="F250" s="4">
        <f t="shared" si="87"/>
        <v>0</v>
      </c>
      <c r="G250" s="4">
        <f t="shared" si="87"/>
        <v>0</v>
      </c>
      <c r="H250" s="4">
        <f t="shared" si="87"/>
        <v>0</v>
      </c>
      <c r="I250" s="4">
        <f t="shared" si="87"/>
        <v>0</v>
      </c>
      <c r="J250" s="4">
        <f t="shared" si="87"/>
        <v>0</v>
      </c>
      <c r="K250" s="4">
        <f t="shared" si="87"/>
        <v>0</v>
      </c>
      <c r="L250" s="4">
        <f t="shared" si="87"/>
        <v>0</v>
      </c>
      <c r="M250" s="4">
        <f t="shared" si="87"/>
        <v>0</v>
      </c>
    </row>
    <row r="251" spans="3:5" ht="29.25">
      <c r="C251" s="59"/>
      <c r="E251" s="4"/>
    </row>
    <row r="252" spans="3:13" ht="29.25">
      <c r="C252" s="59" t="s">
        <v>159</v>
      </c>
      <c r="D252" s="4">
        <f aca="true" t="shared" si="88" ref="D252:M252">IF(SUM(D175)&lt;=SUM(D172:D174),0,"error")</f>
        <v>0</v>
      </c>
      <c r="E252" s="4">
        <f t="shared" si="88"/>
        <v>0</v>
      </c>
      <c r="F252" s="4">
        <f t="shared" si="88"/>
        <v>0</v>
      </c>
      <c r="G252" s="4">
        <f t="shared" si="88"/>
        <v>0</v>
      </c>
      <c r="H252" s="4">
        <f t="shared" si="88"/>
        <v>0</v>
      </c>
      <c r="I252" s="4">
        <f t="shared" si="88"/>
        <v>0</v>
      </c>
      <c r="J252" s="4">
        <f t="shared" si="88"/>
        <v>0</v>
      </c>
      <c r="K252" s="4">
        <f t="shared" si="88"/>
        <v>0</v>
      </c>
      <c r="L252" s="4">
        <f t="shared" si="88"/>
        <v>0</v>
      </c>
      <c r="M252" s="4">
        <f t="shared" si="88"/>
        <v>0</v>
      </c>
    </row>
    <row r="253" spans="3:13" ht="29.25">
      <c r="C253" s="59" t="s">
        <v>179</v>
      </c>
      <c r="D253" s="4">
        <f>IF(SUM(D181)&lt;=SUM(D168,D172,D177),0,"error")</f>
        <v>0</v>
      </c>
      <c r="E253" s="4">
        <f aca="true" t="shared" si="89" ref="E253:M253">IF(SUM(E181)&lt;=SUM(E168,E172,E177),0,"error")</f>
        <v>0</v>
      </c>
      <c r="F253" s="4">
        <f t="shared" si="89"/>
        <v>0</v>
      </c>
      <c r="G253" s="4">
        <f t="shared" si="89"/>
        <v>0</v>
      </c>
      <c r="H253" s="4">
        <f t="shared" si="89"/>
        <v>0</v>
      </c>
      <c r="I253" s="4">
        <f t="shared" si="89"/>
        <v>0</v>
      </c>
      <c r="J253" s="4">
        <f t="shared" si="89"/>
        <v>0</v>
      </c>
      <c r="K253" s="4">
        <f t="shared" si="89"/>
        <v>0</v>
      </c>
      <c r="L253" s="4">
        <f t="shared" si="89"/>
        <v>0</v>
      </c>
      <c r="M253" s="4">
        <f t="shared" si="89"/>
        <v>0</v>
      </c>
    </row>
    <row r="254" spans="3:13" ht="29.25">
      <c r="C254" s="59" t="s">
        <v>160</v>
      </c>
      <c r="D254" s="4">
        <f aca="true" t="shared" si="90" ref="D254:M255">IF(SUM(D182)&lt;=SUM(D169,D173,D178),0,"error")</f>
        <v>0</v>
      </c>
      <c r="E254" s="4">
        <f t="shared" si="90"/>
        <v>0</v>
      </c>
      <c r="F254" s="4">
        <f t="shared" si="90"/>
        <v>0</v>
      </c>
      <c r="G254" s="4">
        <f t="shared" si="90"/>
        <v>0</v>
      </c>
      <c r="H254" s="4">
        <f t="shared" si="90"/>
        <v>0</v>
      </c>
      <c r="I254" s="4">
        <f t="shared" si="90"/>
        <v>0</v>
      </c>
      <c r="J254" s="4">
        <f t="shared" si="90"/>
        <v>0</v>
      </c>
      <c r="K254" s="4">
        <f t="shared" si="90"/>
        <v>0</v>
      </c>
      <c r="L254" s="4">
        <f t="shared" si="90"/>
        <v>0</v>
      </c>
      <c r="M254" s="4">
        <f t="shared" si="90"/>
        <v>0</v>
      </c>
    </row>
    <row r="255" spans="3:13" ht="29.25">
      <c r="C255" s="59" t="s">
        <v>161</v>
      </c>
      <c r="D255" s="4">
        <f t="shared" si="90"/>
        <v>0</v>
      </c>
      <c r="E255" s="4">
        <f t="shared" si="90"/>
        <v>0</v>
      </c>
      <c r="F255" s="4">
        <f t="shared" si="90"/>
        <v>0</v>
      </c>
      <c r="G255" s="4">
        <f t="shared" si="90"/>
        <v>0</v>
      </c>
      <c r="H255" s="4">
        <f t="shared" si="90"/>
        <v>0</v>
      </c>
      <c r="I255" s="4">
        <f t="shared" si="90"/>
        <v>0</v>
      </c>
      <c r="J255" s="4">
        <f t="shared" si="90"/>
        <v>0</v>
      </c>
      <c r="K255" s="4">
        <f t="shared" si="90"/>
        <v>0</v>
      </c>
      <c r="L255" s="4">
        <f t="shared" si="90"/>
        <v>0</v>
      </c>
      <c r="M255" s="4">
        <f t="shared" si="90"/>
        <v>0</v>
      </c>
    </row>
    <row r="256" spans="3:13" ht="29.25">
      <c r="C256" s="59" t="s">
        <v>162</v>
      </c>
      <c r="D256" s="4">
        <f aca="true" t="shared" si="91" ref="D256:M256">IF(SUM(D185)&lt;=SUM(D184),0,"error")</f>
        <v>0</v>
      </c>
      <c r="E256" s="4">
        <f t="shared" si="91"/>
        <v>0</v>
      </c>
      <c r="F256" s="4">
        <f t="shared" si="91"/>
        <v>0</v>
      </c>
      <c r="G256" s="4">
        <f t="shared" si="91"/>
        <v>0</v>
      </c>
      <c r="H256" s="4">
        <f t="shared" si="91"/>
        <v>0</v>
      </c>
      <c r="I256" s="4">
        <f t="shared" si="91"/>
        <v>0</v>
      </c>
      <c r="J256" s="4">
        <f t="shared" si="91"/>
        <v>0</v>
      </c>
      <c r="K256" s="4">
        <f t="shared" si="91"/>
        <v>0</v>
      </c>
      <c r="L256" s="4">
        <f t="shared" si="91"/>
        <v>0</v>
      </c>
      <c r="M256" s="4">
        <f t="shared" si="91"/>
        <v>0</v>
      </c>
    </row>
    <row r="257" spans="3:13" ht="29.25">
      <c r="C257" s="59" t="s">
        <v>163</v>
      </c>
      <c r="D257" s="4">
        <f aca="true" t="shared" si="92" ref="D257:M257">IF(SUM(D187)&lt;=SUM(D186),0,"error")</f>
        <v>0</v>
      </c>
      <c r="E257" s="4">
        <f t="shared" si="92"/>
        <v>0</v>
      </c>
      <c r="F257" s="4">
        <f t="shared" si="92"/>
        <v>0</v>
      </c>
      <c r="G257" s="4">
        <f t="shared" si="92"/>
        <v>0</v>
      </c>
      <c r="H257" s="4">
        <f t="shared" si="92"/>
        <v>0</v>
      </c>
      <c r="I257" s="4">
        <f t="shared" si="92"/>
        <v>0</v>
      </c>
      <c r="J257" s="4">
        <f t="shared" si="92"/>
        <v>0</v>
      </c>
      <c r="K257" s="4">
        <f t="shared" si="92"/>
        <v>0</v>
      </c>
      <c r="L257" s="4">
        <f t="shared" si="92"/>
        <v>0</v>
      </c>
      <c r="M257" s="4">
        <f t="shared" si="92"/>
        <v>0</v>
      </c>
    </row>
    <row r="258" spans="3:13" ht="29.25">
      <c r="C258" s="59" t="s">
        <v>164</v>
      </c>
      <c r="D258" s="4">
        <f aca="true" t="shared" si="93" ref="D258:M258">IF(SUM(D190)&lt;=SUM(D189),0,"error")</f>
        <v>0</v>
      </c>
      <c r="E258" s="4">
        <f t="shared" si="93"/>
        <v>0</v>
      </c>
      <c r="F258" s="4">
        <f t="shared" si="93"/>
        <v>0</v>
      </c>
      <c r="G258" s="4">
        <f t="shared" si="93"/>
        <v>0</v>
      </c>
      <c r="H258" s="4">
        <f t="shared" si="93"/>
        <v>0</v>
      </c>
      <c r="I258" s="4">
        <f t="shared" si="93"/>
        <v>0</v>
      </c>
      <c r="J258" s="4">
        <f t="shared" si="93"/>
        <v>0</v>
      </c>
      <c r="K258" s="4">
        <f t="shared" si="93"/>
        <v>0</v>
      </c>
      <c r="L258" s="4">
        <f t="shared" si="93"/>
        <v>0</v>
      </c>
      <c r="M258" s="4">
        <f t="shared" si="93"/>
        <v>0</v>
      </c>
    </row>
    <row r="259" spans="3:13" ht="29.25">
      <c r="C259" s="59" t="s">
        <v>165</v>
      </c>
      <c r="D259" s="4">
        <f aca="true" t="shared" si="94" ref="D259:M259">IF(SUM(D192)&lt;=SUM(D191),0,"error")</f>
        <v>0</v>
      </c>
      <c r="E259" s="4">
        <f t="shared" si="94"/>
        <v>0</v>
      </c>
      <c r="F259" s="4">
        <f t="shared" si="94"/>
        <v>0</v>
      </c>
      <c r="G259" s="4">
        <f t="shared" si="94"/>
        <v>0</v>
      </c>
      <c r="H259" s="4">
        <f t="shared" si="94"/>
        <v>0</v>
      </c>
      <c r="I259" s="4">
        <f t="shared" si="94"/>
        <v>0</v>
      </c>
      <c r="J259" s="4">
        <f t="shared" si="94"/>
        <v>0</v>
      </c>
      <c r="K259" s="4">
        <f t="shared" si="94"/>
        <v>0</v>
      </c>
      <c r="L259" s="4">
        <f t="shared" si="94"/>
        <v>0</v>
      </c>
      <c r="M259" s="4">
        <f t="shared" si="94"/>
        <v>0</v>
      </c>
    </row>
    <row r="260" spans="3:5" ht="29.25">
      <c r="C260" s="59"/>
      <c r="E260" s="4"/>
    </row>
    <row r="261" spans="3:13" ht="29.25">
      <c r="C261" s="59" t="s">
        <v>166</v>
      </c>
      <c r="D261" s="4">
        <f aca="true" t="shared" si="95" ref="D261:M261">IF(SUM(D195:D197)&lt;=SUM(D194),0,"error")</f>
        <v>0</v>
      </c>
      <c r="E261" s="4">
        <f t="shared" si="95"/>
        <v>0</v>
      </c>
      <c r="F261" s="4">
        <f t="shared" si="95"/>
        <v>0</v>
      </c>
      <c r="G261" s="4">
        <f t="shared" si="95"/>
        <v>0</v>
      </c>
      <c r="H261" s="4">
        <f t="shared" si="95"/>
        <v>0</v>
      </c>
      <c r="I261" s="4">
        <f t="shared" si="95"/>
        <v>0</v>
      </c>
      <c r="J261" s="4">
        <f t="shared" si="95"/>
        <v>0</v>
      </c>
      <c r="K261" s="4">
        <f t="shared" si="95"/>
        <v>0</v>
      </c>
      <c r="L261" s="4">
        <f t="shared" si="95"/>
        <v>0</v>
      </c>
      <c r="M261" s="4">
        <f t="shared" si="95"/>
        <v>0</v>
      </c>
    </row>
    <row r="262" spans="3:5" ht="29.25">
      <c r="C262" s="59"/>
      <c r="E262" s="4"/>
    </row>
  </sheetData>
  <sheetProtection/>
  <mergeCells count="23">
    <mergeCell ref="B210:C210"/>
    <mergeCell ref="B211:C211"/>
    <mergeCell ref="B111:M111"/>
    <mergeCell ref="B121:C121"/>
    <mergeCell ref="B123:M123"/>
    <mergeCell ref="B163:C163"/>
    <mergeCell ref="B165:M165"/>
    <mergeCell ref="B102:C102"/>
    <mergeCell ref="B104:C104"/>
    <mergeCell ref="B105:C105"/>
    <mergeCell ref="B206:C206"/>
    <mergeCell ref="B208:C208"/>
    <mergeCell ref="B209:C209"/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2.2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A1" sqref="A1"/>
    </sheetView>
  </sheetViews>
  <sheetFormatPr defaultColWidth="9.00390625" defaultRowHeight="24"/>
  <sheetData>
    <row r="1" ht="23.25">
      <c r="M1" s="2"/>
    </row>
    <row r="2" ht="23.25">
      <c r="M2" s="2"/>
    </row>
    <row r="3" spans="2:13" ht="23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3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3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3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23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23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23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23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23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23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23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23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23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23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23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23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Liquidity Gap (ฉบับ ธ.ค. 58) Solo (เริ่มรายงานงวดแรกสำหรับข้อมูลสิ้นเดือน ธ.ค. 58</dc:title>
  <dc:subject/>
  <dc:creator>Fujitsu</dc:creator>
  <cp:keywords/>
  <dc:description/>
  <cp:lastModifiedBy>SDMaster</cp:lastModifiedBy>
  <cp:lastPrinted>2015-12-01T06:47:43Z</cp:lastPrinted>
  <dcterms:created xsi:type="dcterms:W3CDTF">2014-01-17T13:18:34Z</dcterms:created>
  <dcterms:modified xsi:type="dcterms:W3CDTF">2015-12-01T11:08:18Z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>แบบรายงาน Liquidity Gap (ปรับปรุง ส.ค. 58) Solo (เริ่มรายงานงวดแรกสำหรับข้อมูลสิ้นเดือน ก.ย. 58</vt:lpwstr>
  </property>
  <property fmtid="{D5CDD505-2E9C-101B-9397-08002B2CF9AE}" pid="3" name="ggtw">
    <vt:lpwstr>5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2200.00000000000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bbtt">
    <vt:lpwstr>แบบรายงาน Liquidity Gap (ฉบับ ธ.ค. 2558) Solo (เริ่มรายงานงวดแรกสำหรับข้อมูลสิ้นเดือน ธ.ค. 2558)</vt:lpwstr>
  </property>
  <property fmtid="{D5CDD505-2E9C-101B-9397-08002B2CF9AE}" pid="13" name="stn8">
    <vt:lpwstr>20</vt:lpwstr>
  </property>
  <property fmtid="{D5CDD505-2E9C-101B-9397-08002B2CF9AE}" pid="14" name="skkc">
    <vt:lpwstr>4. มีผลบังคับใช้ ธ.ค. 2558</vt:lpwstr>
  </property>
  <property fmtid="{D5CDD505-2E9C-101B-9397-08002B2CF9AE}" pid="15" name="e2aw">
    <vt:lpwstr>ข้อมูลการบริหารสินทรัพย์ หนี้สิน และความเสียงด้านสภาพคล่อง</vt:lpwstr>
  </property>
  <property fmtid="{D5CDD505-2E9C-101B-9397-08002B2CF9AE}" pid="16" name="ne6h">
    <vt:lpwstr>ข้อมูลการบริหารสินทรัพย์ หนี้สิน และความเสียงด้านสภาพคล่อง</vt:lpwstr>
  </property>
  <property fmtid="{D5CDD505-2E9C-101B-9397-08002B2CF9AE}" pid="17" name="qeur">
    <vt:lpwstr>แบบรายงาน Funding Concentration (ฉบับ ธ.ค. 2558) Solo (เริ่มรายงานงวดแรกสำหรับข้อมูลสิ้นเดือน ธ.ค. 2558)</vt:lpwstr>
  </property>
  <property fmtid="{D5CDD505-2E9C-101B-9397-08002B2CF9AE}" pid="18" name="uhtx">
    <vt:lpwstr>แบบรายงาน</vt:lpwstr>
  </property>
  <property fmtid="{D5CDD505-2E9C-101B-9397-08002B2CF9AE}" pid="19" name="a3h0">
    <vt:lpwstr>30</vt:lpwstr>
  </property>
</Properties>
</file>