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wannatJ\Documents\2020-Document\3 TFRS9\1 งบดุลย่อ\report TH-EN\แบบรายงานย่อแสดงสินทรัพย์และหนี้สิน บง 1.2\"/>
    </mc:Choice>
  </mc:AlternateContent>
  <bookViews>
    <workbookView xWindow="0" yWindow="0" windowWidth="20400" windowHeight="8895"/>
  </bookViews>
  <sheets>
    <sheet name="READ ME" sheetId="4" r:id="rId1"/>
    <sheet name="INPUT" sheetId="1" r:id="rId2"/>
    <sheet name="REPORT-TH" sheetId="3" r:id="rId3"/>
    <sheet name="REPORT-EN" sheetId="5" r:id="rId4"/>
    <sheet name="rule" sheetId="2" state="hidden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5" l="1"/>
  <c r="I25" i="5"/>
  <c r="I24" i="5"/>
  <c r="I22" i="5"/>
  <c r="D28" i="5" l="1"/>
  <c r="I19" i="5" l="1"/>
  <c r="I18" i="5"/>
  <c r="I17" i="5"/>
  <c r="I16" i="5"/>
  <c r="I15" i="5"/>
  <c r="I12" i="5"/>
  <c r="I11" i="5"/>
  <c r="I10" i="5"/>
  <c r="I9" i="5"/>
  <c r="I8" i="5"/>
  <c r="I7" i="5"/>
  <c r="E19" i="5"/>
  <c r="E15" i="5"/>
  <c r="E14" i="5"/>
  <c r="E13" i="5"/>
  <c r="E12" i="5"/>
  <c r="E11" i="5"/>
  <c r="E10" i="5"/>
  <c r="E9" i="5"/>
  <c r="E8" i="5"/>
  <c r="E7" i="5"/>
  <c r="D32" i="5" l="1"/>
  <c r="D34" i="5" l="1"/>
  <c r="D33" i="5"/>
  <c r="D27" i="5"/>
  <c r="D26" i="5"/>
  <c r="D24" i="5"/>
  <c r="D23" i="5"/>
  <c r="D22" i="5"/>
  <c r="B5" i="5"/>
  <c r="B4" i="5"/>
  <c r="B2" i="5"/>
  <c r="B1" i="5"/>
  <c r="B45" i="1" l="1"/>
  <c r="D28" i="3" l="1"/>
  <c r="D34" i="3"/>
  <c r="D33" i="3"/>
  <c r="I16" i="3" l="1"/>
  <c r="I17" i="3"/>
  <c r="I18" i="3"/>
  <c r="I8" i="3"/>
  <c r="I9" i="3"/>
  <c r="I10" i="3"/>
  <c r="I11" i="3"/>
  <c r="I28" i="3"/>
  <c r="C44" i="1"/>
  <c r="E2" i="1" l="1"/>
  <c r="I15" i="3" l="1"/>
  <c r="E15" i="3"/>
  <c r="E14" i="3"/>
  <c r="E13" i="3"/>
  <c r="E12" i="3"/>
  <c r="E11" i="3"/>
  <c r="E10" i="3"/>
  <c r="C35" i="1" l="1"/>
  <c r="E4" i="1"/>
  <c r="I5" i="1" l="1"/>
  <c r="I4" i="1"/>
  <c r="G5" i="1"/>
  <c r="G4" i="1"/>
  <c r="E5" i="1"/>
  <c r="B1" i="3" l="1"/>
  <c r="B4" i="3"/>
  <c r="D24" i="3" l="1"/>
  <c r="D22" i="3"/>
  <c r="B5" i="3"/>
  <c r="D32" i="3"/>
  <c r="B41" i="1"/>
  <c r="B39" i="1"/>
  <c r="I25" i="3"/>
  <c r="I24" i="3"/>
  <c r="D25" i="3"/>
  <c r="I7" i="3"/>
  <c r="E9" i="3"/>
  <c r="E8" i="3"/>
  <c r="E7" i="3"/>
  <c r="B2" i="3"/>
  <c r="I6" i="1"/>
  <c r="G6" i="1"/>
  <c r="E6" i="1"/>
  <c r="B44" i="1" l="1"/>
  <c r="D27" i="3"/>
  <c r="B40" i="1"/>
  <c r="D23" i="3" s="1"/>
  <c r="I22" i="3"/>
  <c r="B43" i="1"/>
  <c r="D26" i="3" s="1"/>
  <c r="C23" i="1"/>
  <c r="E15" i="1" l="1"/>
  <c r="E19" i="3"/>
  <c r="C30" i="1"/>
  <c r="I12" i="3" l="1"/>
  <c r="C36" i="1"/>
  <c r="I19" i="3" l="1"/>
  <c r="G15" i="1"/>
</calcChain>
</file>

<file path=xl/sharedStrings.xml><?xml version="1.0" encoding="utf-8"?>
<sst xmlns="http://schemas.openxmlformats.org/spreadsheetml/2006/main" count="262" uniqueCount="173">
  <si>
    <t>รายการย่อแสดงสินทรัพย์และหนี้สิน</t>
  </si>
  <si>
    <t>มกราคม</t>
  </si>
  <si>
    <t>กุมภาพันธ์</t>
  </si>
  <si>
    <t>มีนาคม</t>
  </si>
  <si>
    <t>สินทรัพย์</t>
  </si>
  <si>
    <t>เมษายน</t>
  </si>
  <si>
    <t>เงินสด</t>
  </si>
  <si>
    <t>พฤษภาคม</t>
  </si>
  <si>
    <t>รายการระหว่างธนาคารและตลาดเงินสุทธิ</t>
  </si>
  <si>
    <t>มิถุนายน</t>
  </si>
  <si>
    <t>กรกฎาคม</t>
  </si>
  <si>
    <t>สิงหาคม</t>
  </si>
  <si>
    <t>เงินลงทุนสุทธิ</t>
  </si>
  <si>
    <t>กันยายน</t>
  </si>
  <si>
    <t>ตุลาคม</t>
  </si>
  <si>
    <t>เงินลงทุนในบริษัทย่อยและบริษัทร่วมสุทธิ</t>
  </si>
  <si>
    <t>พฤศจิกายน</t>
  </si>
  <si>
    <t>ธันวาคม</t>
  </si>
  <si>
    <t>ทรัพย์สินรอการขายสุทธิ</t>
  </si>
  <si>
    <t>สินทรัพย์อื่นสุทธิ</t>
  </si>
  <si>
    <t xml:space="preserve">      รวมสินทรัพย์</t>
  </si>
  <si>
    <t>หนี้สิน</t>
  </si>
  <si>
    <t>เงินรับฝาก</t>
  </si>
  <si>
    <t>ตราสารหนี้ที่ออกและเงินกู้ยืม</t>
  </si>
  <si>
    <t>หนี้สินอื่น</t>
  </si>
  <si>
    <t xml:space="preserve">   รวมหนี้สิน</t>
  </si>
  <si>
    <t>กำไร (ขาดทุน) สะสม</t>
  </si>
  <si>
    <t>เดือน</t>
  </si>
  <si>
    <t>เงินกองทุนตามกฎหมาย</t>
  </si>
  <si>
    <t>การจำแนกค่าปรับตามมาตราต่าง ๆ</t>
  </si>
  <si>
    <t>มาตรา</t>
  </si>
  <si>
    <t>ช่องทางการเปิดเผยข้อมูลเกี่ยวกับการดำรงเงินกองทุน</t>
  </si>
  <si>
    <t>รหัสประจำตัวผู้รายงาน</t>
  </si>
  <si>
    <t>สินทรัพย์ทางการเงินที่วัดมูลค่าด้วยมูลค่ายุติธรรมผ่านกำไรหรือขาดทุน</t>
  </si>
  <si>
    <t>รายการระหว่างธนาคารและตลาดเงิน</t>
  </si>
  <si>
    <t>วัน</t>
  </si>
  <si>
    <t>ปี ค.ศ.</t>
  </si>
  <si>
    <t xml:space="preserve">วันที่ของ NPL (ไตรมาส) </t>
  </si>
  <si>
    <t xml:space="preserve">วันที่ของเงินสำรองสำหรับลูกหนี้ที่ต้องกันตามเกณฑ์ที่ ธปท. กำหนด (ไตรมาส) </t>
  </si>
  <si>
    <t>กรุณาเลือก</t>
  </si>
  <si>
    <t>324007:  FI Code</t>
  </si>
  <si>
    <t>324004:  Juristic Id</t>
  </si>
  <si>
    <t>324003:  Tax Id</t>
  </si>
  <si>
    <t>324010:  Oversea Juristic Id</t>
  </si>
  <si>
    <t>324005:  BOT Assigned Code</t>
  </si>
  <si>
    <t>452</t>
  </si>
  <si>
    <t>453</t>
  </si>
  <si>
    <t>ผ่านการตรวจสอบโดยผู้สอบบัญชีรับอนุญาตแล้วหรือไม่?</t>
  </si>
  <si>
    <t>เงินให้สินเชื่อแก่ลูกหนี้และดอกเบี้ยค้างรับสุทธิ</t>
  </si>
  <si>
    <t>ที่ดิน อาคาร และอุปกรณ์สุทธิ</t>
  </si>
  <si>
    <t>หนี้สินทางการเงินที่วัดมูลค่าด้วยมูลค่ายุติธรรมผ่านกำไรหรือขาดทุน</t>
  </si>
  <si>
    <t>ข้อมูลประกอบ</t>
  </si>
  <si>
    <t>ร้อยละ</t>
  </si>
  <si>
    <t>รายงานนี้เป็นฉบับแก้ไขหรือไม่?</t>
  </si>
  <si>
    <t>ใช่</t>
  </si>
  <si>
    <t>ไม่</t>
  </si>
  <si>
    <t>ผ่านการตรวจสอบหรือไม่</t>
  </si>
  <si>
    <t>ฉบับแรกหรือปรับปรุงแก้ไข</t>
  </si>
  <si>
    <t>Cross Validation</t>
  </si>
  <si>
    <t>=</t>
  </si>
  <si>
    <t>หนี้สินและส่วนของเจ้าของ</t>
  </si>
  <si>
    <t>วันที่ของชุดข้อมูล</t>
  </si>
  <si>
    <t>XXX</t>
  </si>
  <si>
    <t>ขอรับรองว่ารายการย่อแสดงสินทรัพย์และหนี้สินนี้ครบถ้วนถูกต้องตามความเป็นจริง</t>
  </si>
  <si>
    <t>(...............................................................................)</t>
  </si>
  <si>
    <t>ตำแหน่ง ...............................................................................</t>
  </si>
  <si>
    <t xml:space="preserve">ข้อมูล ณ วันที่ </t>
  </si>
  <si>
    <t>บาท</t>
  </si>
  <si>
    <t>จำนวนเงิน (บาท)</t>
  </si>
  <si>
    <t>ส่วนของเจ้าของ</t>
  </si>
  <si>
    <t>ส่วนของทุน</t>
  </si>
  <si>
    <t>องค์ประกอบอื่นของส่วนของเจ้าของ</t>
  </si>
  <si>
    <t xml:space="preserve">   รวมส่วนของเจ้าของ</t>
  </si>
  <si>
    <t xml:space="preserve">      รวมหนี้สินและส่วนของเจ้าของ</t>
  </si>
  <si>
    <t>บ.ง. 1.2</t>
  </si>
  <si>
    <t xml:space="preserve">   (ตามประกาศธนาคารแห่งประเทศไทยว่าด้วยหลักเกณฑ์การกำกับดูแลด้านเงินกองทุนและการดำรงสินทรัพย์สภาพคล่องสำหรับบริษัทเงินทุน)</t>
  </si>
  <si>
    <t>ชื่อสถาบันการเงิน</t>
  </si>
  <si>
    <t>SRISAWAD FINANCE PUBLIC COMPANY LIMITED</t>
  </si>
  <si>
    <t>ADVANCE FINANCE PUBLIC COMPANY LIMITED</t>
  </si>
  <si>
    <t>999</t>
  </si>
  <si>
    <t>sheet ชื่อ "READ ME"</t>
  </si>
  <si>
    <t>เป็น sheet แนะนำวิธีการใช้งาน</t>
  </si>
  <si>
    <t>sheet ชื่อ "INPUT"</t>
  </si>
  <si>
    <t>เป็น sheet สำหรับป้อนข้อมูลรายการย่อแสดงสินทรัพย์และหนี้สิน</t>
  </si>
  <si>
    <t>sheet ชื่อ "REPORT-TH"</t>
  </si>
  <si>
    <t>เป็น sheet สำหรับแสดงรายการย่อแสดงสินทรัพย์และหนี้สิน (ภาษาไทย)</t>
  </si>
  <si>
    <t>วิธีการป้อนข้อมูล</t>
  </si>
  <si>
    <t>2. ป้อนรหัสประจำตัวผู้รายงาน หากป้อนรหัสประจำตัวผู้รายงานแล้วชื่อสถาบันการเงินไม่ปรากฎ ขอความกรุณาป้อนชื่อสถาบันการเงินของท่าน</t>
  </si>
  <si>
    <t>4. ป้อนข้อมูลเกี่ยวกับการปรับปรุงแก้ไขและการตรวจสอบโดยผู้สอบบัญชีรับอนุญาต</t>
  </si>
  <si>
    <t>5. ห้ามแก้ไขรูปแบบและสูตรที่ปรากฎในแบบฟอร์มรายงาน</t>
  </si>
  <si>
    <t>6. รายการใดไม่มีข้อมูลให้ป้อนค่าเป็นศูนย์</t>
  </si>
  <si>
    <t xml:space="preserve">Institution Name 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</si>
  <si>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</si>
  <si>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</si>
  <si>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</si>
  <si>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</si>
  <si>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</si>
  <si>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</si>
  <si>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</si>
  <si>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</si>
  <si>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</si>
  <si>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</si>
  <si>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</si>
  <si>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</si>
  <si>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บริษัทเงินทุน แอ็ดวานซ์ จำกัด (มหาชน)</t>
  </si>
  <si>
    <t>บริษัทเงินทุน ศรีสวัสดิ์ จำกัด (มหาชน)</t>
  </si>
  <si>
    <t xml:space="preserve">วันที่ของการจ่ายค่าปรับ (ไตรมาส) </t>
  </si>
  <si>
    <t>วันที่เปิดเผยข้อมูลเกี่ยวกับการดำรงเงินกองทุน (บริษัทเงินทุน)</t>
  </si>
  <si>
    <t>ช่องทางการเปิดเผยข้อมูล (ภาษาไทย)</t>
  </si>
  <si>
    <t>ช่องทางการเปิดเผยข้อมูล (ภาษาอังกฤษ)</t>
  </si>
  <si>
    <t>วันที่เปิดเผยข้อมูล</t>
  </si>
  <si>
    <t>ช่องทางการเปิดเผยข้อมูล</t>
  </si>
  <si>
    <t>(ตามประกาศธนาคารแห่งประเทศไทยว่าด้วย
หลักเกณฑ์การกำกับดูแลด้านเงินกองทุนและการดำรงสินทรัพย์สภาพคล่องสำหรับบริษัทเงินทุน)</t>
  </si>
  <si>
    <t>............................................................................... (เจ้าหน้าที่ผู้มีอำนาจลงนาม)</t>
  </si>
  <si>
    <t>ข้อมูลการดำรงเงินกองทุน ณ วันที่</t>
  </si>
  <si>
    <t>sheet ชื่อ "REPORT-EN"</t>
  </si>
  <si>
    <t>เป็น sheet สำหรับแสดงรายการย่อแสดงสินทรัพย์และหนี้สิน (ภาษาอังกฤษ)</t>
  </si>
  <si>
    <t>Version : Jan 2020</t>
  </si>
  <si>
    <t>ไฟล์ Excel รายการย่อแสดงสินทรัพย์และหนี้สิน ประกอบด้วย 4 sheets คือ</t>
  </si>
  <si>
    <t>Summary Statement of Assets and Liabilities</t>
  </si>
  <si>
    <t>Assets</t>
  </si>
  <si>
    <t>Baht</t>
  </si>
  <si>
    <t>Liabilities</t>
  </si>
  <si>
    <t>Cash</t>
  </si>
  <si>
    <t>Deposits</t>
  </si>
  <si>
    <t>Interbank and money market items</t>
  </si>
  <si>
    <t>Financial assets measured at fair value through profit or loss</t>
  </si>
  <si>
    <t>Financial liabilities measured at fair value through profit or loss</t>
  </si>
  <si>
    <t>Investments - net</t>
  </si>
  <si>
    <t>Debt issued and borrowings</t>
  </si>
  <si>
    <t>Other liabilities</t>
  </si>
  <si>
    <t>Loans to customers and accrued interest receivables - net</t>
  </si>
  <si>
    <t xml:space="preserve">   Total liabilities</t>
  </si>
  <si>
    <t>Properties for sale - net</t>
  </si>
  <si>
    <t>Shareholders' equity</t>
  </si>
  <si>
    <t>Other reserves</t>
  </si>
  <si>
    <t>Retained earnings</t>
  </si>
  <si>
    <t xml:space="preserve">   Total shareholders' equity</t>
  </si>
  <si>
    <t xml:space="preserve">      Total assets</t>
  </si>
  <si>
    <t xml:space="preserve">      Total liabilities and shareholders' equity</t>
  </si>
  <si>
    <t>Regulatory capital</t>
  </si>
  <si>
    <t>Channel for disclosure</t>
  </si>
  <si>
    <t>Date of disclosure</t>
  </si>
  <si>
    <t>Information as of</t>
  </si>
  <si>
    <t xml:space="preserve">We hereby certify that this Summary Statement of Assets and Liabilities is completely, correctly and truly presented. </t>
  </si>
  <si>
    <t>............................................................................... (Authorized signatory)</t>
  </si>
  <si>
    <t>Position ...............................................................................</t>
  </si>
  <si>
    <t>Interbank and money market items - net</t>
  </si>
  <si>
    <t>Investments in subsidiaries and associates - net</t>
  </si>
  <si>
    <t>Premises and equipment - net</t>
  </si>
  <si>
    <t>Other assets - net</t>
  </si>
  <si>
    <t>Equity portion</t>
  </si>
  <si>
    <t>Channel for disclosure of information on capital requirement</t>
  </si>
  <si>
    <t>มาตรฐานการตั้งชื่อไฟล์</t>
  </si>
  <si>
    <t>Nn</t>
  </si>
  <si>
    <t>รหัสของสถาบันการเงินผู้ส่งข้อมูล</t>
  </si>
  <si>
    <t>YYYY</t>
  </si>
  <si>
    <t>ปีของข้อมูลให้ใช้ปี ค.ศ. 4 หลัก เช่น 2020 เป็นต้น</t>
  </si>
  <si>
    <t>MM</t>
  </si>
  <si>
    <t>เดือนของข้อมูลมีค่าระหว่าง 01 ถึง 12  ให้ใช้เลข 2 หลัก  โดย 01 สำหรับเดือนมกราคม หรือ 12 สำหรับเดือนธันวาคม</t>
  </si>
  <si>
    <t>DD</t>
  </si>
  <si>
    <t>วันที่สุดท้ายของเดือนที่รายงานให้ระบุวันสิ้นเดือน โดยมีค่าระหว่าง 28-31</t>
  </si>
  <si>
    <t>SAL</t>
  </si>
  <si>
    <t>xlsx</t>
  </si>
  <si>
    <t>1. ป้อนข้อมูลเฉพาะ cell ที่แสดงตัวเลขหรือตัวอักษรเป็นสีน้ำเงิน ใน sheet "INPUT"</t>
  </si>
  <si>
    <t>M</t>
  </si>
  <si>
    <t>เป็นค่าคงที่ หมายถึง ความถี่ในการส่งชุดข้อมูล</t>
  </si>
  <si>
    <t>เป็นค่าคงที่ หมายถึง Subject Area</t>
  </si>
  <si>
    <t>เป็นค่าคงที่ หมายถึง ชื่อย่อชุดข้อมูล</t>
  </si>
  <si>
    <t>เป็นค่าคงที่ หมายถึง นามสกุลชุดข้อมูล</t>
  </si>
  <si>
    <t>3. ป้อนข้อมูลวันที่ที่เกี่ยวข้อง ประกอบด้วย วันที่ของชุดข้อมูล วันที่เปิดเผยข้อมูลเกี่ยวกับการดำรงเงินกองทุนของบริษัทเงินทุน
รวมถึงวันที่ของข้อมูลการดำรงเงินกองทุน</t>
  </si>
  <si>
    <r>
      <t xml:space="preserve">มาตรฐานการตั้งชื่อไฟล์ข้อมูล : </t>
    </r>
    <r>
      <rPr>
        <b/>
        <sz val="16"/>
        <color theme="1"/>
        <rFont val="BrowalliaUPC"/>
        <family val="2"/>
      </rPr>
      <t>MSALNn_YYYYMMDD_SAL.xlsx</t>
    </r>
  </si>
  <si>
    <t>(under the Notification of the Bank of Thailand
Re: Regulations on Supervision of Capital and Liquidity Coverage Ratio (LCR) Standard 
for Finance Companies)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</si>
</sst>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87" formatCode="0.00_ ;\-0.00\ "/>
    <numFmt numFmtId="188" formatCode="_-* #,##0_-;\-* #,##0_-;_-* &quot;-&quot;??_-;_-@_-"/>
    <numFmt numFmtId="189" formatCode="#,##0_ ;\-#,##0\ "/>
  </numFmts>
  <fonts count="22" x14ac:knownFonts="1">
    <font>
      <sz val="16"/>
      <color theme="1"/>
      <name val="BrowalliaUPC"/>
      <family val="2"/>
      <charset val="222"/>
    </font>
    <font>
      <sz val="16"/>
      <color theme="1"/>
      <name val="BrowalliaUPC"/>
      <family val="2"/>
      <charset val="222"/>
    </font>
    <font>
      <b/>
      <sz val="16"/>
      <color theme="1"/>
      <name val="BrowalliaUPC"/>
      <family val="2"/>
    </font>
    <font>
      <sz val="16"/>
      <color theme="1"/>
      <name val="BrowalliaUPC"/>
      <family val="2"/>
    </font>
    <font>
      <sz val="16"/>
      <color rgb="FF0000FF"/>
      <name val="BrowalliaUPC"/>
      <family val="2"/>
    </font>
    <font>
      <b/>
      <sz val="16"/>
      <color rgb="FF0000FF"/>
      <name val="BrowalliaUPC"/>
      <family val="2"/>
    </font>
    <font>
      <sz val="11"/>
      <color theme="1"/>
      <name val="Tahoma"/>
      <family val="2"/>
      <scheme val="minor"/>
    </font>
    <font>
      <sz val="16"/>
      <color rgb="FFFF0000"/>
      <name val="BrowalliaUPC"/>
      <family val="2"/>
    </font>
    <font>
      <b/>
      <sz val="16"/>
      <color rgb="FF0000CC"/>
      <name val="BrowalliaUPC"/>
      <family val="2"/>
    </font>
    <font>
      <sz val="16"/>
      <name val="BrowalliaUPC"/>
      <family val="2"/>
    </font>
    <font>
      <sz val="16"/>
      <color rgb="FF0000CC"/>
      <name val="BrowalliaUPC"/>
      <family val="2"/>
    </font>
    <font>
      <b/>
      <sz val="16"/>
      <color rgb="FFC00000"/>
      <name val="BrowalliaUPC"/>
      <family val="2"/>
    </font>
    <font>
      <b/>
      <sz val="16"/>
      <color theme="0" tint="-0.499984740745262"/>
      <name val="BrowalliaUPC"/>
      <family val="2"/>
    </font>
    <font>
      <sz val="16"/>
      <color theme="0" tint="-0.499984740745262"/>
      <name val="BrowalliaUPC"/>
      <family val="2"/>
    </font>
    <font>
      <b/>
      <sz val="18"/>
      <color theme="1"/>
      <name val="BrowalliaUPC"/>
      <family val="2"/>
    </font>
    <font>
      <sz val="16"/>
      <color rgb="FF0000FF"/>
      <name val="BrowalliaUPC"/>
      <family val="2"/>
      <charset val="222"/>
    </font>
    <font>
      <sz val="12"/>
      <name val="BrowalliaUPC"/>
      <family val="2"/>
    </font>
    <font>
      <b/>
      <sz val="16"/>
      <color rgb="FF0070C0"/>
      <name val="BrowalliaUPC"/>
      <family val="2"/>
    </font>
    <font>
      <sz val="14"/>
      <color theme="1"/>
      <name val="BrowalliaUPC"/>
      <family val="2"/>
    </font>
    <font>
      <sz val="14"/>
      <name val="BrowalliaUPC"/>
      <family val="2"/>
    </font>
    <font>
      <b/>
      <sz val="16"/>
      <color theme="4" tint="-0.249977111117893"/>
      <name val="BrowalliaUPC"/>
      <family val="2"/>
    </font>
    <font>
      <sz val="16"/>
      <name val="Angsana New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21" fillId="0" borderId="0"/>
  </cellStyleXfs>
  <cellXfs count="16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1" fontId="4" fillId="0" borderId="2" xfId="1" applyNumberFormat="1" applyFont="1" applyFill="1" applyBorder="1" applyAlignment="1" applyProtection="1">
      <protection locked="0"/>
    </xf>
    <xf numFmtId="0" fontId="2" fillId="0" borderId="2" xfId="0" applyFont="1" applyFill="1" applyBorder="1" applyAlignment="1">
      <alignment vertical="top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1" fontId="5" fillId="0" borderId="2" xfId="1" applyNumberFormat="1" applyFont="1" applyFill="1" applyBorder="1" applyAlignment="1" applyProtection="1">
      <alignment vertical="top"/>
      <protection locked="0"/>
    </xf>
    <xf numFmtId="0" fontId="2" fillId="6" borderId="2" xfId="0" applyFont="1" applyFill="1" applyBorder="1" applyAlignment="1">
      <alignment horizontal="center"/>
    </xf>
    <xf numFmtId="1" fontId="4" fillId="0" borderId="2" xfId="0" applyNumberFormat="1" applyFont="1" applyBorder="1" applyAlignment="1">
      <alignment horizontal="center" vertical="center"/>
    </xf>
    <xf numFmtId="1" fontId="5" fillId="0" borderId="2" xfId="0" applyNumberFormat="1" applyFont="1" applyFill="1" applyBorder="1" applyAlignment="1">
      <alignment vertical="top"/>
    </xf>
    <xf numFmtId="0" fontId="2" fillId="2" borderId="2" xfId="0" applyFont="1" applyFill="1" applyBorder="1" applyAlignment="1">
      <alignment horizontal="center" vertical="center"/>
    </xf>
    <xf numFmtId="0" fontId="3" fillId="7" borderId="0" xfId="0" applyFont="1" applyFill="1"/>
    <xf numFmtId="0" fontId="3" fillId="4" borderId="0" xfId="0" applyFont="1" applyFill="1"/>
    <xf numFmtId="0" fontId="2" fillId="4" borderId="0" xfId="0" applyFont="1" applyFill="1" applyBorder="1"/>
    <xf numFmtId="0" fontId="3" fillId="4" borderId="0" xfId="0" applyFont="1" applyFill="1" applyAlignment="1">
      <alignment horizontal="left" indent="2"/>
    </xf>
    <xf numFmtId="0" fontId="3" fillId="4" borderId="0" xfId="0" applyFont="1" applyFill="1" applyAlignment="1">
      <alignment horizontal="left" indent="15"/>
    </xf>
    <xf numFmtId="0" fontId="3" fillId="4" borderId="0" xfId="0" applyFont="1" applyFill="1" applyAlignment="1">
      <alignment horizontal="left" vertical="top" indent="15"/>
    </xf>
    <xf numFmtId="0" fontId="2" fillId="4" borderId="0" xfId="0" applyFont="1" applyFill="1" applyAlignment="1">
      <alignment horizontal="center" vertical="center"/>
    </xf>
    <xf numFmtId="0" fontId="4" fillId="4" borderId="0" xfId="0" quotePrefix="1" applyNumberFormat="1" applyFont="1" applyFill="1" applyBorder="1" applyAlignment="1" applyProtection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3" fillId="4" borderId="0" xfId="0" applyFont="1" applyFill="1" applyBorder="1"/>
    <xf numFmtId="0" fontId="4" fillId="7" borderId="0" xfId="0" applyFont="1" applyFill="1"/>
    <xf numFmtId="0" fontId="3" fillId="7" borderId="0" xfId="0" applyFont="1" applyFill="1" applyAlignment="1">
      <alignment vertical="center"/>
    </xf>
    <xf numFmtId="0" fontId="3" fillId="4" borderId="7" xfId="0" applyFont="1" applyFill="1" applyBorder="1"/>
    <xf numFmtId="0" fontId="2" fillId="4" borderId="0" xfId="0" applyFont="1" applyFill="1" applyBorder="1" applyAlignment="1">
      <alignment horizontal="center" vertical="center"/>
    </xf>
    <xf numFmtId="0" fontId="3" fillId="4" borderId="8" xfId="0" applyFont="1" applyFill="1" applyBorder="1"/>
    <xf numFmtId="0" fontId="3" fillId="4" borderId="1" xfId="0" applyFont="1" applyFill="1" applyBorder="1"/>
    <xf numFmtId="0" fontId="3" fillId="4" borderId="9" xfId="0" applyFont="1" applyFill="1" applyBorder="1"/>
    <xf numFmtId="0" fontId="2" fillId="4" borderId="0" xfId="0" applyFont="1" applyFill="1" applyAlignment="1">
      <alignment horizontal="left" indent="2"/>
    </xf>
    <xf numFmtId="0" fontId="2" fillId="4" borderId="0" xfId="0" applyFont="1" applyFill="1" applyAlignment="1">
      <alignment horizontal="right" vertical="center"/>
    </xf>
    <xf numFmtId="49" fontId="4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top" wrapText="1" indent="2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/>
    </xf>
    <xf numFmtId="0" fontId="3" fillId="4" borderId="0" xfId="0" applyFont="1" applyFill="1" applyAlignment="1">
      <alignment horizontal="center"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/>
    <xf numFmtId="187" fontId="4" fillId="0" borderId="2" xfId="1" applyNumberFormat="1" applyFont="1" applyFill="1" applyBorder="1" applyAlignment="1" applyProtection="1">
      <alignment horizontal="right" vertical="top"/>
      <protection locked="0"/>
    </xf>
    <xf numFmtId="0" fontId="12" fillId="4" borderId="0" xfId="0" applyFont="1" applyFill="1" applyAlignment="1">
      <alignment horizontal="left" vertical="center"/>
    </xf>
    <xf numFmtId="0" fontId="13" fillId="4" borderId="0" xfId="0" applyFont="1" applyFill="1"/>
    <xf numFmtId="43" fontId="12" fillId="4" borderId="0" xfId="1" applyFont="1" applyFill="1" applyAlignment="1">
      <alignment horizontal="left" vertical="center"/>
    </xf>
    <xf numFmtId="43" fontId="12" fillId="4" borderId="0" xfId="1" applyFont="1" applyFill="1" applyAlignment="1">
      <alignment horizontal="center" vertical="center"/>
    </xf>
    <xf numFmtId="1" fontId="13" fillId="4" borderId="0" xfId="0" applyNumberFormat="1" applyFont="1" applyFill="1" applyAlignment="1">
      <alignment horizontal="center"/>
    </xf>
    <xf numFmtId="0" fontId="13" fillId="4" borderId="0" xfId="0" quotePrefix="1" applyFont="1" applyFill="1" applyAlignment="1">
      <alignment horizontal="center"/>
    </xf>
    <xf numFmtId="1" fontId="13" fillId="4" borderId="0" xfId="0" applyNumberFormat="1" applyFont="1" applyFill="1" applyAlignment="1">
      <alignment horizontal="center" vertical="center"/>
    </xf>
    <xf numFmtId="0" fontId="3" fillId="4" borderId="10" xfId="0" applyFont="1" applyFill="1" applyBorder="1" applyAlignment="1">
      <alignment horizontal="left" vertical="top"/>
    </xf>
    <xf numFmtId="0" fontId="3" fillId="4" borderId="0" xfId="0" applyFont="1" applyFill="1" applyBorder="1" applyAlignment="1">
      <alignment horizontal="left" vertical="top"/>
    </xf>
    <xf numFmtId="0" fontId="3" fillId="7" borderId="0" xfId="0" applyFont="1" applyFill="1" applyAlignment="1">
      <alignment vertical="top"/>
    </xf>
    <xf numFmtId="0" fontId="3" fillId="8" borderId="0" xfId="0" applyFont="1" applyFill="1" applyBorder="1"/>
    <xf numFmtId="0" fontId="3" fillId="8" borderId="0" xfId="0" applyFont="1" applyFill="1"/>
    <xf numFmtId="0" fontId="3" fillId="8" borderId="0" xfId="0" applyFont="1" applyFill="1" applyBorder="1" applyAlignment="1">
      <alignment horizontal="center"/>
    </xf>
    <xf numFmtId="0" fontId="3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/>
    </xf>
    <xf numFmtId="0" fontId="8" fillId="4" borderId="0" xfId="0" applyFont="1" applyFill="1" applyBorder="1" applyAlignment="1">
      <alignment horizontal="center" vertical="top" wrapText="1"/>
    </xf>
    <xf numFmtId="0" fontId="9" fillId="4" borderId="0" xfId="0" applyFont="1" applyFill="1" applyAlignment="1">
      <alignment vertical="top"/>
    </xf>
    <xf numFmtId="188" fontId="10" fillId="4" borderId="0" xfId="0" applyNumberFormat="1" applyFont="1" applyFill="1" applyBorder="1" applyAlignment="1">
      <alignment vertical="top" shrinkToFit="1"/>
    </xf>
    <xf numFmtId="0" fontId="8" fillId="4" borderId="0" xfId="0" applyFont="1" applyFill="1" applyBorder="1" applyAlignment="1">
      <alignment horizontal="center" vertical="top"/>
    </xf>
    <xf numFmtId="0" fontId="9" fillId="4" borderId="0" xfId="0" applyFont="1" applyFill="1"/>
    <xf numFmtId="0" fontId="10" fillId="4" borderId="0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 vertical="top"/>
    </xf>
    <xf numFmtId="0" fontId="3" fillId="4" borderId="0" xfId="0" quotePrefix="1" applyNumberFormat="1" applyFont="1" applyFill="1" applyBorder="1" applyAlignment="1" applyProtection="1">
      <alignment horizontal="center" vertical="center"/>
    </xf>
    <xf numFmtId="0" fontId="15" fillId="0" borderId="0" xfId="0" applyFont="1"/>
    <xf numFmtId="1" fontId="2" fillId="0" borderId="2" xfId="1" applyNumberFormat="1" applyFont="1" applyFill="1" applyBorder="1" applyAlignment="1"/>
    <xf numFmtId="1" fontId="2" fillId="0" borderId="2" xfId="0" applyNumberFormat="1" applyFont="1" applyFill="1" applyBorder="1" applyAlignment="1"/>
    <xf numFmtId="0" fontId="3" fillId="4" borderId="0" xfId="0" applyFont="1" applyFill="1" applyBorder="1" applyAlignment="1">
      <alignment horizontal="left" vertical="top"/>
    </xf>
    <xf numFmtId="0" fontId="2" fillId="4" borderId="0" xfId="0" applyFont="1" applyFill="1" applyBorder="1" applyAlignment="1">
      <alignment horizontal="left" vertical="top"/>
    </xf>
    <xf numFmtId="0" fontId="3" fillId="4" borderId="10" xfId="0" applyFont="1" applyFill="1" applyBorder="1" applyAlignment="1">
      <alignment horizontal="left" vertical="top"/>
    </xf>
    <xf numFmtId="49" fontId="4" fillId="4" borderId="0" xfId="0" applyNumberFormat="1" applyFont="1" applyFill="1" applyAlignment="1">
      <alignment horizontal="center" vertical="center"/>
    </xf>
    <xf numFmtId="0" fontId="3" fillId="4" borderId="0" xfId="0" quotePrefix="1" applyNumberFormat="1" applyFont="1" applyFill="1" applyBorder="1" applyAlignment="1" applyProtection="1">
      <alignment horizontal="left" vertical="center"/>
    </xf>
    <xf numFmtId="0" fontId="3" fillId="5" borderId="1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3" fillId="8" borderId="0" xfId="0" applyFont="1" applyFill="1" applyAlignment="1">
      <alignment vertical="top"/>
    </xf>
    <xf numFmtId="0" fontId="11" fillId="4" borderId="0" xfId="0" applyFont="1" applyFill="1" applyAlignment="1">
      <alignment vertical="top"/>
    </xf>
    <xf numFmtId="0" fontId="11" fillId="4" borderId="0" xfId="0" applyFont="1" applyFill="1"/>
    <xf numFmtId="0" fontId="3" fillId="0" borderId="15" xfId="0" applyFont="1" applyFill="1" applyBorder="1" applyAlignment="1">
      <alignment horizontal="left" vertical="top" wrapText="1" indent="2"/>
    </xf>
    <xf numFmtId="1" fontId="2" fillId="7" borderId="16" xfId="1" applyNumberFormat="1" applyFont="1" applyFill="1" applyBorder="1" applyAlignment="1" applyProtection="1">
      <alignment vertical="top"/>
      <protection locked="0"/>
    </xf>
    <xf numFmtId="189" fontId="3" fillId="3" borderId="12" xfId="0" applyNumberFormat="1" applyFont="1" applyFill="1" applyBorder="1" applyAlignment="1">
      <alignment vertical="top" shrinkToFit="1"/>
    </xf>
    <xf numFmtId="3" fontId="3" fillId="3" borderId="0" xfId="0" applyNumberFormat="1" applyFont="1" applyFill="1"/>
    <xf numFmtId="3" fontId="3" fillId="4" borderId="0" xfId="0" applyNumberFormat="1" applyFont="1" applyFill="1"/>
    <xf numFmtId="0" fontId="18" fillId="0" borderId="0" xfId="0" applyFont="1" applyAlignment="1">
      <alignment horizontal="center" vertical="center"/>
    </xf>
    <xf numFmtId="0" fontId="18" fillId="0" borderId="0" xfId="0" applyFont="1"/>
    <xf numFmtId="49" fontId="18" fillId="0" borderId="0" xfId="0" applyNumberFormat="1" applyFont="1" applyFill="1"/>
    <xf numFmtId="0" fontId="18" fillId="0" borderId="0" xfId="0" applyNumberFormat="1" applyFont="1" applyFill="1"/>
    <xf numFmtId="0" fontId="18" fillId="0" borderId="0" xfId="0" applyFont="1" applyFill="1"/>
    <xf numFmtId="0" fontId="19" fillId="0" borderId="0" xfId="0" applyNumberFormat="1" applyFont="1" applyFill="1"/>
    <xf numFmtId="189" fontId="2" fillId="3" borderId="13" xfId="0" applyNumberFormat="1" applyFont="1" applyFill="1" applyBorder="1" applyAlignment="1">
      <alignment vertical="top" shrinkToFit="1"/>
    </xf>
    <xf numFmtId="189" fontId="2" fillId="3" borderId="2" xfId="0" applyNumberFormat="1" applyFont="1" applyFill="1" applyBorder="1" applyAlignment="1">
      <alignment vertical="top" shrinkToFit="1"/>
    </xf>
    <xf numFmtId="0" fontId="2" fillId="6" borderId="15" xfId="0" applyFont="1" applyFill="1" applyBorder="1" applyAlignment="1">
      <alignment horizontal="center"/>
    </xf>
    <xf numFmtId="187" fontId="4" fillId="0" borderId="15" xfId="1" applyNumberFormat="1" applyFont="1" applyFill="1" applyBorder="1" applyAlignment="1" applyProtection="1">
      <alignment horizontal="right" vertical="top"/>
      <protection locked="0"/>
    </xf>
    <xf numFmtId="0" fontId="2" fillId="6" borderId="6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3" fillId="7" borderId="15" xfId="0" applyFont="1" applyFill="1" applyBorder="1" applyAlignment="1">
      <alignment vertical="top" wrapText="1"/>
    </xf>
    <xf numFmtId="1" fontId="2" fillId="7" borderId="15" xfId="1" applyNumberFormat="1" applyFont="1" applyFill="1" applyBorder="1" applyAlignment="1" applyProtection="1">
      <alignment vertical="top"/>
      <protection locked="0"/>
    </xf>
    <xf numFmtId="0" fontId="3" fillId="7" borderId="11" xfId="0" applyFont="1" applyFill="1" applyBorder="1" applyAlignment="1">
      <alignment horizontal="left" vertical="top" wrapText="1" indent="1"/>
    </xf>
    <xf numFmtId="0" fontId="3" fillId="4" borderId="0" xfId="0" applyFont="1" applyFill="1" applyBorder="1" applyAlignment="1">
      <alignment horizontal="left" vertical="top"/>
    </xf>
    <xf numFmtId="0" fontId="3" fillId="4" borderId="10" xfId="0" applyFont="1" applyFill="1" applyBorder="1" applyAlignment="1">
      <alignment horizontal="left" vertical="top"/>
    </xf>
    <xf numFmtId="0" fontId="3" fillId="4" borderId="10" xfId="0" applyFont="1" applyFill="1" applyBorder="1" applyAlignment="1">
      <alignment vertical="top"/>
    </xf>
    <xf numFmtId="0" fontId="3" fillId="4" borderId="0" xfId="0" applyFont="1" applyFill="1" applyBorder="1" applyAlignment="1">
      <alignment vertical="top"/>
    </xf>
    <xf numFmtId="0" fontId="16" fillId="7" borderId="0" xfId="0" applyFont="1" applyFill="1"/>
    <xf numFmtId="0" fontId="0" fillId="7" borderId="0" xfId="0" applyFill="1"/>
    <xf numFmtId="0" fontId="20" fillId="7" borderId="0" xfId="0" applyFont="1" applyFill="1"/>
    <xf numFmtId="0" fontId="9" fillId="7" borderId="0" xfId="3" applyFont="1" applyFill="1"/>
    <xf numFmtId="0" fontId="2" fillId="7" borderId="0" xfId="3" applyFont="1" applyFill="1"/>
    <xf numFmtId="0" fontId="9" fillId="7" borderId="0" xfId="3" applyFont="1" applyFill="1" applyAlignment="1">
      <alignment horizontal="left" vertical="top" wrapText="1"/>
    </xf>
    <xf numFmtId="0" fontId="3" fillId="7" borderId="0" xfId="0" applyFont="1" applyFill="1" applyAlignment="1">
      <alignment horizontal="left" vertical="top"/>
    </xf>
    <xf numFmtId="0" fontId="17" fillId="7" borderId="0" xfId="0" applyFont="1" applyFill="1" applyAlignment="1">
      <alignment horizontal="left" vertical="top"/>
    </xf>
    <xf numFmtId="0" fontId="3" fillId="7" borderId="0" xfId="0" applyFont="1" applyFill="1" applyAlignment="1">
      <alignment horizontal="left" vertical="top" wrapText="1"/>
    </xf>
    <xf numFmtId="0" fontId="3" fillId="7" borderId="0" xfId="3" applyFont="1" applyFill="1"/>
    <xf numFmtId="0" fontId="2" fillId="7" borderId="0" xfId="3" applyFont="1" applyFill="1" applyAlignment="1">
      <alignment vertical="top"/>
    </xf>
    <xf numFmtId="0" fontId="3" fillId="7" borderId="0" xfId="3" applyFont="1" applyFill="1" applyAlignment="1">
      <alignment horizontal="left" vertical="top" wrapText="1"/>
    </xf>
    <xf numFmtId="0" fontId="2" fillId="7" borderId="0" xfId="0" applyFont="1" applyFill="1"/>
    <xf numFmtId="0" fontId="3" fillId="7" borderId="0" xfId="0" applyFont="1" applyFill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 vertical="top" wrapText="1" indent="4"/>
    </xf>
    <xf numFmtId="0" fontId="14" fillId="5" borderId="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 indent="2"/>
    </xf>
    <xf numFmtId="0" fontId="2" fillId="4" borderId="0" xfId="0" applyFont="1" applyFill="1" applyAlignment="1">
      <alignment horizontal="left" wrapText="1" indent="2"/>
    </xf>
    <xf numFmtId="0" fontId="2" fillId="4" borderId="0" xfId="0" applyFont="1" applyFill="1" applyAlignment="1">
      <alignment horizontal="left" vertical="top" wrapText="1" indent="2"/>
    </xf>
    <xf numFmtId="0" fontId="3" fillId="4" borderId="0" xfId="0" applyFont="1" applyFill="1" applyAlignment="1">
      <alignment horizontal="left" vertical="top"/>
    </xf>
    <xf numFmtId="0" fontId="2" fillId="4" borderId="0" xfId="0" applyFont="1" applyFill="1" applyBorder="1" applyAlignment="1">
      <alignment horizontal="left" vertical="top" indent="4"/>
    </xf>
    <xf numFmtId="0" fontId="2" fillId="4" borderId="11" xfId="0" applyFont="1" applyFill="1" applyBorder="1" applyAlignment="1">
      <alignment horizontal="left" vertical="top" indent="4"/>
    </xf>
    <xf numFmtId="0" fontId="2" fillId="4" borderId="1" xfId="0" applyFont="1" applyFill="1" applyBorder="1" applyAlignment="1">
      <alignment horizontal="left" vertical="top" indent="4"/>
    </xf>
    <xf numFmtId="0" fontId="2" fillId="4" borderId="9" xfId="0" applyFont="1" applyFill="1" applyBorder="1" applyAlignment="1">
      <alignment horizontal="left" vertical="top" indent="4"/>
    </xf>
    <xf numFmtId="0" fontId="3" fillId="4" borderId="0" xfId="0" applyFont="1" applyFill="1" applyAlignment="1">
      <alignment horizontal="left" vertical="top" wrapText="1"/>
    </xf>
    <xf numFmtId="0" fontId="2" fillId="4" borderId="0" xfId="0" applyFont="1" applyFill="1" applyAlignment="1">
      <alignment horizontal="left" indent="14"/>
    </xf>
    <xf numFmtId="0" fontId="3" fillId="4" borderId="0" xfId="0" applyFont="1" applyFill="1" applyAlignment="1">
      <alignment horizontal="center" vertical="top" wrapText="1"/>
    </xf>
    <xf numFmtId="0" fontId="3" fillId="4" borderId="10" xfId="0" applyFont="1" applyFill="1" applyBorder="1" applyAlignment="1">
      <alignment horizontal="left" vertical="top"/>
    </xf>
    <xf numFmtId="0" fontId="3" fillId="4" borderId="0" xfId="0" applyFont="1" applyFill="1" applyBorder="1" applyAlignment="1">
      <alignment horizontal="left" vertical="top"/>
    </xf>
    <xf numFmtId="0" fontId="3" fillId="4" borderId="8" xfId="0" applyFont="1" applyFill="1" applyBorder="1" applyAlignment="1">
      <alignment horizontal="left" vertical="top"/>
    </xf>
    <xf numFmtId="0" fontId="3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Alignment="1">
      <alignment horizontal="left" vertical="top"/>
    </xf>
    <xf numFmtId="0" fontId="3" fillId="4" borderId="0" xfId="0" applyFont="1" applyFill="1" applyAlignment="1">
      <alignment horizontal="left" vertical="top" indent="1"/>
    </xf>
    <xf numFmtId="0" fontId="9" fillId="4" borderId="0" xfId="0" applyFont="1" applyFill="1" applyAlignment="1">
      <alignment horizontal="left" vertical="top" shrinkToFit="1"/>
    </xf>
    <xf numFmtId="0" fontId="9" fillId="4" borderId="0" xfId="0" applyFont="1" applyFill="1" applyAlignment="1">
      <alignment horizontal="left" vertical="top" indent="1"/>
    </xf>
    <xf numFmtId="0" fontId="9" fillId="4" borderId="0" xfId="0" applyFont="1" applyFill="1" applyAlignment="1">
      <alignment horizontal="left" vertical="top" indent="1" shrinkToFit="1"/>
    </xf>
    <xf numFmtId="0" fontId="3" fillId="4" borderId="0" xfId="0" applyNumberFormat="1" applyFont="1" applyFill="1" applyAlignment="1">
      <alignment horizontal="left" vertical="top" wrapText="1"/>
    </xf>
    <xf numFmtId="0" fontId="9" fillId="4" borderId="0" xfId="0" applyFont="1" applyFill="1" applyAlignment="1">
      <alignment horizontal="left" shrinkToFit="1"/>
    </xf>
    <xf numFmtId="0" fontId="3" fillId="4" borderId="0" xfId="0" applyFont="1" applyFill="1" applyBorder="1" applyAlignment="1" applyProtection="1">
      <alignment horizontal="center"/>
      <protection locked="0"/>
    </xf>
    <xf numFmtId="0" fontId="3" fillId="4" borderId="0" xfId="0" applyFont="1" applyFill="1" applyAlignment="1">
      <alignment horizontal="center"/>
    </xf>
    <xf numFmtId="0" fontId="3" fillId="4" borderId="0" xfId="0" applyFont="1" applyFill="1" applyAlignment="1" applyProtection="1">
      <alignment horizontal="left" indent="17"/>
      <protection locked="0"/>
    </xf>
    <xf numFmtId="0" fontId="3" fillId="4" borderId="0" xfId="0" applyFont="1" applyFill="1" applyAlignment="1" applyProtection="1">
      <alignment horizontal="left" indent="16"/>
      <protection locked="0"/>
    </xf>
    <xf numFmtId="0" fontId="3" fillId="4" borderId="14" xfId="0" applyFont="1" applyFill="1" applyBorder="1" applyAlignment="1">
      <alignment horizontal="left" vertical="top"/>
    </xf>
    <xf numFmtId="0" fontId="3" fillId="4" borderId="7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horizontal="left" vertical="top"/>
    </xf>
    <xf numFmtId="0" fontId="2" fillId="8" borderId="5" xfId="0" applyFont="1" applyFill="1" applyBorder="1" applyAlignment="1">
      <alignment horizontal="center" vertical="top"/>
    </xf>
    <xf numFmtId="0" fontId="3" fillId="4" borderId="1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3" fillId="4" borderId="8" xfId="0" applyFont="1" applyFill="1" applyBorder="1" applyAlignment="1">
      <alignment horizontal="left" vertical="top" wrapText="1"/>
    </xf>
    <xf numFmtId="0" fontId="2" fillId="8" borderId="3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2" fillId="8" borderId="0" xfId="0" applyFont="1" applyFill="1" applyAlignment="1">
      <alignment horizontal="center" vertical="top"/>
    </xf>
    <xf numFmtId="0" fontId="2" fillId="8" borderId="0" xfId="0" applyFont="1" applyFill="1" applyAlignment="1" applyProtection="1">
      <alignment horizontal="center" vertical="top"/>
      <protection locked="0"/>
    </xf>
    <xf numFmtId="0" fontId="2" fillId="4" borderId="0" xfId="0" applyFont="1" applyFill="1" applyAlignment="1">
      <alignment horizontal="center" vertical="top"/>
    </xf>
    <xf numFmtId="0" fontId="2" fillId="4" borderId="0" xfId="0" applyFont="1" applyFill="1" applyAlignment="1">
      <alignment horizontal="center" vertical="top" wrapText="1"/>
    </xf>
    <xf numFmtId="0" fontId="2" fillId="4" borderId="0" xfId="0" applyFont="1" applyFill="1" applyBorder="1" applyAlignment="1">
      <alignment horizontal="left" vertical="top" indent="2"/>
    </xf>
    <xf numFmtId="0" fontId="3" fillId="4" borderId="1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0" fontId="3" fillId="4" borderId="9" xfId="0" applyFont="1" applyFill="1" applyBorder="1" applyAlignment="1">
      <alignment horizontal="center" vertical="top"/>
    </xf>
    <xf numFmtId="0" fontId="2" fillId="4" borderId="11" xfId="0" applyFont="1" applyFill="1" applyBorder="1" applyAlignment="1">
      <alignment horizontal="left" vertical="top" indent="2"/>
    </xf>
    <xf numFmtId="0" fontId="2" fillId="4" borderId="1" xfId="0" applyFont="1" applyFill="1" applyBorder="1" applyAlignment="1">
      <alignment horizontal="left" vertical="top" indent="2"/>
    </xf>
    <xf numFmtId="0" fontId="2" fillId="4" borderId="0" xfId="0" applyFont="1" applyFill="1" applyAlignment="1">
      <alignment horizontal="left" indent="13"/>
    </xf>
  </cellXfs>
  <cellStyles count="4">
    <cellStyle name="Comma" xfId="1" builtinId="3"/>
    <cellStyle name="Normal" xfId="0" builtinId="0"/>
    <cellStyle name="Normal 2" xfId="2"/>
    <cellStyle name="Normal_01 แบบรายงาน SA และ SSA" xf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8"/>
  <sheetViews>
    <sheetView tabSelected="1" workbookViewId="0"/>
  </sheetViews>
  <sheetFormatPr defaultColWidth="8.75" defaultRowHeight="22.5" x14ac:dyDescent="0.45"/>
  <cols>
    <col min="1" max="3" width="8.75" style="2"/>
    <col min="4" max="4" width="16.25" style="2" customWidth="1"/>
    <col min="5" max="16384" width="8.75" style="2"/>
  </cols>
  <sheetData>
    <row r="1" spans="1:47" customFormat="1" x14ac:dyDescent="0.45">
      <c r="A1" s="103" t="s">
        <v>117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</row>
    <row r="2" spans="1:47" customFormat="1" ht="23.25" x14ac:dyDescent="0.45">
      <c r="A2" s="110" t="s">
        <v>118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2"/>
      <c r="M2" s="12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</row>
    <row r="3" spans="1:47" customFormat="1" x14ac:dyDescent="0.45">
      <c r="A3" s="12"/>
      <c r="B3" s="109" t="s">
        <v>80</v>
      </c>
      <c r="C3" s="109"/>
      <c r="D3" s="109"/>
      <c r="E3" s="109" t="s">
        <v>81</v>
      </c>
      <c r="F3" s="109"/>
      <c r="G3" s="109"/>
      <c r="H3" s="109"/>
      <c r="I3" s="109"/>
      <c r="J3" s="109"/>
      <c r="K3" s="109"/>
      <c r="L3" s="12"/>
      <c r="M3" s="12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</row>
    <row r="4" spans="1:47" customFormat="1" x14ac:dyDescent="0.45">
      <c r="A4" s="12"/>
      <c r="B4" s="109" t="s">
        <v>82</v>
      </c>
      <c r="C4" s="109"/>
      <c r="D4" s="109"/>
      <c r="E4" s="109" t="s">
        <v>83</v>
      </c>
      <c r="F4" s="109"/>
      <c r="G4" s="109"/>
      <c r="H4" s="109"/>
      <c r="I4" s="109"/>
      <c r="J4" s="109"/>
      <c r="K4" s="109"/>
      <c r="L4" s="12"/>
      <c r="M4" s="12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</row>
    <row r="5" spans="1:47" customFormat="1" x14ac:dyDescent="0.45">
      <c r="A5" s="12"/>
      <c r="B5" s="109" t="s">
        <v>84</v>
      </c>
      <c r="C5" s="109"/>
      <c r="D5" s="109"/>
      <c r="E5" s="12" t="s">
        <v>85</v>
      </c>
      <c r="F5" s="12"/>
      <c r="G5" s="12"/>
      <c r="H5" s="12"/>
      <c r="I5" s="12"/>
      <c r="J5" s="12"/>
      <c r="K5" s="12"/>
      <c r="L5" s="12"/>
      <c r="M5" s="12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</row>
    <row r="6" spans="1:47" customFormat="1" x14ac:dyDescent="0.45">
      <c r="A6" s="12"/>
      <c r="B6" s="109" t="s">
        <v>115</v>
      </c>
      <c r="C6" s="109"/>
      <c r="D6" s="109"/>
      <c r="E6" s="12" t="s">
        <v>116</v>
      </c>
      <c r="F6" s="12"/>
      <c r="G6" s="12"/>
      <c r="H6" s="12"/>
      <c r="I6" s="12"/>
      <c r="J6" s="12"/>
      <c r="K6" s="12"/>
      <c r="L6" s="12"/>
      <c r="M6" s="12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</row>
    <row r="7" spans="1:47" customFormat="1" x14ac:dyDescent="0.4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</row>
    <row r="8" spans="1:47" customFormat="1" ht="23.25" x14ac:dyDescent="0.45">
      <c r="A8" s="110" t="s">
        <v>86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</row>
    <row r="9" spans="1:47" customFormat="1" x14ac:dyDescent="0.45">
      <c r="A9" s="12"/>
      <c r="B9" s="109" t="s">
        <v>164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</row>
    <row r="10" spans="1:47" customFormat="1" x14ac:dyDescent="0.45">
      <c r="A10" s="12"/>
      <c r="B10" s="12" t="s">
        <v>87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</row>
    <row r="11" spans="1:47" customFormat="1" ht="48" customHeight="1" x14ac:dyDescent="0.45">
      <c r="A11" s="12"/>
      <c r="B11" s="116" t="s">
        <v>170</v>
      </c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1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</row>
    <row r="12" spans="1:47" customFormat="1" x14ac:dyDescent="0.45">
      <c r="A12" s="12"/>
      <c r="B12" s="109" t="s">
        <v>88</v>
      </c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</row>
    <row r="13" spans="1:47" customFormat="1" x14ac:dyDescent="0.45">
      <c r="A13" s="12"/>
      <c r="B13" s="109" t="s">
        <v>89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</row>
    <row r="14" spans="1:47" customFormat="1" x14ac:dyDescent="0.45">
      <c r="A14" s="12"/>
      <c r="B14" s="109" t="s">
        <v>90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</row>
    <row r="15" spans="1:47" customFormat="1" x14ac:dyDescent="0.4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</row>
    <row r="16" spans="1:47" ht="23.25" x14ac:dyDescent="0.5">
      <c r="A16" s="105" t="s">
        <v>153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</row>
    <row r="17" spans="1:47" ht="23.25" x14ac:dyDescent="0.5">
      <c r="A17" s="106"/>
      <c r="B17" s="112" t="s">
        <v>171</v>
      </c>
      <c r="C17" s="112"/>
      <c r="D17" s="112"/>
      <c r="E17" s="106"/>
      <c r="F17" s="106"/>
      <c r="G17" s="106"/>
      <c r="H17" s="106"/>
      <c r="I17" s="106"/>
      <c r="J17" s="106"/>
      <c r="K17" s="106"/>
      <c r="L17" s="106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</row>
    <row r="18" spans="1:47" ht="23.25" x14ac:dyDescent="0.5">
      <c r="A18" s="106"/>
      <c r="B18" s="112"/>
      <c r="C18" s="107" t="s">
        <v>165</v>
      </c>
      <c r="D18" s="112" t="s">
        <v>166</v>
      </c>
      <c r="E18" s="106"/>
      <c r="F18" s="106"/>
      <c r="G18" s="106"/>
      <c r="H18" s="106"/>
      <c r="I18" s="106"/>
      <c r="J18" s="106"/>
      <c r="K18" s="106"/>
      <c r="L18" s="106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</row>
    <row r="19" spans="1:47" ht="23.25" x14ac:dyDescent="0.5">
      <c r="A19" s="106"/>
      <c r="B19" s="112"/>
      <c r="C19" s="107" t="s">
        <v>162</v>
      </c>
      <c r="D19" s="112" t="s">
        <v>167</v>
      </c>
      <c r="E19" s="106"/>
      <c r="F19" s="106"/>
      <c r="G19" s="106"/>
      <c r="H19" s="106"/>
      <c r="I19" s="106"/>
      <c r="J19" s="106"/>
      <c r="K19" s="106"/>
      <c r="L19" s="106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</row>
    <row r="20" spans="1:47" ht="23.25" x14ac:dyDescent="0.5">
      <c r="A20" s="106"/>
      <c r="B20" s="112"/>
      <c r="C20" s="107" t="s">
        <v>154</v>
      </c>
      <c r="D20" s="112" t="s">
        <v>155</v>
      </c>
      <c r="E20" s="106"/>
      <c r="F20" s="106"/>
      <c r="G20" s="106"/>
      <c r="H20" s="106"/>
      <c r="I20" s="106"/>
      <c r="J20" s="106"/>
      <c r="K20" s="106"/>
      <c r="L20" s="106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</row>
    <row r="21" spans="1:47" ht="23.25" customHeight="1" x14ac:dyDescent="0.45">
      <c r="A21" s="106"/>
      <c r="B21" s="112"/>
      <c r="C21" s="113" t="s">
        <v>156</v>
      </c>
      <c r="D21" s="114" t="s">
        <v>157</v>
      </c>
      <c r="E21" s="108"/>
      <c r="F21" s="108"/>
      <c r="G21" s="108"/>
      <c r="H21" s="106"/>
      <c r="I21" s="106"/>
      <c r="J21" s="106"/>
      <c r="K21" s="106"/>
      <c r="L21" s="106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</row>
    <row r="22" spans="1:47" ht="23.25" x14ac:dyDescent="0.5">
      <c r="A22" s="106"/>
      <c r="B22" s="112"/>
      <c r="C22" s="107" t="s">
        <v>158</v>
      </c>
      <c r="D22" s="112" t="s">
        <v>159</v>
      </c>
      <c r="E22" s="106"/>
      <c r="F22" s="106"/>
      <c r="G22" s="106"/>
      <c r="H22" s="106"/>
      <c r="I22" s="106"/>
      <c r="J22" s="106"/>
      <c r="K22" s="106"/>
      <c r="L22" s="106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</row>
    <row r="23" spans="1:47" ht="23.25" x14ac:dyDescent="0.5">
      <c r="A23" s="106"/>
      <c r="B23" s="112"/>
      <c r="C23" s="107" t="s">
        <v>160</v>
      </c>
      <c r="D23" s="112" t="s">
        <v>161</v>
      </c>
      <c r="E23" s="106"/>
      <c r="F23" s="106"/>
      <c r="G23" s="106"/>
      <c r="H23" s="106"/>
      <c r="I23" s="106"/>
      <c r="J23" s="106"/>
      <c r="K23" s="106"/>
      <c r="L23" s="106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</row>
    <row r="24" spans="1:47" ht="23.25" x14ac:dyDescent="0.5">
      <c r="A24" s="106"/>
      <c r="B24" s="112"/>
      <c r="C24" s="107" t="s">
        <v>162</v>
      </c>
      <c r="D24" s="112" t="s">
        <v>168</v>
      </c>
      <c r="E24" s="106"/>
      <c r="F24" s="106"/>
      <c r="G24" s="106"/>
      <c r="H24" s="106"/>
      <c r="I24" s="106"/>
      <c r="J24" s="106"/>
      <c r="K24" s="106"/>
      <c r="L24" s="106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</row>
    <row r="25" spans="1:47" ht="23.25" x14ac:dyDescent="0.5">
      <c r="A25" s="12"/>
      <c r="B25" s="12"/>
      <c r="C25" s="115" t="s">
        <v>163</v>
      </c>
      <c r="D25" s="12" t="s">
        <v>169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</row>
    <row r="26" spans="1:47" x14ac:dyDescent="0.4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</row>
    <row r="27" spans="1:47" x14ac:dyDescent="0.4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</row>
    <row r="28" spans="1:47" x14ac:dyDescent="0.4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</row>
    <row r="29" spans="1:47" x14ac:dyDescent="0.4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</row>
    <row r="30" spans="1:47" x14ac:dyDescent="0.4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</row>
    <row r="31" spans="1:47" x14ac:dyDescent="0.4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</row>
    <row r="32" spans="1:47" x14ac:dyDescent="0.4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</row>
    <row r="33" spans="1:47" x14ac:dyDescent="0.4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</row>
    <row r="34" spans="1:47" x14ac:dyDescent="0.4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</row>
    <row r="35" spans="1:47" x14ac:dyDescent="0.4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</row>
    <row r="36" spans="1:47" x14ac:dyDescent="0.4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</row>
    <row r="37" spans="1:47" x14ac:dyDescent="0.4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</row>
    <row r="38" spans="1:47" x14ac:dyDescent="0.4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</row>
    <row r="39" spans="1:47" x14ac:dyDescent="0.4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</row>
    <row r="40" spans="1:47" x14ac:dyDescent="0.4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</row>
    <row r="41" spans="1:47" x14ac:dyDescent="0.4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</row>
    <row r="42" spans="1:47" x14ac:dyDescent="0.4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</row>
    <row r="43" spans="1:47" x14ac:dyDescent="0.4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</row>
    <row r="44" spans="1:47" x14ac:dyDescent="0.4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</row>
    <row r="45" spans="1:47" x14ac:dyDescent="0.4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</row>
    <row r="46" spans="1:47" x14ac:dyDescent="0.4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</row>
    <row r="47" spans="1:47" x14ac:dyDescent="0.4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</row>
    <row r="48" spans="1:47" x14ac:dyDescent="0.4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</row>
    <row r="49" spans="1:47" x14ac:dyDescent="0.4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</row>
    <row r="50" spans="1:47" x14ac:dyDescent="0.4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</row>
    <row r="51" spans="1:47" x14ac:dyDescent="0.4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</row>
    <row r="52" spans="1:47" x14ac:dyDescent="0.4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</row>
    <row r="53" spans="1:47" x14ac:dyDescent="0.4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</row>
    <row r="54" spans="1:47" x14ac:dyDescent="0.4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</row>
    <row r="55" spans="1:47" x14ac:dyDescent="0.4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</row>
    <row r="56" spans="1:47" x14ac:dyDescent="0.4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</row>
    <row r="57" spans="1:47" x14ac:dyDescent="0.4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</row>
    <row r="58" spans="1:47" x14ac:dyDescent="0.4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</row>
    <row r="59" spans="1:47" x14ac:dyDescent="0.4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</row>
    <row r="60" spans="1:47" x14ac:dyDescent="0.4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</row>
    <row r="61" spans="1:47" x14ac:dyDescent="0.4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</row>
    <row r="62" spans="1:47" x14ac:dyDescent="0.4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</row>
    <row r="63" spans="1:47" x14ac:dyDescent="0.4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</row>
    <row r="64" spans="1:47" x14ac:dyDescent="0.4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</row>
    <row r="65" spans="1:47" x14ac:dyDescent="0.4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</row>
    <row r="66" spans="1:47" x14ac:dyDescent="0.4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</row>
    <row r="67" spans="1:47" x14ac:dyDescent="0.4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</row>
    <row r="68" spans="1:47" x14ac:dyDescent="0.4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</row>
    <row r="69" spans="1:47" x14ac:dyDescent="0.4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</row>
    <row r="70" spans="1:47" x14ac:dyDescent="0.4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</row>
    <row r="71" spans="1:47" x14ac:dyDescent="0.4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</row>
    <row r="72" spans="1:47" x14ac:dyDescent="0.4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</row>
    <row r="73" spans="1:47" x14ac:dyDescent="0.4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</row>
    <row r="74" spans="1:47" x14ac:dyDescent="0.4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</row>
    <row r="75" spans="1:47" x14ac:dyDescent="0.4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</row>
    <row r="76" spans="1:47" x14ac:dyDescent="0.4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</row>
    <row r="77" spans="1:47" x14ac:dyDescent="0.4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</row>
    <row r="78" spans="1:47" x14ac:dyDescent="0.4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</row>
    <row r="79" spans="1:47" x14ac:dyDescent="0.4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</row>
    <row r="80" spans="1:47" x14ac:dyDescent="0.4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</row>
    <row r="81" spans="1:47" x14ac:dyDescent="0.4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</row>
    <row r="82" spans="1:47" x14ac:dyDescent="0.4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</row>
    <row r="83" spans="1:47" x14ac:dyDescent="0.4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</row>
    <row r="84" spans="1:47" x14ac:dyDescent="0.4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</row>
    <row r="85" spans="1:47" x14ac:dyDescent="0.4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</row>
    <row r="86" spans="1:47" x14ac:dyDescent="0.4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</row>
    <row r="87" spans="1:47" x14ac:dyDescent="0.4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</row>
    <row r="88" spans="1:47" x14ac:dyDescent="0.4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</row>
    <row r="89" spans="1:47" x14ac:dyDescent="0.4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</row>
    <row r="90" spans="1:47" x14ac:dyDescent="0.4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</row>
    <row r="91" spans="1:47" x14ac:dyDescent="0.4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</row>
    <row r="92" spans="1:47" x14ac:dyDescent="0.4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</row>
    <row r="93" spans="1:47" x14ac:dyDescent="0.4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</row>
    <row r="94" spans="1:47" x14ac:dyDescent="0.4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</row>
    <row r="95" spans="1:47" x14ac:dyDescent="0.4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</row>
    <row r="96" spans="1:47" x14ac:dyDescent="0.4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</row>
    <row r="97" spans="1:47" x14ac:dyDescent="0.4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</row>
    <row r="98" spans="1:47" x14ac:dyDescent="0.4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</row>
    <row r="99" spans="1:47" x14ac:dyDescent="0.4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</row>
    <row r="100" spans="1:47" x14ac:dyDescent="0.4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</row>
    <row r="101" spans="1:47" x14ac:dyDescent="0.4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</row>
    <row r="102" spans="1:47" x14ac:dyDescent="0.4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</row>
    <row r="103" spans="1:47" x14ac:dyDescent="0.4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</row>
    <row r="104" spans="1:47" x14ac:dyDescent="0.4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</row>
    <row r="105" spans="1:47" x14ac:dyDescent="0.4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</row>
    <row r="106" spans="1:47" x14ac:dyDescent="0.4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</row>
    <row r="107" spans="1:47" x14ac:dyDescent="0.4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</row>
    <row r="108" spans="1:47" x14ac:dyDescent="0.4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</row>
    <row r="109" spans="1:47" x14ac:dyDescent="0.4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</row>
    <row r="110" spans="1:47" x14ac:dyDescent="0.4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</row>
    <row r="111" spans="1:47" x14ac:dyDescent="0.4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</row>
    <row r="112" spans="1:47" x14ac:dyDescent="0.4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</row>
    <row r="113" spans="1:47" x14ac:dyDescent="0.4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</row>
    <row r="114" spans="1:47" x14ac:dyDescent="0.4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</row>
    <row r="115" spans="1:47" x14ac:dyDescent="0.4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</row>
    <row r="116" spans="1:47" x14ac:dyDescent="0.4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</row>
    <row r="117" spans="1:47" x14ac:dyDescent="0.4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</row>
    <row r="118" spans="1:47" x14ac:dyDescent="0.4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</row>
    <row r="119" spans="1:47" x14ac:dyDescent="0.4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</row>
    <row r="120" spans="1:47" x14ac:dyDescent="0.4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</row>
    <row r="121" spans="1:47" x14ac:dyDescent="0.4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</row>
    <row r="122" spans="1:47" x14ac:dyDescent="0.4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</row>
    <row r="123" spans="1:47" x14ac:dyDescent="0.4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</row>
    <row r="124" spans="1:47" x14ac:dyDescent="0.4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</row>
    <row r="125" spans="1:47" x14ac:dyDescent="0.4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</row>
    <row r="126" spans="1:47" x14ac:dyDescent="0.4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</row>
    <row r="127" spans="1:47" x14ac:dyDescent="0.4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</row>
    <row r="128" spans="1:47" x14ac:dyDescent="0.4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</row>
    <row r="129" spans="1:47" x14ac:dyDescent="0.4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</row>
    <row r="130" spans="1:47" x14ac:dyDescent="0.4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</row>
    <row r="131" spans="1:47" x14ac:dyDescent="0.4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</row>
    <row r="132" spans="1:47" x14ac:dyDescent="0.4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</row>
    <row r="133" spans="1:47" x14ac:dyDescent="0.4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</row>
    <row r="134" spans="1:47" x14ac:dyDescent="0.4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</row>
    <row r="135" spans="1:47" x14ac:dyDescent="0.4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</row>
    <row r="136" spans="1:47" x14ac:dyDescent="0.4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</row>
    <row r="137" spans="1:47" x14ac:dyDescent="0.4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</row>
    <row r="138" spans="1:47" x14ac:dyDescent="0.4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</row>
  </sheetData>
  <mergeCells count="1">
    <mergeCell ref="B11:L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8"/>
  <sheetViews>
    <sheetView zoomScaleNormal="100" workbookViewId="0"/>
  </sheetViews>
  <sheetFormatPr defaultColWidth="9" defaultRowHeight="22.5" x14ac:dyDescent="0.45"/>
  <cols>
    <col min="1" max="1" width="9" style="2"/>
    <col min="2" max="2" width="64.625" style="2" customWidth="1"/>
    <col min="3" max="3" width="19.5" style="2" customWidth="1"/>
    <col min="4" max="4" width="9.625" style="2" customWidth="1"/>
    <col min="5" max="5" width="10.625" style="2" customWidth="1"/>
    <col min="6" max="6" width="12.125" style="2" customWidth="1"/>
    <col min="7" max="7" width="17.375" style="2" customWidth="1"/>
    <col min="8" max="8" width="8.625" style="2" customWidth="1"/>
    <col min="9" max="9" width="10.625" style="2" customWidth="1"/>
    <col min="10" max="27" width="9" style="12"/>
    <col min="28" max="16384" width="9" style="2"/>
  </cols>
  <sheetData>
    <row r="1" spans="1:27" s="1" customFormat="1" ht="32.25" customHeight="1" x14ac:dyDescent="0.45">
      <c r="A1" s="70"/>
      <c r="B1" s="120" t="s">
        <v>0</v>
      </c>
      <c r="C1" s="120"/>
      <c r="D1" s="120"/>
      <c r="E1" s="120"/>
      <c r="F1" s="120"/>
      <c r="G1" s="120"/>
      <c r="H1" s="120"/>
      <c r="I1" s="73"/>
      <c r="J1" s="74" t="s">
        <v>74</v>
      </c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</row>
    <row r="2" spans="1:27" ht="23.25" x14ac:dyDescent="0.5">
      <c r="A2" s="24"/>
      <c r="B2" s="121" t="s">
        <v>32</v>
      </c>
      <c r="C2" s="121"/>
      <c r="D2" s="68" t="s">
        <v>79</v>
      </c>
      <c r="E2" s="69" t="str">
        <f>VLOOKUP(D$2,rule!$N$1:$P$3,2,FALSE)</f>
        <v>ชื่อสถาบันการเงิน</v>
      </c>
      <c r="F2" s="13"/>
      <c r="G2" s="13"/>
      <c r="H2" s="21"/>
      <c r="I2" s="21"/>
      <c r="J2" s="26"/>
    </row>
    <row r="3" spans="1:27" ht="23.25" x14ac:dyDescent="0.5">
      <c r="A3" s="21"/>
      <c r="B3" s="122" t="s">
        <v>61</v>
      </c>
      <c r="C3" s="122"/>
      <c r="D3" s="18" t="s">
        <v>35</v>
      </c>
      <c r="E3" s="19" t="s">
        <v>39</v>
      </c>
      <c r="F3" s="30" t="s">
        <v>27</v>
      </c>
      <c r="G3" s="20" t="s">
        <v>39</v>
      </c>
      <c r="H3" s="25" t="s">
        <v>36</v>
      </c>
      <c r="I3" s="71" t="s">
        <v>39</v>
      </c>
      <c r="J3" s="26"/>
    </row>
    <row r="4" spans="1:27" ht="23.25" x14ac:dyDescent="0.5">
      <c r="A4" s="21"/>
      <c r="B4" s="121" t="s">
        <v>37</v>
      </c>
      <c r="C4" s="121"/>
      <c r="D4" s="18" t="s">
        <v>35</v>
      </c>
      <c r="E4" s="61" t="str">
        <f>IF(OR(G3="มกราคม", G3="กุมภาพันธ์",G3="มีนาคม", G3="เมษายน", G3="พฤษภาคม", G3="ธันวาคม"),31,IF(OR(G3="มิถุนายน", G3="กรกฎาคม", G3="สิงหาคม", G3="กันยายน", G3="ตุลาคม", G3="พฤศจิกายน"),30,"กรุณาเลือก"))</f>
        <v>กรุณาเลือก</v>
      </c>
      <c r="F4" s="30" t="s">
        <v>27</v>
      </c>
      <c r="G4" s="35" t="str">
        <f>IF(OR(G3="มกราคม", G3="กุมภาพันธ์", G3="ธันวาคม"),"ธันวาคม",IF(OR(G3="มีนาคม", G3="เมษายน", G3="พฤษภาคม"),"มีนาคม",IF(OR(G3="มิถุนายน", G3="กรกฎาคม", G3="สิงหาคม"),"มิถุนายน",IF(OR(G3="กันยายน", G3="ตุลาคม", G3="พฤศจิกายน"),"กันยายน","กรุณาเลือก"))))</f>
        <v>กรุณาเลือก</v>
      </c>
      <c r="H4" s="25" t="s">
        <v>36</v>
      </c>
      <c r="I4" s="72" t="str">
        <f>IF(OR(G3="มกราคม", G3="กุมภาพันธ์"),SUM(I3) -1,IF(AND(G3&lt;&gt;"มกราคม", G3&lt;&gt;"กุมภาพันธ์", G3&lt;&gt;"กรุณาเลือก"),I3,"กรุณาเลือก"))</f>
        <v>กรุณาเลือก</v>
      </c>
      <c r="J4" s="26"/>
    </row>
    <row r="5" spans="1:27" ht="23.25" x14ac:dyDescent="0.45">
      <c r="A5" s="21"/>
      <c r="B5" s="123" t="s">
        <v>38</v>
      </c>
      <c r="C5" s="123"/>
      <c r="D5" s="18" t="s">
        <v>35</v>
      </c>
      <c r="E5" s="61" t="str">
        <f>IF(OR(G3="มกราคม", G3="กุมภาพันธ์",G3="มีนาคม", G3="เมษายน", G3="พฤษภาคม", G3="ธันวาคม"),31,IF(OR(G3="มิถุนายน", G3="กรกฎาคม", G3="สิงหาคม", G3="กันยายน", G3="ตุลาคม", G3="พฤศจิกายน"),30,"กรุณาเลือก"))</f>
        <v>กรุณาเลือก</v>
      </c>
      <c r="F5" s="30" t="s">
        <v>27</v>
      </c>
      <c r="G5" s="35" t="str">
        <f>IF(OR(G3="มกราคม", G3="กุมภาพันธ์", G3="ธันวาคม"),"ธันวาคม",IF(OR(G3="มีนาคม", G3="เมษายน", G3="พฤษภาคม"),"มีนาคม",IF(OR(G3="มิถุนายน", G3="กรกฎาคม", G3="สิงหาคม"),"มิถุนายน",IF(OR(G3="กันยายน", G3="ตุลาคม", G3="พฤศจิกายน"),"กันยายน","กรุณาเลือก"))))</f>
        <v>กรุณาเลือก</v>
      </c>
      <c r="H5" s="25" t="s">
        <v>36</v>
      </c>
      <c r="I5" s="72" t="str">
        <f>IF(OR(G3="มกราคม", G3="กุมภาพันธ์"),SUM(I3) -1,IF(AND(G3&lt;&gt;"มกราคม", G3&lt;&gt;"กุมภาพันธ์", G3&lt;&gt;"กรุณาเลือก"),I3,"กรุณาเลือก"))</f>
        <v>กรุณาเลือก</v>
      </c>
      <c r="J5" s="26"/>
    </row>
    <row r="6" spans="1:27" ht="23.25" x14ac:dyDescent="0.5">
      <c r="A6" s="21"/>
      <c r="B6" s="121" t="s">
        <v>106</v>
      </c>
      <c r="C6" s="121"/>
      <c r="D6" s="18" t="s">
        <v>35</v>
      </c>
      <c r="E6" s="35" t="str">
        <f>E3</f>
        <v>กรุณาเลือก</v>
      </c>
      <c r="F6" s="30" t="s">
        <v>27</v>
      </c>
      <c r="G6" s="35" t="str">
        <f>G3</f>
        <v>กรุณาเลือก</v>
      </c>
      <c r="H6" s="25" t="s">
        <v>36</v>
      </c>
      <c r="I6" s="72" t="str">
        <f>I3</f>
        <v>กรุณาเลือก</v>
      </c>
      <c r="J6" s="26"/>
    </row>
    <row r="7" spans="1:27" ht="23.25" x14ac:dyDescent="0.45">
      <c r="A7" s="21"/>
      <c r="B7" s="123" t="s">
        <v>107</v>
      </c>
      <c r="C7" s="123"/>
      <c r="D7" s="18" t="s">
        <v>35</v>
      </c>
      <c r="E7" s="19" t="s">
        <v>39</v>
      </c>
      <c r="F7" s="30" t="s">
        <v>27</v>
      </c>
      <c r="G7" s="20" t="s">
        <v>39</v>
      </c>
      <c r="H7" s="25" t="s">
        <v>36</v>
      </c>
      <c r="I7" s="71" t="s">
        <v>39</v>
      </c>
      <c r="J7" s="26"/>
    </row>
    <row r="8" spans="1:27" ht="23.25" x14ac:dyDescent="0.45">
      <c r="A8" s="21"/>
      <c r="B8" s="119" t="s">
        <v>114</v>
      </c>
      <c r="C8" s="119"/>
      <c r="D8" s="18" t="s">
        <v>35</v>
      </c>
      <c r="E8" s="19" t="s">
        <v>39</v>
      </c>
      <c r="F8" s="30" t="s">
        <v>27</v>
      </c>
      <c r="G8" s="20" t="s">
        <v>39</v>
      </c>
      <c r="H8" s="25" t="s">
        <v>36</v>
      </c>
      <c r="I8" s="71" t="s">
        <v>39</v>
      </c>
      <c r="J8" s="26"/>
    </row>
    <row r="9" spans="1:27" x14ac:dyDescent="0.45">
      <c r="A9" s="21"/>
      <c r="B9" s="13"/>
      <c r="C9" s="13"/>
      <c r="D9" s="13"/>
      <c r="E9" s="13"/>
      <c r="F9" s="13"/>
      <c r="G9" s="13"/>
      <c r="H9" s="21"/>
      <c r="I9" s="21"/>
      <c r="J9" s="26"/>
    </row>
    <row r="10" spans="1:27" ht="23.25" x14ac:dyDescent="0.5">
      <c r="A10" s="21"/>
      <c r="B10" s="29" t="s">
        <v>53</v>
      </c>
      <c r="C10" s="19" t="s">
        <v>55</v>
      </c>
      <c r="D10" s="13"/>
      <c r="E10" s="13"/>
      <c r="F10" s="13"/>
      <c r="G10" s="13"/>
      <c r="H10" s="21"/>
      <c r="I10" s="21"/>
      <c r="J10" s="26"/>
    </row>
    <row r="11" spans="1:27" ht="23.25" x14ac:dyDescent="0.5">
      <c r="A11" s="21"/>
      <c r="B11" s="29" t="s">
        <v>47</v>
      </c>
      <c r="C11" s="20" t="s">
        <v>55</v>
      </c>
      <c r="D11" s="13"/>
      <c r="E11" s="13"/>
      <c r="F11" s="13"/>
      <c r="G11" s="13"/>
      <c r="H11" s="21"/>
      <c r="I11" s="21"/>
      <c r="J11" s="26"/>
    </row>
    <row r="12" spans="1:27" x14ac:dyDescent="0.45">
      <c r="A12" s="21"/>
      <c r="B12" s="13"/>
      <c r="C12" s="13"/>
      <c r="D12" s="13"/>
      <c r="E12" s="13"/>
      <c r="F12" s="13"/>
      <c r="G12" s="13"/>
      <c r="H12" s="21"/>
      <c r="I12" s="21"/>
      <c r="J12" s="26"/>
    </row>
    <row r="13" spans="1:27" ht="22.5" customHeight="1" x14ac:dyDescent="0.5">
      <c r="A13" s="21"/>
      <c r="B13" s="5" t="s">
        <v>4</v>
      </c>
      <c r="C13" s="6" t="s">
        <v>67</v>
      </c>
      <c r="D13" s="13"/>
      <c r="E13" s="39" t="s">
        <v>58</v>
      </c>
      <c r="F13" s="40"/>
      <c r="G13" s="40"/>
      <c r="H13" s="21"/>
      <c r="I13" s="21"/>
      <c r="J13" s="26"/>
    </row>
    <row r="14" spans="1:27" ht="23.25" x14ac:dyDescent="0.45">
      <c r="A14" s="21"/>
      <c r="B14" s="34" t="s">
        <v>6</v>
      </c>
      <c r="C14" s="3">
        <v>0</v>
      </c>
      <c r="D14" s="13"/>
      <c r="E14" s="41" t="s">
        <v>4</v>
      </c>
      <c r="F14" s="42" t="s">
        <v>59</v>
      </c>
      <c r="G14" s="41" t="s">
        <v>60</v>
      </c>
      <c r="H14" s="21"/>
      <c r="I14" s="21"/>
      <c r="J14" s="26"/>
    </row>
    <row r="15" spans="1:27" x14ac:dyDescent="0.45">
      <c r="A15" s="21"/>
      <c r="B15" s="34" t="s">
        <v>8</v>
      </c>
      <c r="C15" s="3">
        <v>0</v>
      </c>
      <c r="D15" s="13"/>
      <c r="E15" s="43">
        <f>C23</f>
        <v>0</v>
      </c>
      <c r="F15" s="44" t="s">
        <v>59</v>
      </c>
      <c r="G15" s="45">
        <f>C36</f>
        <v>0</v>
      </c>
      <c r="H15" s="21"/>
      <c r="I15" s="21"/>
      <c r="J15" s="26"/>
    </row>
    <row r="16" spans="1:27" x14ac:dyDescent="0.45">
      <c r="A16" s="21"/>
      <c r="B16" s="34" t="s">
        <v>33</v>
      </c>
      <c r="C16" s="3">
        <v>0</v>
      </c>
      <c r="D16" s="13"/>
      <c r="E16" s="13"/>
      <c r="F16" s="13"/>
      <c r="G16" s="13"/>
      <c r="H16" s="21"/>
      <c r="I16" s="21"/>
      <c r="J16" s="26"/>
    </row>
    <row r="17" spans="1:10" x14ac:dyDescent="0.45">
      <c r="A17" s="21"/>
      <c r="B17" s="34" t="s">
        <v>12</v>
      </c>
      <c r="C17" s="3">
        <v>0</v>
      </c>
      <c r="D17" s="13"/>
      <c r="E17" s="13"/>
      <c r="F17" s="13"/>
      <c r="G17" s="13"/>
      <c r="H17" s="21"/>
      <c r="I17" s="21"/>
      <c r="J17" s="26"/>
    </row>
    <row r="18" spans="1:10" x14ac:dyDescent="0.45">
      <c r="A18" s="21"/>
      <c r="B18" s="34" t="s">
        <v>15</v>
      </c>
      <c r="C18" s="3">
        <v>0</v>
      </c>
      <c r="D18" s="13"/>
      <c r="E18" s="13"/>
      <c r="F18" s="13"/>
      <c r="G18" s="13"/>
      <c r="H18" s="21"/>
      <c r="I18" s="21"/>
      <c r="J18" s="26"/>
    </row>
    <row r="19" spans="1:10" x14ac:dyDescent="0.45">
      <c r="A19" s="21"/>
      <c r="B19" s="34" t="s">
        <v>48</v>
      </c>
      <c r="C19" s="3">
        <v>0</v>
      </c>
      <c r="D19" s="13"/>
      <c r="E19" s="13"/>
      <c r="F19" s="13"/>
      <c r="G19" s="13"/>
      <c r="H19" s="21"/>
      <c r="I19" s="21"/>
      <c r="J19" s="26"/>
    </row>
    <row r="20" spans="1:10" x14ac:dyDescent="0.45">
      <c r="A20" s="21"/>
      <c r="B20" s="34" t="s">
        <v>18</v>
      </c>
      <c r="C20" s="3">
        <v>0</v>
      </c>
      <c r="D20" s="13"/>
      <c r="E20" s="13"/>
      <c r="F20" s="13"/>
      <c r="G20" s="13"/>
      <c r="H20" s="21"/>
      <c r="I20" s="21"/>
      <c r="J20" s="26"/>
    </row>
    <row r="21" spans="1:10" x14ac:dyDescent="0.45">
      <c r="A21" s="21"/>
      <c r="B21" s="34" t="s">
        <v>49</v>
      </c>
      <c r="C21" s="3">
        <v>0</v>
      </c>
      <c r="D21" s="13"/>
      <c r="E21" s="13"/>
      <c r="F21" s="13"/>
      <c r="G21" s="13"/>
      <c r="H21" s="21"/>
      <c r="I21" s="21"/>
      <c r="J21" s="26"/>
    </row>
    <row r="22" spans="1:10" x14ac:dyDescent="0.45">
      <c r="A22" s="21"/>
      <c r="B22" s="34" t="s">
        <v>19</v>
      </c>
      <c r="C22" s="3">
        <v>0</v>
      </c>
      <c r="D22" s="13"/>
      <c r="E22" s="13"/>
      <c r="F22" s="13"/>
      <c r="G22" s="13"/>
      <c r="H22" s="21"/>
      <c r="I22" s="21"/>
      <c r="J22" s="26"/>
    </row>
    <row r="23" spans="1:10" ht="23.25" x14ac:dyDescent="0.5">
      <c r="A23" s="21"/>
      <c r="B23" s="4" t="s">
        <v>20</v>
      </c>
      <c r="C23" s="63">
        <f>SUM(C14:C22)</f>
        <v>0</v>
      </c>
      <c r="D23" s="13"/>
      <c r="E23" s="13"/>
      <c r="F23" s="13"/>
      <c r="G23" s="13"/>
      <c r="H23" s="21"/>
      <c r="I23" s="21"/>
      <c r="J23" s="26"/>
    </row>
    <row r="24" spans="1:10" ht="23.25" x14ac:dyDescent="0.5">
      <c r="A24" s="21"/>
      <c r="B24" s="6" t="s">
        <v>21</v>
      </c>
      <c r="C24" s="6" t="s">
        <v>67</v>
      </c>
      <c r="D24" s="13"/>
      <c r="E24" s="13"/>
      <c r="F24" s="13"/>
      <c r="G24" s="13"/>
      <c r="H24" s="21"/>
      <c r="I24" s="21"/>
      <c r="J24" s="26"/>
    </row>
    <row r="25" spans="1:10" x14ac:dyDescent="0.45">
      <c r="A25" s="21"/>
      <c r="B25" s="34" t="s">
        <v>22</v>
      </c>
      <c r="C25" s="3">
        <v>0</v>
      </c>
      <c r="D25" s="13"/>
      <c r="E25" s="13"/>
      <c r="F25" s="13"/>
      <c r="G25" s="13"/>
      <c r="H25" s="21"/>
      <c r="I25" s="21"/>
      <c r="J25" s="26"/>
    </row>
    <row r="26" spans="1:10" x14ac:dyDescent="0.45">
      <c r="A26" s="21"/>
      <c r="B26" s="34" t="s">
        <v>34</v>
      </c>
      <c r="C26" s="3">
        <v>0</v>
      </c>
      <c r="D26" s="13"/>
      <c r="E26" s="13"/>
      <c r="F26" s="13"/>
      <c r="G26" s="13"/>
      <c r="H26" s="21"/>
      <c r="I26" s="21"/>
      <c r="J26" s="26"/>
    </row>
    <row r="27" spans="1:10" x14ac:dyDescent="0.45">
      <c r="A27" s="21"/>
      <c r="B27" s="34" t="s">
        <v>50</v>
      </c>
      <c r="C27" s="3">
        <v>0</v>
      </c>
      <c r="D27" s="13"/>
      <c r="E27" s="13"/>
      <c r="F27" s="13"/>
      <c r="G27" s="13"/>
      <c r="H27" s="21"/>
      <c r="I27" s="21"/>
      <c r="J27" s="26"/>
    </row>
    <row r="28" spans="1:10" x14ac:dyDescent="0.45">
      <c r="A28" s="21"/>
      <c r="B28" s="34" t="s">
        <v>23</v>
      </c>
      <c r="C28" s="3">
        <v>0</v>
      </c>
      <c r="D28" s="13"/>
      <c r="E28" s="13"/>
      <c r="F28" s="13"/>
      <c r="G28" s="13"/>
      <c r="H28" s="21"/>
      <c r="I28" s="21"/>
      <c r="J28" s="26"/>
    </row>
    <row r="29" spans="1:10" x14ac:dyDescent="0.45">
      <c r="A29" s="21"/>
      <c r="B29" s="34" t="s">
        <v>24</v>
      </c>
      <c r="C29" s="3">
        <v>0</v>
      </c>
      <c r="D29" s="13"/>
      <c r="E29" s="13"/>
      <c r="F29" s="13"/>
      <c r="G29" s="13"/>
      <c r="H29" s="21"/>
      <c r="I29" s="21"/>
      <c r="J29" s="26"/>
    </row>
    <row r="30" spans="1:10" ht="23.25" x14ac:dyDescent="0.5">
      <c r="A30" s="21"/>
      <c r="B30" s="4" t="s">
        <v>25</v>
      </c>
      <c r="C30" s="63">
        <f>SUM(C25:C29)</f>
        <v>0</v>
      </c>
      <c r="D30" s="13"/>
      <c r="E30" s="13"/>
      <c r="F30" s="13"/>
      <c r="G30" s="13"/>
      <c r="H30" s="21"/>
      <c r="I30" s="21"/>
      <c r="J30" s="26"/>
    </row>
    <row r="31" spans="1:10" ht="23.25" x14ac:dyDescent="0.5">
      <c r="A31" s="21"/>
      <c r="B31" s="6" t="s">
        <v>69</v>
      </c>
      <c r="C31" s="6" t="s">
        <v>67</v>
      </c>
      <c r="D31" s="13"/>
      <c r="E31" s="13"/>
      <c r="F31" s="13"/>
      <c r="G31" s="13"/>
      <c r="H31" s="21"/>
      <c r="I31" s="21"/>
      <c r="J31" s="26"/>
    </row>
    <row r="32" spans="1:10" x14ac:dyDescent="0.45">
      <c r="A32" s="21"/>
      <c r="B32" s="34" t="s">
        <v>70</v>
      </c>
      <c r="C32" s="3">
        <v>0</v>
      </c>
      <c r="D32" s="13"/>
      <c r="E32" s="13"/>
      <c r="F32" s="13"/>
      <c r="G32" s="13"/>
      <c r="H32" s="21"/>
      <c r="I32" s="21"/>
      <c r="J32" s="26"/>
    </row>
    <row r="33" spans="1:10" x14ac:dyDescent="0.45">
      <c r="A33" s="21"/>
      <c r="B33" s="34" t="s">
        <v>71</v>
      </c>
      <c r="C33" s="3">
        <v>0</v>
      </c>
      <c r="D33" s="13"/>
      <c r="E33" s="13"/>
      <c r="F33" s="13"/>
      <c r="G33" s="13"/>
      <c r="H33" s="21"/>
      <c r="I33" s="21"/>
      <c r="J33" s="26"/>
    </row>
    <row r="34" spans="1:10" x14ac:dyDescent="0.45">
      <c r="A34" s="21"/>
      <c r="B34" s="34" t="s">
        <v>26</v>
      </c>
      <c r="C34" s="3">
        <v>0</v>
      </c>
      <c r="D34" s="13"/>
      <c r="E34" s="13"/>
      <c r="F34" s="13"/>
      <c r="G34" s="13"/>
      <c r="H34" s="21"/>
      <c r="I34" s="21"/>
      <c r="J34" s="26"/>
    </row>
    <row r="35" spans="1:10" ht="23.25" x14ac:dyDescent="0.5">
      <c r="A35" s="21"/>
      <c r="B35" s="4" t="s">
        <v>72</v>
      </c>
      <c r="C35" s="63">
        <f>SUM(C32:C34)</f>
        <v>0</v>
      </c>
      <c r="D35" s="13"/>
      <c r="E35" s="13"/>
      <c r="F35" s="13"/>
      <c r="G35" s="13"/>
      <c r="H35" s="21"/>
      <c r="I35" s="21"/>
      <c r="J35" s="26"/>
    </row>
    <row r="36" spans="1:10" ht="23.25" x14ac:dyDescent="0.5">
      <c r="A36" s="21"/>
      <c r="B36" s="4" t="s">
        <v>73</v>
      </c>
      <c r="C36" s="64">
        <f>C30+C35</f>
        <v>0</v>
      </c>
      <c r="D36" s="13"/>
      <c r="E36" s="13"/>
      <c r="F36" s="13"/>
      <c r="G36" s="13"/>
      <c r="H36" s="21"/>
      <c r="I36" s="21"/>
      <c r="J36" s="26"/>
    </row>
    <row r="37" spans="1:10" x14ac:dyDescent="0.45">
      <c r="A37" s="21"/>
      <c r="B37" s="21"/>
      <c r="C37" s="21"/>
      <c r="D37" s="13"/>
      <c r="E37" s="13"/>
      <c r="F37" s="13"/>
      <c r="G37" s="13"/>
      <c r="H37" s="21"/>
      <c r="I37" s="21"/>
      <c r="J37" s="26"/>
    </row>
    <row r="38" spans="1:10" ht="23.25" x14ac:dyDescent="0.45">
      <c r="A38" s="21"/>
      <c r="B38" s="11" t="s">
        <v>51</v>
      </c>
      <c r="C38" s="11" t="s">
        <v>67</v>
      </c>
      <c r="D38" s="11" t="s">
        <v>52</v>
      </c>
      <c r="E38" s="13"/>
      <c r="F38" s="117" t="s">
        <v>29</v>
      </c>
      <c r="G38" s="118"/>
      <c r="H38" s="21"/>
      <c r="I38" s="21"/>
      <c r="J38" s="26"/>
    </row>
    <row r="39" spans="1:10" ht="26.25" customHeight="1" x14ac:dyDescent="0.5">
      <c r="A39" s="21"/>
      <c r="B39" s="75" t="str">
        <f>IF(AND(E4="กรุณาเลือก",G4="กรุณาเลือก",I4="กรุณาเลือก"),"Non-Performing Loans (gross) ประจำไตรมาส สิ้นสุดวันที่ …………..…...","Non-Performing Loans (gross) ประจำไตรมาส สิ้นสุดวันที่"&amp;" "&amp;E4&amp;" "&amp;G4&amp;" "&amp;I4)</f>
        <v>Non-Performing Loans (gross) ประจำไตรมาส สิ้นสุดวันที่ …………..…...</v>
      </c>
      <c r="C39" s="10">
        <v>0</v>
      </c>
      <c r="D39" s="8"/>
      <c r="E39" s="13"/>
      <c r="F39" s="11" t="s">
        <v>30</v>
      </c>
      <c r="G39" s="11" t="s">
        <v>68</v>
      </c>
      <c r="H39" s="21"/>
      <c r="I39" s="21"/>
      <c r="J39" s="26"/>
    </row>
    <row r="40" spans="1:10" ht="45" x14ac:dyDescent="0.5">
      <c r="A40" s="21"/>
      <c r="B40" s="32" t="str">
        <f>"(ร้อยละ " &amp; TEXT(D40,"0.00") &amp; " ของเงินให้สินเชื่อรวมก่อนหักเงินสำรองค่าเผื่อผลขาดทุนด้านเครดิตที่คาดว่าจะเกิดขึ้น)"</f>
        <v>(ร้อยละ 0.00 ของเงินให้สินเชื่อรวมก่อนหักเงินสำรองค่าเผื่อผลขาดทุนด้านเครดิตที่คาดว่าจะเกิดขึ้น)</v>
      </c>
      <c r="C40" s="8"/>
      <c r="D40" s="38">
        <v>0</v>
      </c>
      <c r="E40" s="13"/>
      <c r="F40" s="31" t="s">
        <v>62</v>
      </c>
      <c r="G40" s="9">
        <v>0</v>
      </c>
      <c r="H40" s="21"/>
      <c r="I40" s="21"/>
      <c r="J40" s="26"/>
    </row>
    <row r="41" spans="1:10" ht="45" x14ac:dyDescent="0.5">
      <c r="A41" s="21"/>
      <c r="B41" s="33" t="str">
        <f>IF(AND(E5="กรุณาเลือก",G5="กรุณาเลือก",I5="กรุณาเลือก"),"เงินสำรองสำหรับลูกหนี้ที่ต้องกันตามเกณฑ์ที่ ธปท. กำหนด ประจำไตรมาส สิ้นสุดวันที่ …………..…...","เงินสำรองสำหรับลูกหนี้ที่ต้องกันตามเกณฑ์ที่ ธปท. กำหนด ประจำไตรมาส สิ้นสุดวันที่ "&amp;E5&amp;" "&amp;G5&amp;" "&amp;I5)</f>
        <v>เงินสำรองสำหรับลูกหนี้ที่ต้องกันตามเกณฑ์ที่ ธปท. กำหนด ประจำไตรมาส สิ้นสุดวันที่ …………..…...</v>
      </c>
      <c r="C41" s="7">
        <v>0</v>
      </c>
      <c r="D41" s="8"/>
      <c r="E41" s="13"/>
      <c r="F41" s="31" t="s">
        <v>62</v>
      </c>
      <c r="G41" s="9">
        <v>0</v>
      </c>
      <c r="H41" s="21"/>
      <c r="I41" s="21"/>
      <c r="J41" s="26"/>
    </row>
    <row r="42" spans="1:10" ht="23.25" x14ac:dyDescent="0.5">
      <c r="A42" s="21"/>
      <c r="B42" s="33" t="s">
        <v>28</v>
      </c>
      <c r="C42" s="7">
        <v>0</v>
      </c>
      <c r="D42" s="8"/>
      <c r="E42" s="13"/>
      <c r="F42" s="31" t="s">
        <v>62</v>
      </c>
      <c r="G42" s="9">
        <v>0</v>
      </c>
      <c r="H42" s="21"/>
      <c r="I42" s="21"/>
      <c r="J42" s="26"/>
    </row>
    <row r="43" spans="1:10" ht="23.25" x14ac:dyDescent="0.5">
      <c r="A43" s="21"/>
      <c r="B43" s="79" t="str">
        <f>"(ร้อยละ " &amp; TEXT(D43,"0.00") &amp;  " ของเงินกองทุนทั้งสิ้นต่อสินทรัพย์เสี่ยง)"</f>
        <v>(ร้อยละ 0.00 ของเงินกองทุนทั้งสิ้นต่อสินทรัพย์เสี่ยง)</v>
      </c>
      <c r="C43" s="92"/>
      <c r="D43" s="93">
        <v>0</v>
      </c>
      <c r="E43" s="13"/>
      <c r="F43" s="31" t="s">
        <v>62</v>
      </c>
      <c r="G43" s="9">
        <v>0</v>
      </c>
      <c r="H43" s="21"/>
      <c r="I43" s="21"/>
      <c r="J43" s="26"/>
    </row>
    <row r="44" spans="1:10" ht="23.25" x14ac:dyDescent="0.5">
      <c r="A44" s="21"/>
      <c r="B44" s="96" t="str">
        <f>IF(AND(E6="กรุณาเลือก",G6="กรุณาเลือก",I6="กรุณาเลือก"),"สินทรัพย์และหนี้สินที่เปลี่ยนแปลงในช่วงไตรมาส สิ้นสุดวันที่ .................... ","สินทรัพย์และหนี้สินที่เปลี่ยนแปลงในช่วงไตรมาส สิ้นสุดวันที่ "&amp;E6&amp;" "&amp;G6&amp;" "&amp;I6)</f>
        <v xml:space="preserve">สินทรัพย์และหนี้สินที่เปลี่ยนแปลงในช่วงไตรมาส สิ้นสุดวันที่ .................... </v>
      </c>
      <c r="C44" s="97">
        <f>SUM(G40:G44)</f>
        <v>0</v>
      </c>
      <c r="D44" s="94"/>
      <c r="E44" s="13"/>
      <c r="F44" s="31" t="s">
        <v>62</v>
      </c>
      <c r="G44" s="9">
        <v>0</v>
      </c>
      <c r="H44" s="21"/>
      <c r="I44" s="21"/>
      <c r="J44" s="26"/>
    </row>
    <row r="45" spans="1:10" ht="45" x14ac:dyDescent="0.5">
      <c r="A45" s="21"/>
      <c r="B45" s="98" t="str">
        <f>IF(AND(F40="XXX", F41="XXX", F42="XXX", F43="XXX", F44="XXX"),"   ซึ่งเป็นผลจากการจ่ายค่าปรับการกระทำผิด พ.ร.บ. ธุรกิจสถาบันการเงิน พ.ศ. 2551 มาตรา ..............................","   ซึ่งเป็นผลจากการจ่ายค่าปรับการกระทำผิด พ.ร.บ. ธุรกิจสถาบันการเงิน พ.ศ. 2551 มาตรา "&amp; IF(F40 &lt;&gt; "XXX",F40," ") &amp; IF(F41 &lt;&gt; "XXX",", "&amp;F41," ") &amp; IF(F42 &lt;&gt; "XXX",", "&amp;F42," ") &amp;IF(F43 &lt;&gt; "XXX",", "&amp;F43," ") &amp;IF(F44 &lt;&gt; "XXX",", "&amp;F44," "))</f>
        <v xml:space="preserve">   ซึ่งเป็นผลจากการจ่ายค่าปรับการกระทำผิด พ.ร.บ. ธุรกิจสถาบันการเงิน พ.ศ. 2551 มาตรา ..............................</v>
      </c>
      <c r="C45" s="80"/>
      <c r="D45" s="95"/>
      <c r="E45" s="13"/>
      <c r="F45" s="21"/>
      <c r="G45" s="21"/>
      <c r="H45" s="21"/>
      <c r="I45" s="21"/>
      <c r="J45" s="26"/>
    </row>
    <row r="46" spans="1:10" x14ac:dyDescent="0.45">
      <c r="A46" s="21"/>
      <c r="B46" s="13"/>
      <c r="C46" s="13"/>
      <c r="D46" s="13"/>
      <c r="E46" s="13"/>
      <c r="F46" s="13"/>
      <c r="G46" s="13"/>
      <c r="H46" s="21"/>
      <c r="I46" s="21"/>
      <c r="J46" s="26"/>
    </row>
    <row r="47" spans="1:10" ht="23.25" x14ac:dyDescent="0.5">
      <c r="A47" s="21"/>
      <c r="B47" s="14" t="s">
        <v>31</v>
      </c>
      <c r="C47" s="13"/>
      <c r="D47" s="13"/>
      <c r="E47" s="13"/>
      <c r="F47" s="13"/>
      <c r="G47" s="13"/>
      <c r="H47" s="21"/>
      <c r="I47" s="21"/>
      <c r="J47" s="26"/>
    </row>
    <row r="48" spans="1:10" x14ac:dyDescent="0.45">
      <c r="A48" s="21"/>
      <c r="B48" s="15" t="s">
        <v>75</v>
      </c>
      <c r="C48" s="13"/>
      <c r="D48" s="13"/>
      <c r="E48" s="13"/>
      <c r="F48" s="13"/>
      <c r="G48" s="13"/>
      <c r="H48" s="21"/>
      <c r="I48" s="21"/>
      <c r="J48" s="26"/>
    </row>
    <row r="49" spans="1:10" x14ac:dyDescent="0.45">
      <c r="A49" s="21"/>
      <c r="B49" s="16" t="s">
        <v>108</v>
      </c>
      <c r="C49" s="62" t="s">
        <v>62</v>
      </c>
      <c r="D49" s="12"/>
      <c r="E49" s="12"/>
      <c r="F49" s="12"/>
      <c r="G49" s="12"/>
      <c r="H49" s="21"/>
      <c r="I49" s="21"/>
      <c r="J49" s="26"/>
    </row>
    <row r="50" spans="1:10" x14ac:dyDescent="0.45">
      <c r="A50" s="21"/>
      <c r="B50" s="17" t="s">
        <v>109</v>
      </c>
      <c r="C50" s="22" t="s">
        <v>62</v>
      </c>
      <c r="D50" s="12"/>
      <c r="E50" s="12"/>
      <c r="F50" s="12"/>
      <c r="G50" s="12"/>
      <c r="H50" s="21"/>
      <c r="I50" s="21"/>
      <c r="J50" s="26"/>
    </row>
    <row r="51" spans="1:10" x14ac:dyDescent="0.45">
      <c r="A51" s="27"/>
      <c r="B51" s="27"/>
      <c r="C51" s="27"/>
      <c r="D51" s="27"/>
      <c r="E51" s="27"/>
      <c r="F51" s="27"/>
      <c r="G51" s="27"/>
      <c r="H51" s="27"/>
      <c r="I51" s="27"/>
      <c r="J51" s="28"/>
    </row>
    <row r="52" spans="1:10" s="12" customFormat="1" x14ac:dyDescent="0.45"/>
    <row r="53" spans="1:10" s="12" customFormat="1" x14ac:dyDescent="0.45"/>
    <row r="54" spans="1:10" s="12" customFormat="1" x14ac:dyDescent="0.45"/>
    <row r="55" spans="1:10" s="12" customFormat="1" x14ac:dyDescent="0.45"/>
    <row r="56" spans="1:10" s="12" customFormat="1" x14ac:dyDescent="0.45"/>
    <row r="57" spans="1:10" s="12" customFormat="1" x14ac:dyDescent="0.45"/>
    <row r="58" spans="1:10" s="12" customFormat="1" x14ac:dyDescent="0.45"/>
    <row r="59" spans="1:10" s="12" customFormat="1" x14ac:dyDescent="0.45"/>
    <row r="60" spans="1:10" s="12" customFormat="1" x14ac:dyDescent="0.45"/>
    <row r="61" spans="1:10" s="12" customFormat="1" x14ac:dyDescent="0.45"/>
    <row r="62" spans="1:10" s="12" customFormat="1" x14ac:dyDescent="0.45"/>
    <row r="63" spans="1:10" s="12" customFormat="1" x14ac:dyDescent="0.45"/>
    <row r="64" spans="1:10" s="12" customFormat="1" x14ac:dyDescent="0.45"/>
    <row r="65" s="12" customFormat="1" x14ac:dyDescent="0.45"/>
    <row r="66" s="12" customFormat="1" x14ac:dyDescent="0.45"/>
    <row r="67" s="12" customFormat="1" x14ac:dyDescent="0.45"/>
    <row r="68" s="12" customFormat="1" x14ac:dyDescent="0.45"/>
    <row r="69" s="12" customFormat="1" x14ac:dyDescent="0.45"/>
    <row r="70" s="12" customFormat="1" x14ac:dyDescent="0.45"/>
    <row r="71" s="12" customFormat="1" x14ac:dyDescent="0.45"/>
    <row r="72" s="12" customFormat="1" x14ac:dyDescent="0.45"/>
    <row r="73" s="12" customFormat="1" x14ac:dyDescent="0.45"/>
    <row r="74" s="12" customFormat="1" x14ac:dyDescent="0.45"/>
    <row r="75" s="12" customFormat="1" x14ac:dyDescent="0.45"/>
    <row r="76" s="12" customFormat="1" x14ac:dyDescent="0.45"/>
    <row r="77" s="12" customFormat="1" x14ac:dyDescent="0.45"/>
    <row r="78" s="12" customFormat="1" x14ac:dyDescent="0.45"/>
    <row r="79" s="12" customFormat="1" x14ac:dyDescent="0.45"/>
    <row r="80" s="12" customFormat="1" x14ac:dyDescent="0.45"/>
    <row r="81" s="12" customFormat="1" x14ac:dyDescent="0.45"/>
    <row r="82" s="12" customFormat="1" x14ac:dyDescent="0.45"/>
    <row r="83" s="12" customFormat="1" x14ac:dyDescent="0.45"/>
    <row r="84" s="12" customFormat="1" x14ac:dyDescent="0.45"/>
    <row r="85" s="12" customFormat="1" x14ac:dyDescent="0.45"/>
    <row r="86" s="12" customFormat="1" x14ac:dyDescent="0.45"/>
    <row r="87" s="12" customFormat="1" x14ac:dyDescent="0.45"/>
    <row r="88" s="12" customFormat="1" x14ac:dyDescent="0.45"/>
    <row r="89" s="12" customFormat="1" x14ac:dyDescent="0.45"/>
    <row r="90" s="12" customFormat="1" x14ac:dyDescent="0.45"/>
    <row r="91" s="12" customFormat="1" x14ac:dyDescent="0.45"/>
    <row r="92" s="12" customFormat="1" x14ac:dyDescent="0.45"/>
    <row r="93" s="12" customFormat="1" x14ac:dyDescent="0.45"/>
    <row r="94" s="12" customFormat="1" x14ac:dyDescent="0.45"/>
    <row r="95" s="12" customFormat="1" x14ac:dyDescent="0.45"/>
    <row r="96" s="12" customFormat="1" x14ac:dyDescent="0.45"/>
    <row r="97" s="12" customFormat="1" x14ac:dyDescent="0.45"/>
    <row r="98" s="12" customFormat="1" x14ac:dyDescent="0.45"/>
    <row r="99" s="12" customFormat="1" x14ac:dyDescent="0.45"/>
    <row r="100" s="12" customFormat="1" x14ac:dyDescent="0.45"/>
    <row r="101" s="12" customFormat="1" x14ac:dyDescent="0.45"/>
    <row r="102" s="12" customFormat="1" x14ac:dyDescent="0.45"/>
    <row r="103" s="12" customFormat="1" x14ac:dyDescent="0.45"/>
    <row r="104" s="12" customFormat="1" x14ac:dyDescent="0.45"/>
    <row r="105" s="12" customFormat="1" x14ac:dyDescent="0.45"/>
    <row r="106" s="12" customFormat="1" x14ac:dyDescent="0.45"/>
    <row r="107" s="12" customFormat="1" x14ac:dyDescent="0.45"/>
    <row r="108" s="12" customFormat="1" x14ac:dyDescent="0.45"/>
    <row r="109" s="12" customFormat="1" x14ac:dyDescent="0.45"/>
    <row r="110" s="12" customFormat="1" x14ac:dyDescent="0.45"/>
    <row r="111" s="12" customFormat="1" x14ac:dyDescent="0.45"/>
    <row r="112" s="12" customFormat="1" x14ac:dyDescent="0.45"/>
    <row r="113" s="12" customFormat="1" x14ac:dyDescent="0.45"/>
    <row r="114" s="12" customFormat="1" x14ac:dyDescent="0.45"/>
    <row r="115" s="12" customFormat="1" x14ac:dyDescent="0.45"/>
    <row r="116" s="12" customFormat="1" x14ac:dyDescent="0.45"/>
    <row r="117" s="12" customFormat="1" x14ac:dyDescent="0.45"/>
    <row r="118" s="12" customFormat="1" x14ac:dyDescent="0.45"/>
    <row r="119" s="12" customFormat="1" x14ac:dyDescent="0.45"/>
    <row r="120" s="12" customFormat="1" x14ac:dyDescent="0.45"/>
    <row r="121" s="12" customFormat="1" x14ac:dyDescent="0.45"/>
    <row r="122" s="12" customFormat="1" x14ac:dyDescent="0.45"/>
    <row r="123" s="12" customFormat="1" x14ac:dyDescent="0.45"/>
    <row r="124" s="12" customFormat="1" x14ac:dyDescent="0.45"/>
    <row r="125" s="12" customFormat="1" x14ac:dyDescent="0.45"/>
    <row r="126" s="12" customFormat="1" x14ac:dyDescent="0.45"/>
    <row r="127" s="12" customFormat="1" x14ac:dyDescent="0.45"/>
    <row r="128" s="12" customFormat="1" x14ac:dyDescent="0.45"/>
    <row r="129" s="12" customFormat="1" x14ac:dyDescent="0.45"/>
    <row r="130" s="12" customFormat="1" x14ac:dyDescent="0.45"/>
    <row r="131" s="12" customFormat="1" x14ac:dyDescent="0.45"/>
    <row r="132" s="12" customFormat="1" x14ac:dyDescent="0.45"/>
    <row r="133" s="12" customFormat="1" x14ac:dyDescent="0.45"/>
    <row r="134" s="12" customFormat="1" x14ac:dyDescent="0.45"/>
    <row r="135" s="12" customFormat="1" x14ac:dyDescent="0.45"/>
    <row r="136" s="12" customFormat="1" x14ac:dyDescent="0.45"/>
    <row r="137" s="12" customFormat="1" x14ac:dyDescent="0.45"/>
    <row r="138" s="12" customFormat="1" x14ac:dyDescent="0.45"/>
    <row r="139" s="12" customFormat="1" x14ac:dyDescent="0.45"/>
    <row r="140" s="12" customFormat="1" x14ac:dyDescent="0.45"/>
    <row r="141" s="12" customFormat="1" x14ac:dyDescent="0.45"/>
    <row r="142" s="12" customFormat="1" x14ac:dyDescent="0.45"/>
    <row r="143" s="12" customFormat="1" x14ac:dyDescent="0.45"/>
    <row r="144" s="12" customFormat="1" x14ac:dyDescent="0.45"/>
    <row r="145" s="12" customFormat="1" x14ac:dyDescent="0.45"/>
    <row r="146" s="12" customFormat="1" x14ac:dyDescent="0.45"/>
    <row r="147" s="12" customFormat="1" x14ac:dyDescent="0.45"/>
    <row r="148" s="12" customFormat="1" x14ac:dyDescent="0.45"/>
    <row r="149" s="12" customFormat="1" x14ac:dyDescent="0.45"/>
    <row r="150" s="12" customFormat="1" x14ac:dyDescent="0.45"/>
    <row r="151" s="12" customFormat="1" x14ac:dyDescent="0.45"/>
    <row r="152" s="12" customFormat="1" x14ac:dyDescent="0.45"/>
    <row r="153" s="12" customFormat="1" x14ac:dyDescent="0.45"/>
    <row r="154" s="12" customFormat="1" x14ac:dyDescent="0.45"/>
    <row r="155" s="12" customFormat="1" x14ac:dyDescent="0.45"/>
    <row r="156" s="12" customFormat="1" x14ac:dyDescent="0.45"/>
    <row r="157" s="12" customFormat="1" x14ac:dyDescent="0.45"/>
    <row r="158" s="12" customFormat="1" x14ac:dyDescent="0.45"/>
    <row r="159" s="12" customFormat="1" x14ac:dyDescent="0.45"/>
    <row r="160" s="12" customFormat="1" x14ac:dyDescent="0.45"/>
    <row r="161" s="12" customFormat="1" x14ac:dyDescent="0.45"/>
    <row r="162" s="12" customFormat="1" x14ac:dyDescent="0.45"/>
    <row r="163" s="12" customFormat="1" x14ac:dyDescent="0.45"/>
    <row r="164" s="12" customFormat="1" x14ac:dyDescent="0.45"/>
    <row r="165" s="12" customFormat="1" x14ac:dyDescent="0.45"/>
    <row r="166" s="12" customFormat="1" x14ac:dyDescent="0.45"/>
    <row r="167" s="12" customFormat="1" x14ac:dyDescent="0.45"/>
    <row r="168" s="12" customFormat="1" x14ac:dyDescent="0.45"/>
    <row r="169" s="12" customFormat="1" x14ac:dyDescent="0.45"/>
    <row r="170" s="12" customFormat="1" x14ac:dyDescent="0.45"/>
    <row r="171" s="12" customFormat="1" x14ac:dyDescent="0.45"/>
    <row r="172" s="12" customFormat="1" x14ac:dyDescent="0.45"/>
    <row r="173" s="12" customFormat="1" x14ac:dyDescent="0.45"/>
    <row r="174" s="12" customFormat="1" x14ac:dyDescent="0.45"/>
    <row r="175" s="12" customFormat="1" x14ac:dyDescent="0.45"/>
    <row r="176" s="12" customFormat="1" x14ac:dyDescent="0.45"/>
    <row r="177" s="12" customFormat="1" x14ac:dyDescent="0.45"/>
    <row r="178" s="12" customFormat="1" x14ac:dyDescent="0.45"/>
    <row r="179" s="12" customFormat="1" x14ac:dyDescent="0.45"/>
    <row r="180" s="12" customFormat="1" x14ac:dyDescent="0.45"/>
    <row r="181" s="12" customFormat="1" x14ac:dyDescent="0.45"/>
    <row r="182" s="12" customFormat="1" x14ac:dyDescent="0.45"/>
    <row r="183" s="12" customFormat="1" x14ac:dyDescent="0.45"/>
    <row r="184" s="12" customFormat="1" x14ac:dyDescent="0.45"/>
    <row r="185" s="12" customFormat="1" x14ac:dyDescent="0.45"/>
    <row r="186" s="12" customFormat="1" x14ac:dyDescent="0.45"/>
    <row r="187" s="12" customFormat="1" x14ac:dyDescent="0.45"/>
    <row r="188" s="12" customFormat="1" x14ac:dyDescent="0.45"/>
    <row r="189" s="12" customFormat="1" x14ac:dyDescent="0.45"/>
    <row r="190" s="12" customFormat="1" x14ac:dyDescent="0.45"/>
    <row r="191" s="12" customFormat="1" x14ac:dyDescent="0.45"/>
    <row r="192" s="12" customFormat="1" x14ac:dyDescent="0.45"/>
    <row r="193" s="12" customFormat="1" x14ac:dyDescent="0.45"/>
    <row r="194" s="12" customFormat="1" x14ac:dyDescent="0.45"/>
    <row r="195" s="12" customFormat="1" x14ac:dyDescent="0.45"/>
    <row r="196" s="12" customFormat="1" x14ac:dyDescent="0.45"/>
    <row r="197" s="12" customFormat="1" x14ac:dyDescent="0.45"/>
    <row r="198" s="12" customFormat="1" x14ac:dyDescent="0.45"/>
  </sheetData>
  <mergeCells count="9">
    <mergeCell ref="F38:G38"/>
    <mergeCell ref="B8:C8"/>
    <mergeCell ref="B1:H1"/>
    <mergeCell ref="B2:C2"/>
    <mergeCell ref="B3:C3"/>
    <mergeCell ref="B4:C4"/>
    <mergeCell ref="B5:C5"/>
    <mergeCell ref="B6:C6"/>
    <mergeCell ref="B7:C7"/>
  </mergeCells>
  <dataValidations count="1">
    <dataValidation type="list" allowBlank="1" showInputMessage="1" showErrorMessage="1" sqref="I5">
      <formula1>$N$1:$N$21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rule!$A$1:$A$5</xm:f>
          </x14:formula1>
          <xm:sqref>E3</xm:sqref>
        </x14:dataValidation>
        <x14:dataValidation type="list" allowBlank="1" showInputMessage="1" showErrorMessage="1">
          <x14:formula1>
            <xm:f>rule!$E$1:$E$32</xm:f>
          </x14:formula1>
          <xm:sqref>E7</xm:sqref>
        </x14:dataValidation>
        <x14:dataValidation type="list" allowBlank="1" showInputMessage="1" showErrorMessage="1">
          <x14:formula1>
            <xm:f>rule!$G$1:$G$13</xm:f>
          </x14:formula1>
          <xm:sqref>G3 G7</xm:sqref>
        </x14:dataValidation>
        <x14:dataValidation type="list" allowBlank="1" showInputMessage="1" showErrorMessage="1">
          <x14:formula1>
            <xm:f>rule!$L$1:$L$21</xm:f>
          </x14:formula1>
          <xm:sqref>I7:I8 I3</xm:sqref>
        </x14:dataValidation>
        <x14:dataValidation type="list" allowBlank="1" showInputMessage="1" showErrorMessage="1">
          <x14:formula1>
            <xm:f>rule!$S$2:$S$3</xm:f>
          </x14:formula1>
          <xm:sqref>C10</xm:sqref>
        </x14:dataValidation>
        <x14:dataValidation type="list" allowBlank="1" showInputMessage="1" showErrorMessage="1">
          <x14:formula1>
            <xm:f>rule!$U$2:$U$3</xm:f>
          </x14:formula1>
          <xm:sqref>C11</xm:sqref>
        </x14:dataValidation>
        <x14:dataValidation type="list" allowBlank="1" showInputMessage="1" showErrorMessage="1">
          <x14:formula1>
            <xm:f>rule!$C$1:$C$3</xm:f>
          </x14:formula1>
          <xm:sqref>E8</xm:sqref>
        </x14:dataValidation>
        <x14:dataValidation type="list" allowBlank="1" showInputMessage="1" showErrorMessage="1">
          <x14:formula1>
            <xm:f>rule!$J$1:$J$5</xm:f>
          </x14:formula1>
          <xm:sqref>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07"/>
  <sheetViews>
    <sheetView zoomScaleNormal="100" workbookViewId="0"/>
  </sheetViews>
  <sheetFormatPr defaultRowHeight="22.5" x14ac:dyDescent="0.45"/>
  <cols>
    <col min="1" max="1" width="9" style="36"/>
    <col min="2" max="2" width="16.625" style="36" customWidth="1"/>
    <col min="3" max="3" width="5.625" style="36" customWidth="1"/>
    <col min="4" max="4" width="50.625" style="36" customWidth="1"/>
    <col min="5" max="5" width="18.625" style="36" customWidth="1"/>
    <col min="6" max="6" width="13.625" style="36" customWidth="1"/>
    <col min="7" max="7" width="5.625" style="36" customWidth="1"/>
    <col min="8" max="8" width="50.625" style="36" customWidth="1"/>
    <col min="9" max="9" width="18.625" style="36" customWidth="1"/>
    <col min="10" max="54" width="9" style="48"/>
    <col min="55" max="259" width="9" style="36"/>
    <col min="260" max="260" width="14.25" style="36" customWidth="1"/>
    <col min="261" max="261" width="30.25" style="36" customWidth="1"/>
    <col min="262" max="262" width="16.625" style="36" customWidth="1"/>
    <col min="263" max="263" width="30.25" style="36" customWidth="1"/>
    <col min="264" max="265" width="16.625" style="36" customWidth="1"/>
    <col min="266" max="515" width="9" style="36"/>
    <col min="516" max="516" width="14.25" style="36" customWidth="1"/>
    <col min="517" max="517" width="30.25" style="36" customWidth="1"/>
    <col min="518" max="518" width="16.625" style="36" customWidth="1"/>
    <col min="519" max="519" width="30.25" style="36" customWidth="1"/>
    <col min="520" max="521" width="16.625" style="36" customWidth="1"/>
    <col min="522" max="771" width="9" style="36"/>
    <col min="772" max="772" width="14.25" style="36" customWidth="1"/>
    <col min="773" max="773" width="30.25" style="36" customWidth="1"/>
    <col min="774" max="774" width="16.625" style="36" customWidth="1"/>
    <col min="775" max="775" width="30.25" style="36" customWidth="1"/>
    <col min="776" max="777" width="16.625" style="36" customWidth="1"/>
    <col min="778" max="1027" width="9" style="36"/>
    <col min="1028" max="1028" width="14.25" style="36" customWidth="1"/>
    <col min="1029" max="1029" width="30.25" style="36" customWidth="1"/>
    <col min="1030" max="1030" width="16.625" style="36" customWidth="1"/>
    <col min="1031" max="1031" width="30.25" style="36" customWidth="1"/>
    <col min="1032" max="1033" width="16.625" style="36" customWidth="1"/>
    <col min="1034" max="1283" width="9" style="36"/>
    <col min="1284" max="1284" width="14.25" style="36" customWidth="1"/>
    <col min="1285" max="1285" width="30.25" style="36" customWidth="1"/>
    <col min="1286" max="1286" width="16.625" style="36" customWidth="1"/>
    <col min="1287" max="1287" width="30.25" style="36" customWidth="1"/>
    <col min="1288" max="1289" width="16.625" style="36" customWidth="1"/>
    <col min="1290" max="1539" width="9" style="36"/>
    <col min="1540" max="1540" width="14.25" style="36" customWidth="1"/>
    <col min="1541" max="1541" width="30.25" style="36" customWidth="1"/>
    <col min="1542" max="1542" width="16.625" style="36" customWidth="1"/>
    <col min="1543" max="1543" width="30.25" style="36" customWidth="1"/>
    <col min="1544" max="1545" width="16.625" style="36" customWidth="1"/>
    <col min="1546" max="1795" width="9" style="36"/>
    <col min="1796" max="1796" width="14.25" style="36" customWidth="1"/>
    <col min="1797" max="1797" width="30.25" style="36" customWidth="1"/>
    <col min="1798" max="1798" width="16.625" style="36" customWidth="1"/>
    <col min="1799" max="1799" width="30.25" style="36" customWidth="1"/>
    <col min="1800" max="1801" width="16.625" style="36" customWidth="1"/>
    <col min="1802" max="2051" width="9" style="36"/>
    <col min="2052" max="2052" width="14.25" style="36" customWidth="1"/>
    <col min="2053" max="2053" width="30.25" style="36" customWidth="1"/>
    <col min="2054" max="2054" width="16.625" style="36" customWidth="1"/>
    <col min="2055" max="2055" width="30.25" style="36" customWidth="1"/>
    <col min="2056" max="2057" width="16.625" style="36" customWidth="1"/>
    <col min="2058" max="2307" width="9" style="36"/>
    <col min="2308" max="2308" width="14.25" style="36" customWidth="1"/>
    <col min="2309" max="2309" width="30.25" style="36" customWidth="1"/>
    <col min="2310" max="2310" width="16.625" style="36" customWidth="1"/>
    <col min="2311" max="2311" width="30.25" style="36" customWidth="1"/>
    <col min="2312" max="2313" width="16.625" style="36" customWidth="1"/>
    <col min="2314" max="2563" width="9" style="36"/>
    <col min="2564" max="2564" width="14.25" style="36" customWidth="1"/>
    <col min="2565" max="2565" width="30.25" style="36" customWidth="1"/>
    <col min="2566" max="2566" width="16.625" style="36" customWidth="1"/>
    <col min="2567" max="2567" width="30.25" style="36" customWidth="1"/>
    <col min="2568" max="2569" width="16.625" style="36" customWidth="1"/>
    <col min="2570" max="2819" width="9" style="36"/>
    <col min="2820" max="2820" width="14.25" style="36" customWidth="1"/>
    <col min="2821" max="2821" width="30.25" style="36" customWidth="1"/>
    <col min="2822" max="2822" width="16.625" style="36" customWidth="1"/>
    <col min="2823" max="2823" width="30.25" style="36" customWidth="1"/>
    <col min="2824" max="2825" width="16.625" style="36" customWidth="1"/>
    <col min="2826" max="3075" width="9" style="36"/>
    <col min="3076" max="3076" width="14.25" style="36" customWidth="1"/>
    <col min="3077" max="3077" width="30.25" style="36" customWidth="1"/>
    <col min="3078" max="3078" width="16.625" style="36" customWidth="1"/>
    <col min="3079" max="3079" width="30.25" style="36" customWidth="1"/>
    <col min="3080" max="3081" width="16.625" style="36" customWidth="1"/>
    <col min="3082" max="3331" width="9" style="36"/>
    <col min="3332" max="3332" width="14.25" style="36" customWidth="1"/>
    <col min="3333" max="3333" width="30.25" style="36" customWidth="1"/>
    <col min="3334" max="3334" width="16.625" style="36" customWidth="1"/>
    <col min="3335" max="3335" width="30.25" style="36" customWidth="1"/>
    <col min="3336" max="3337" width="16.625" style="36" customWidth="1"/>
    <col min="3338" max="3587" width="9" style="36"/>
    <col min="3588" max="3588" width="14.25" style="36" customWidth="1"/>
    <col min="3589" max="3589" width="30.25" style="36" customWidth="1"/>
    <col min="3590" max="3590" width="16.625" style="36" customWidth="1"/>
    <col min="3591" max="3591" width="30.25" style="36" customWidth="1"/>
    <col min="3592" max="3593" width="16.625" style="36" customWidth="1"/>
    <col min="3594" max="3843" width="9" style="36"/>
    <col min="3844" max="3844" width="14.25" style="36" customWidth="1"/>
    <col min="3845" max="3845" width="30.25" style="36" customWidth="1"/>
    <col min="3846" max="3846" width="16.625" style="36" customWidth="1"/>
    <col min="3847" max="3847" width="30.25" style="36" customWidth="1"/>
    <col min="3848" max="3849" width="16.625" style="36" customWidth="1"/>
    <col min="3850" max="4099" width="9" style="36"/>
    <col min="4100" max="4100" width="14.25" style="36" customWidth="1"/>
    <col min="4101" max="4101" width="30.25" style="36" customWidth="1"/>
    <col min="4102" max="4102" width="16.625" style="36" customWidth="1"/>
    <col min="4103" max="4103" width="30.25" style="36" customWidth="1"/>
    <col min="4104" max="4105" width="16.625" style="36" customWidth="1"/>
    <col min="4106" max="4355" width="9" style="36"/>
    <col min="4356" max="4356" width="14.25" style="36" customWidth="1"/>
    <col min="4357" max="4357" width="30.25" style="36" customWidth="1"/>
    <col min="4358" max="4358" width="16.625" style="36" customWidth="1"/>
    <col min="4359" max="4359" width="30.25" style="36" customWidth="1"/>
    <col min="4360" max="4361" width="16.625" style="36" customWidth="1"/>
    <col min="4362" max="4611" width="9" style="36"/>
    <col min="4612" max="4612" width="14.25" style="36" customWidth="1"/>
    <col min="4613" max="4613" width="30.25" style="36" customWidth="1"/>
    <col min="4614" max="4614" width="16.625" style="36" customWidth="1"/>
    <col min="4615" max="4615" width="30.25" style="36" customWidth="1"/>
    <col min="4616" max="4617" width="16.625" style="36" customWidth="1"/>
    <col min="4618" max="4867" width="9" style="36"/>
    <col min="4868" max="4868" width="14.25" style="36" customWidth="1"/>
    <col min="4869" max="4869" width="30.25" style="36" customWidth="1"/>
    <col min="4870" max="4870" width="16.625" style="36" customWidth="1"/>
    <col min="4871" max="4871" width="30.25" style="36" customWidth="1"/>
    <col min="4872" max="4873" width="16.625" style="36" customWidth="1"/>
    <col min="4874" max="5123" width="9" style="36"/>
    <col min="5124" max="5124" width="14.25" style="36" customWidth="1"/>
    <col min="5125" max="5125" width="30.25" style="36" customWidth="1"/>
    <col min="5126" max="5126" width="16.625" style="36" customWidth="1"/>
    <col min="5127" max="5127" width="30.25" style="36" customWidth="1"/>
    <col min="5128" max="5129" width="16.625" style="36" customWidth="1"/>
    <col min="5130" max="5379" width="9" style="36"/>
    <col min="5380" max="5380" width="14.25" style="36" customWidth="1"/>
    <col min="5381" max="5381" width="30.25" style="36" customWidth="1"/>
    <col min="5382" max="5382" width="16.625" style="36" customWidth="1"/>
    <col min="5383" max="5383" width="30.25" style="36" customWidth="1"/>
    <col min="5384" max="5385" width="16.625" style="36" customWidth="1"/>
    <col min="5386" max="5635" width="9" style="36"/>
    <col min="5636" max="5636" width="14.25" style="36" customWidth="1"/>
    <col min="5637" max="5637" width="30.25" style="36" customWidth="1"/>
    <col min="5638" max="5638" width="16.625" style="36" customWidth="1"/>
    <col min="5639" max="5639" width="30.25" style="36" customWidth="1"/>
    <col min="5640" max="5641" width="16.625" style="36" customWidth="1"/>
    <col min="5642" max="5891" width="9" style="36"/>
    <col min="5892" max="5892" width="14.25" style="36" customWidth="1"/>
    <col min="5893" max="5893" width="30.25" style="36" customWidth="1"/>
    <col min="5894" max="5894" width="16.625" style="36" customWidth="1"/>
    <col min="5895" max="5895" width="30.25" style="36" customWidth="1"/>
    <col min="5896" max="5897" width="16.625" style="36" customWidth="1"/>
    <col min="5898" max="6147" width="9" style="36"/>
    <col min="6148" max="6148" width="14.25" style="36" customWidth="1"/>
    <col min="6149" max="6149" width="30.25" style="36" customWidth="1"/>
    <col min="6150" max="6150" width="16.625" style="36" customWidth="1"/>
    <col min="6151" max="6151" width="30.25" style="36" customWidth="1"/>
    <col min="6152" max="6153" width="16.625" style="36" customWidth="1"/>
    <col min="6154" max="6403" width="9" style="36"/>
    <col min="6404" max="6404" width="14.25" style="36" customWidth="1"/>
    <col min="6405" max="6405" width="30.25" style="36" customWidth="1"/>
    <col min="6406" max="6406" width="16.625" style="36" customWidth="1"/>
    <col min="6407" max="6407" width="30.25" style="36" customWidth="1"/>
    <col min="6408" max="6409" width="16.625" style="36" customWidth="1"/>
    <col min="6410" max="6659" width="9" style="36"/>
    <col min="6660" max="6660" width="14.25" style="36" customWidth="1"/>
    <col min="6661" max="6661" width="30.25" style="36" customWidth="1"/>
    <col min="6662" max="6662" width="16.625" style="36" customWidth="1"/>
    <col min="6663" max="6663" width="30.25" style="36" customWidth="1"/>
    <col min="6664" max="6665" width="16.625" style="36" customWidth="1"/>
    <col min="6666" max="6915" width="9" style="36"/>
    <col min="6916" max="6916" width="14.25" style="36" customWidth="1"/>
    <col min="6917" max="6917" width="30.25" style="36" customWidth="1"/>
    <col min="6918" max="6918" width="16.625" style="36" customWidth="1"/>
    <col min="6919" max="6919" width="30.25" style="36" customWidth="1"/>
    <col min="6920" max="6921" width="16.625" style="36" customWidth="1"/>
    <col min="6922" max="7171" width="9" style="36"/>
    <col min="7172" max="7172" width="14.25" style="36" customWidth="1"/>
    <col min="7173" max="7173" width="30.25" style="36" customWidth="1"/>
    <col min="7174" max="7174" width="16.625" style="36" customWidth="1"/>
    <col min="7175" max="7175" width="30.25" style="36" customWidth="1"/>
    <col min="7176" max="7177" width="16.625" style="36" customWidth="1"/>
    <col min="7178" max="7427" width="9" style="36"/>
    <col min="7428" max="7428" width="14.25" style="36" customWidth="1"/>
    <col min="7429" max="7429" width="30.25" style="36" customWidth="1"/>
    <col min="7430" max="7430" width="16.625" style="36" customWidth="1"/>
    <col min="7431" max="7431" width="30.25" style="36" customWidth="1"/>
    <col min="7432" max="7433" width="16.625" style="36" customWidth="1"/>
    <col min="7434" max="7683" width="9" style="36"/>
    <col min="7684" max="7684" width="14.25" style="36" customWidth="1"/>
    <col min="7685" max="7685" width="30.25" style="36" customWidth="1"/>
    <col min="7686" max="7686" width="16.625" style="36" customWidth="1"/>
    <col min="7687" max="7687" width="30.25" style="36" customWidth="1"/>
    <col min="7688" max="7689" width="16.625" style="36" customWidth="1"/>
    <col min="7690" max="7939" width="9" style="36"/>
    <col min="7940" max="7940" width="14.25" style="36" customWidth="1"/>
    <col min="7941" max="7941" width="30.25" style="36" customWidth="1"/>
    <col min="7942" max="7942" width="16.625" style="36" customWidth="1"/>
    <col min="7943" max="7943" width="30.25" style="36" customWidth="1"/>
    <col min="7944" max="7945" width="16.625" style="36" customWidth="1"/>
    <col min="7946" max="8195" width="9" style="36"/>
    <col min="8196" max="8196" width="14.25" style="36" customWidth="1"/>
    <col min="8197" max="8197" width="30.25" style="36" customWidth="1"/>
    <col min="8198" max="8198" width="16.625" style="36" customWidth="1"/>
    <col min="8199" max="8199" width="30.25" style="36" customWidth="1"/>
    <col min="8200" max="8201" width="16.625" style="36" customWidth="1"/>
    <col min="8202" max="8451" width="9" style="36"/>
    <col min="8452" max="8452" width="14.25" style="36" customWidth="1"/>
    <col min="8453" max="8453" width="30.25" style="36" customWidth="1"/>
    <col min="8454" max="8454" width="16.625" style="36" customWidth="1"/>
    <col min="8455" max="8455" width="30.25" style="36" customWidth="1"/>
    <col min="8456" max="8457" width="16.625" style="36" customWidth="1"/>
    <col min="8458" max="8707" width="9" style="36"/>
    <col min="8708" max="8708" width="14.25" style="36" customWidth="1"/>
    <col min="8709" max="8709" width="30.25" style="36" customWidth="1"/>
    <col min="8710" max="8710" width="16.625" style="36" customWidth="1"/>
    <col min="8711" max="8711" width="30.25" style="36" customWidth="1"/>
    <col min="8712" max="8713" width="16.625" style="36" customWidth="1"/>
    <col min="8714" max="8963" width="9" style="36"/>
    <col min="8964" max="8964" width="14.25" style="36" customWidth="1"/>
    <col min="8965" max="8965" width="30.25" style="36" customWidth="1"/>
    <col min="8966" max="8966" width="16.625" style="36" customWidth="1"/>
    <col min="8967" max="8967" width="30.25" style="36" customWidth="1"/>
    <col min="8968" max="8969" width="16.625" style="36" customWidth="1"/>
    <col min="8970" max="9219" width="9" style="36"/>
    <col min="9220" max="9220" width="14.25" style="36" customWidth="1"/>
    <col min="9221" max="9221" width="30.25" style="36" customWidth="1"/>
    <col min="9222" max="9222" width="16.625" style="36" customWidth="1"/>
    <col min="9223" max="9223" width="30.25" style="36" customWidth="1"/>
    <col min="9224" max="9225" width="16.625" style="36" customWidth="1"/>
    <col min="9226" max="9475" width="9" style="36"/>
    <col min="9476" max="9476" width="14.25" style="36" customWidth="1"/>
    <col min="9477" max="9477" width="30.25" style="36" customWidth="1"/>
    <col min="9478" max="9478" width="16.625" style="36" customWidth="1"/>
    <col min="9479" max="9479" width="30.25" style="36" customWidth="1"/>
    <col min="9480" max="9481" width="16.625" style="36" customWidth="1"/>
    <col min="9482" max="9731" width="9" style="36"/>
    <col min="9732" max="9732" width="14.25" style="36" customWidth="1"/>
    <col min="9733" max="9733" width="30.25" style="36" customWidth="1"/>
    <col min="9734" max="9734" width="16.625" style="36" customWidth="1"/>
    <col min="9735" max="9735" width="30.25" style="36" customWidth="1"/>
    <col min="9736" max="9737" width="16.625" style="36" customWidth="1"/>
    <col min="9738" max="9987" width="9" style="36"/>
    <col min="9988" max="9988" width="14.25" style="36" customWidth="1"/>
    <col min="9989" max="9989" width="30.25" style="36" customWidth="1"/>
    <col min="9990" max="9990" width="16.625" style="36" customWidth="1"/>
    <col min="9991" max="9991" width="30.25" style="36" customWidth="1"/>
    <col min="9992" max="9993" width="16.625" style="36" customWidth="1"/>
    <col min="9994" max="10243" width="9" style="36"/>
    <col min="10244" max="10244" width="14.25" style="36" customWidth="1"/>
    <col min="10245" max="10245" width="30.25" style="36" customWidth="1"/>
    <col min="10246" max="10246" width="16.625" style="36" customWidth="1"/>
    <col min="10247" max="10247" width="30.25" style="36" customWidth="1"/>
    <col min="10248" max="10249" width="16.625" style="36" customWidth="1"/>
    <col min="10250" max="10499" width="9" style="36"/>
    <col min="10500" max="10500" width="14.25" style="36" customWidth="1"/>
    <col min="10501" max="10501" width="30.25" style="36" customWidth="1"/>
    <col min="10502" max="10502" width="16.625" style="36" customWidth="1"/>
    <col min="10503" max="10503" width="30.25" style="36" customWidth="1"/>
    <col min="10504" max="10505" width="16.625" style="36" customWidth="1"/>
    <col min="10506" max="10755" width="9" style="36"/>
    <col min="10756" max="10756" width="14.25" style="36" customWidth="1"/>
    <col min="10757" max="10757" width="30.25" style="36" customWidth="1"/>
    <col min="10758" max="10758" width="16.625" style="36" customWidth="1"/>
    <col min="10759" max="10759" width="30.25" style="36" customWidth="1"/>
    <col min="10760" max="10761" width="16.625" style="36" customWidth="1"/>
    <col min="10762" max="11011" width="9" style="36"/>
    <col min="11012" max="11012" width="14.25" style="36" customWidth="1"/>
    <col min="11013" max="11013" width="30.25" style="36" customWidth="1"/>
    <col min="11014" max="11014" width="16.625" style="36" customWidth="1"/>
    <col min="11015" max="11015" width="30.25" style="36" customWidth="1"/>
    <col min="11016" max="11017" width="16.625" style="36" customWidth="1"/>
    <col min="11018" max="11267" width="9" style="36"/>
    <col min="11268" max="11268" width="14.25" style="36" customWidth="1"/>
    <col min="11269" max="11269" width="30.25" style="36" customWidth="1"/>
    <col min="11270" max="11270" width="16.625" style="36" customWidth="1"/>
    <col min="11271" max="11271" width="30.25" style="36" customWidth="1"/>
    <col min="11272" max="11273" width="16.625" style="36" customWidth="1"/>
    <col min="11274" max="11523" width="9" style="36"/>
    <col min="11524" max="11524" width="14.25" style="36" customWidth="1"/>
    <col min="11525" max="11525" width="30.25" style="36" customWidth="1"/>
    <col min="11526" max="11526" width="16.625" style="36" customWidth="1"/>
    <col min="11527" max="11527" width="30.25" style="36" customWidth="1"/>
    <col min="11528" max="11529" width="16.625" style="36" customWidth="1"/>
    <col min="11530" max="11779" width="9" style="36"/>
    <col min="11780" max="11780" width="14.25" style="36" customWidth="1"/>
    <col min="11781" max="11781" width="30.25" style="36" customWidth="1"/>
    <col min="11782" max="11782" width="16.625" style="36" customWidth="1"/>
    <col min="11783" max="11783" width="30.25" style="36" customWidth="1"/>
    <col min="11784" max="11785" width="16.625" style="36" customWidth="1"/>
    <col min="11786" max="12035" width="9" style="36"/>
    <col min="12036" max="12036" width="14.25" style="36" customWidth="1"/>
    <col min="12037" max="12037" width="30.25" style="36" customWidth="1"/>
    <col min="12038" max="12038" width="16.625" style="36" customWidth="1"/>
    <col min="12039" max="12039" width="30.25" style="36" customWidth="1"/>
    <col min="12040" max="12041" width="16.625" style="36" customWidth="1"/>
    <col min="12042" max="12291" width="9" style="36"/>
    <col min="12292" max="12292" width="14.25" style="36" customWidth="1"/>
    <col min="12293" max="12293" width="30.25" style="36" customWidth="1"/>
    <col min="12294" max="12294" width="16.625" style="36" customWidth="1"/>
    <col min="12295" max="12295" width="30.25" style="36" customWidth="1"/>
    <col min="12296" max="12297" width="16.625" style="36" customWidth="1"/>
    <col min="12298" max="12547" width="9" style="36"/>
    <col min="12548" max="12548" width="14.25" style="36" customWidth="1"/>
    <col min="12549" max="12549" width="30.25" style="36" customWidth="1"/>
    <col min="12550" max="12550" width="16.625" style="36" customWidth="1"/>
    <col min="12551" max="12551" width="30.25" style="36" customWidth="1"/>
    <col min="12552" max="12553" width="16.625" style="36" customWidth="1"/>
    <col min="12554" max="12803" width="9" style="36"/>
    <col min="12804" max="12804" width="14.25" style="36" customWidth="1"/>
    <col min="12805" max="12805" width="30.25" style="36" customWidth="1"/>
    <col min="12806" max="12806" width="16.625" style="36" customWidth="1"/>
    <col min="12807" max="12807" width="30.25" style="36" customWidth="1"/>
    <col min="12808" max="12809" width="16.625" style="36" customWidth="1"/>
    <col min="12810" max="13059" width="9" style="36"/>
    <col min="13060" max="13060" width="14.25" style="36" customWidth="1"/>
    <col min="13061" max="13061" width="30.25" style="36" customWidth="1"/>
    <col min="13062" max="13062" width="16.625" style="36" customWidth="1"/>
    <col min="13063" max="13063" width="30.25" style="36" customWidth="1"/>
    <col min="13064" max="13065" width="16.625" style="36" customWidth="1"/>
    <col min="13066" max="13315" width="9" style="36"/>
    <col min="13316" max="13316" width="14.25" style="36" customWidth="1"/>
    <col min="13317" max="13317" width="30.25" style="36" customWidth="1"/>
    <col min="13318" max="13318" width="16.625" style="36" customWidth="1"/>
    <col min="13319" max="13319" width="30.25" style="36" customWidth="1"/>
    <col min="13320" max="13321" width="16.625" style="36" customWidth="1"/>
    <col min="13322" max="13571" width="9" style="36"/>
    <col min="13572" max="13572" width="14.25" style="36" customWidth="1"/>
    <col min="13573" max="13573" width="30.25" style="36" customWidth="1"/>
    <col min="13574" max="13574" width="16.625" style="36" customWidth="1"/>
    <col min="13575" max="13575" width="30.25" style="36" customWidth="1"/>
    <col min="13576" max="13577" width="16.625" style="36" customWidth="1"/>
    <col min="13578" max="13827" width="9" style="36"/>
    <col min="13828" max="13828" width="14.25" style="36" customWidth="1"/>
    <col min="13829" max="13829" width="30.25" style="36" customWidth="1"/>
    <col min="13830" max="13830" width="16.625" style="36" customWidth="1"/>
    <col min="13831" max="13831" width="30.25" style="36" customWidth="1"/>
    <col min="13832" max="13833" width="16.625" style="36" customWidth="1"/>
    <col min="13834" max="14083" width="9" style="36"/>
    <col min="14084" max="14084" width="14.25" style="36" customWidth="1"/>
    <col min="14085" max="14085" width="30.25" style="36" customWidth="1"/>
    <col min="14086" max="14086" width="16.625" style="36" customWidth="1"/>
    <col min="14087" max="14087" width="30.25" style="36" customWidth="1"/>
    <col min="14088" max="14089" width="16.625" style="36" customWidth="1"/>
    <col min="14090" max="14339" width="9" style="36"/>
    <col min="14340" max="14340" width="14.25" style="36" customWidth="1"/>
    <col min="14341" max="14341" width="30.25" style="36" customWidth="1"/>
    <col min="14342" max="14342" width="16.625" style="36" customWidth="1"/>
    <col min="14343" max="14343" width="30.25" style="36" customWidth="1"/>
    <col min="14344" max="14345" width="16.625" style="36" customWidth="1"/>
    <col min="14346" max="14595" width="9" style="36"/>
    <col min="14596" max="14596" width="14.25" style="36" customWidth="1"/>
    <col min="14597" max="14597" width="30.25" style="36" customWidth="1"/>
    <col min="14598" max="14598" width="16.625" style="36" customWidth="1"/>
    <col min="14599" max="14599" width="30.25" style="36" customWidth="1"/>
    <col min="14600" max="14601" width="16.625" style="36" customWidth="1"/>
    <col min="14602" max="14851" width="9" style="36"/>
    <col min="14852" max="14852" width="14.25" style="36" customWidth="1"/>
    <col min="14853" max="14853" width="30.25" style="36" customWidth="1"/>
    <col min="14854" max="14854" width="16.625" style="36" customWidth="1"/>
    <col min="14855" max="14855" width="30.25" style="36" customWidth="1"/>
    <col min="14856" max="14857" width="16.625" style="36" customWidth="1"/>
    <col min="14858" max="15107" width="9" style="36"/>
    <col min="15108" max="15108" width="14.25" style="36" customWidth="1"/>
    <col min="15109" max="15109" width="30.25" style="36" customWidth="1"/>
    <col min="15110" max="15110" width="16.625" style="36" customWidth="1"/>
    <col min="15111" max="15111" width="30.25" style="36" customWidth="1"/>
    <col min="15112" max="15113" width="16.625" style="36" customWidth="1"/>
    <col min="15114" max="15363" width="9" style="36"/>
    <col min="15364" max="15364" width="14.25" style="36" customWidth="1"/>
    <col min="15365" max="15365" width="30.25" style="36" customWidth="1"/>
    <col min="15366" max="15366" width="16.625" style="36" customWidth="1"/>
    <col min="15367" max="15367" width="30.25" style="36" customWidth="1"/>
    <col min="15368" max="15369" width="16.625" style="36" customWidth="1"/>
    <col min="15370" max="15619" width="9" style="36"/>
    <col min="15620" max="15620" width="14.25" style="36" customWidth="1"/>
    <col min="15621" max="15621" width="30.25" style="36" customWidth="1"/>
    <col min="15622" max="15622" width="16.625" style="36" customWidth="1"/>
    <col min="15623" max="15623" width="30.25" style="36" customWidth="1"/>
    <col min="15624" max="15625" width="16.625" style="36" customWidth="1"/>
    <col min="15626" max="15875" width="9" style="36"/>
    <col min="15876" max="15876" width="14.25" style="36" customWidth="1"/>
    <col min="15877" max="15877" width="30.25" style="36" customWidth="1"/>
    <col min="15878" max="15878" width="16.625" style="36" customWidth="1"/>
    <col min="15879" max="15879" width="30.25" style="36" customWidth="1"/>
    <col min="15880" max="15881" width="16.625" style="36" customWidth="1"/>
    <col min="15882" max="16131" width="9" style="36"/>
    <col min="16132" max="16132" width="14.25" style="36" customWidth="1"/>
    <col min="16133" max="16133" width="30.25" style="36" customWidth="1"/>
    <col min="16134" max="16134" width="16.625" style="36" customWidth="1"/>
    <col min="16135" max="16135" width="30.25" style="36" customWidth="1"/>
    <col min="16136" max="16137" width="16.625" style="36" customWidth="1"/>
    <col min="16138" max="16384" width="9" style="36"/>
  </cols>
  <sheetData>
    <row r="1" spans="1:10" ht="23.25" x14ac:dyDescent="0.45">
      <c r="A1" s="76"/>
      <c r="B1" s="157" t="str">
        <f>IF(INPUT!C10="ไม่", " ", "ฉบับปรับปรุง")</f>
        <v xml:space="preserve"> </v>
      </c>
      <c r="C1" s="157"/>
      <c r="D1" s="157"/>
      <c r="E1" s="157"/>
      <c r="F1" s="157"/>
      <c r="G1" s="157"/>
      <c r="H1" s="157"/>
      <c r="I1" s="157"/>
      <c r="J1" s="76"/>
    </row>
    <row r="2" spans="1:10" ht="23.25" x14ac:dyDescent="0.45">
      <c r="A2" s="76"/>
      <c r="B2" s="158" t="str">
        <f>INPUT!E2</f>
        <v>ชื่อสถาบันการเงิน</v>
      </c>
      <c r="C2" s="158"/>
      <c r="D2" s="158"/>
      <c r="E2" s="158"/>
      <c r="F2" s="158"/>
      <c r="G2" s="158"/>
      <c r="H2" s="158"/>
      <c r="I2" s="158"/>
      <c r="J2" s="76"/>
    </row>
    <row r="3" spans="1:10" ht="23.25" x14ac:dyDescent="0.45">
      <c r="A3" s="52"/>
      <c r="B3" s="159" t="s">
        <v>0</v>
      </c>
      <c r="C3" s="159"/>
      <c r="D3" s="159"/>
      <c r="E3" s="159"/>
      <c r="F3" s="159"/>
      <c r="G3" s="159"/>
      <c r="H3" s="159"/>
      <c r="I3" s="159"/>
      <c r="J3" s="52"/>
    </row>
    <row r="4" spans="1:10" ht="23.25" x14ac:dyDescent="0.45">
      <c r="A4" s="52"/>
      <c r="B4" s="159" t="str">
        <f>IF(INPUT!C11="ไม่", "(ไม่ได้ผ่านการตรวจสอบโดยผู้สอบบัญชีรับอนุญาต)", "(ผ่านการตรวจสอบโดยผู้สอบบัญชีรับอนุญาต)")</f>
        <v>(ไม่ได้ผ่านการตรวจสอบโดยผู้สอบบัญชีรับอนุญาต)</v>
      </c>
      <c r="C4" s="159"/>
      <c r="D4" s="159"/>
      <c r="E4" s="159"/>
      <c r="F4" s="159"/>
      <c r="G4" s="159"/>
      <c r="H4" s="159"/>
      <c r="I4" s="159"/>
      <c r="J4" s="77"/>
    </row>
    <row r="5" spans="1:10" ht="23.25" x14ac:dyDescent="0.45">
      <c r="A5" s="52"/>
      <c r="B5" s="160" t="str">
        <f>IF(AND(INPUT!E3="กรุณาเลือก",INPUT!G3="กรุณาเลือก",INPUT!I3="กรุณาเลือก"),"ณ วันที่ .........................", "ณ วันที่ " &amp; INPUT!E3&amp;" "&amp;INPUT!G3&amp;" "&amp;INPUT!I3+543)</f>
        <v>ณ วันที่ .........................</v>
      </c>
      <c r="C5" s="159"/>
      <c r="D5" s="159"/>
      <c r="E5" s="159"/>
      <c r="F5" s="159"/>
      <c r="G5" s="159"/>
      <c r="H5" s="159"/>
      <c r="I5" s="159"/>
      <c r="J5" s="52"/>
    </row>
    <row r="6" spans="1:10" ht="23.25" x14ac:dyDescent="0.45">
      <c r="A6" s="52"/>
      <c r="B6" s="154" t="s">
        <v>4</v>
      </c>
      <c r="C6" s="155"/>
      <c r="D6" s="156"/>
      <c r="E6" s="60" t="s">
        <v>67</v>
      </c>
      <c r="F6" s="150" t="s">
        <v>21</v>
      </c>
      <c r="G6" s="150"/>
      <c r="H6" s="150"/>
      <c r="I6" s="60" t="s">
        <v>67</v>
      </c>
      <c r="J6" s="52"/>
    </row>
    <row r="7" spans="1:10" x14ac:dyDescent="0.45">
      <c r="A7" s="52"/>
      <c r="B7" s="147" t="s">
        <v>6</v>
      </c>
      <c r="C7" s="148"/>
      <c r="D7" s="149"/>
      <c r="E7" s="81">
        <f>INPUT!C14</f>
        <v>0</v>
      </c>
      <c r="F7" s="133" t="s">
        <v>22</v>
      </c>
      <c r="G7" s="133"/>
      <c r="H7" s="133"/>
      <c r="I7" s="81">
        <f>INPUT!C25</f>
        <v>0</v>
      </c>
      <c r="J7" s="52"/>
    </row>
    <row r="8" spans="1:10" x14ac:dyDescent="0.45">
      <c r="A8" s="52"/>
      <c r="B8" s="132" t="s">
        <v>8</v>
      </c>
      <c r="C8" s="133"/>
      <c r="D8" s="134"/>
      <c r="E8" s="81">
        <f>INPUT!C15</f>
        <v>0</v>
      </c>
      <c r="F8" s="133" t="s">
        <v>34</v>
      </c>
      <c r="G8" s="133"/>
      <c r="H8" s="133"/>
      <c r="I8" s="81">
        <f>INPUT!C26</f>
        <v>0</v>
      </c>
      <c r="J8" s="52"/>
    </row>
    <row r="9" spans="1:10" ht="22.5" customHeight="1" x14ac:dyDescent="0.45">
      <c r="A9" s="52"/>
      <c r="B9" s="151" t="s">
        <v>33</v>
      </c>
      <c r="C9" s="152"/>
      <c r="D9" s="153"/>
      <c r="E9" s="81">
        <f>INPUT!C16</f>
        <v>0</v>
      </c>
      <c r="F9" s="152" t="s">
        <v>50</v>
      </c>
      <c r="G9" s="152"/>
      <c r="H9" s="152"/>
      <c r="I9" s="81">
        <f>INPUT!C27</f>
        <v>0</v>
      </c>
      <c r="J9" s="52"/>
    </row>
    <row r="10" spans="1:10" x14ac:dyDescent="0.45">
      <c r="A10" s="52"/>
      <c r="B10" s="67" t="s">
        <v>12</v>
      </c>
      <c r="C10" s="65"/>
      <c r="D10" s="65"/>
      <c r="E10" s="81">
        <f>INPUT!C17</f>
        <v>0</v>
      </c>
      <c r="F10" s="133" t="s">
        <v>23</v>
      </c>
      <c r="G10" s="133"/>
      <c r="H10" s="133"/>
      <c r="I10" s="81">
        <f>INPUT!C28</f>
        <v>0</v>
      </c>
      <c r="J10" s="52"/>
    </row>
    <row r="11" spans="1:10" x14ac:dyDescent="0.45">
      <c r="A11" s="52"/>
      <c r="B11" s="67" t="s">
        <v>15</v>
      </c>
      <c r="C11" s="65"/>
      <c r="D11" s="65"/>
      <c r="E11" s="81">
        <f>INPUT!C18</f>
        <v>0</v>
      </c>
      <c r="F11" s="133" t="s">
        <v>24</v>
      </c>
      <c r="G11" s="133"/>
      <c r="H11" s="133"/>
      <c r="I11" s="81">
        <f>INPUT!C29</f>
        <v>0</v>
      </c>
      <c r="J11" s="52"/>
    </row>
    <row r="12" spans="1:10" ht="23.25" x14ac:dyDescent="0.45">
      <c r="A12" s="52"/>
      <c r="B12" s="67" t="s">
        <v>48</v>
      </c>
      <c r="C12" s="66"/>
      <c r="D12" s="66"/>
      <c r="E12" s="81">
        <f>INPUT!C19</f>
        <v>0</v>
      </c>
      <c r="F12" s="125" t="s">
        <v>25</v>
      </c>
      <c r="G12" s="125"/>
      <c r="H12" s="125"/>
      <c r="I12" s="91">
        <f>INPUT!C30</f>
        <v>0</v>
      </c>
      <c r="J12" s="52"/>
    </row>
    <row r="13" spans="1:10" x14ac:dyDescent="0.45">
      <c r="A13" s="52"/>
      <c r="B13" s="67" t="s">
        <v>18</v>
      </c>
      <c r="C13" s="65"/>
      <c r="D13" s="65"/>
      <c r="E13" s="81">
        <f>INPUT!C20</f>
        <v>0</v>
      </c>
      <c r="F13" s="133"/>
      <c r="G13" s="133"/>
      <c r="H13" s="133"/>
      <c r="I13" s="81"/>
      <c r="J13" s="52"/>
    </row>
    <row r="14" spans="1:10" ht="23.25" x14ac:dyDescent="0.45">
      <c r="A14" s="52"/>
      <c r="B14" s="67" t="s">
        <v>49</v>
      </c>
      <c r="C14" s="65"/>
      <c r="D14" s="65"/>
      <c r="E14" s="81">
        <f>INPUT!C21</f>
        <v>0</v>
      </c>
      <c r="F14" s="150" t="s">
        <v>69</v>
      </c>
      <c r="G14" s="150"/>
      <c r="H14" s="150"/>
      <c r="I14" s="81"/>
      <c r="J14" s="52"/>
    </row>
    <row r="15" spans="1:10" x14ac:dyDescent="0.45">
      <c r="A15" s="52"/>
      <c r="B15" s="132" t="s">
        <v>19</v>
      </c>
      <c r="C15" s="133"/>
      <c r="D15" s="134"/>
      <c r="E15" s="81">
        <f>INPUT!C22</f>
        <v>0</v>
      </c>
      <c r="F15" s="147" t="s">
        <v>70</v>
      </c>
      <c r="G15" s="148"/>
      <c r="H15" s="149"/>
      <c r="I15" s="81">
        <f>INPUT!C32</f>
        <v>0</v>
      </c>
      <c r="J15" s="52"/>
    </row>
    <row r="16" spans="1:10" x14ac:dyDescent="0.45">
      <c r="A16" s="52"/>
      <c r="B16" s="132"/>
      <c r="C16" s="133"/>
      <c r="D16" s="133"/>
      <c r="E16" s="81"/>
      <c r="F16" s="132" t="s">
        <v>71</v>
      </c>
      <c r="G16" s="133"/>
      <c r="H16" s="134"/>
      <c r="I16" s="81">
        <f>INPUT!C33</f>
        <v>0</v>
      </c>
      <c r="J16" s="52"/>
    </row>
    <row r="17" spans="1:54" x14ac:dyDescent="0.45">
      <c r="A17" s="52"/>
      <c r="B17" s="46"/>
      <c r="C17" s="47"/>
      <c r="D17" s="47"/>
      <c r="E17" s="81"/>
      <c r="F17" s="132" t="s">
        <v>26</v>
      </c>
      <c r="G17" s="133"/>
      <c r="H17" s="134"/>
      <c r="I17" s="81">
        <f>INPUT!C34</f>
        <v>0</v>
      </c>
      <c r="J17" s="52"/>
    </row>
    <row r="18" spans="1:54" ht="23.25" x14ac:dyDescent="0.45">
      <c r="A18" s="52"/>
      <c r="B18" s="46"/>
      <c r="C18" s="47"/>
      <c r="D18" s="47"/>
      <c r="E18" s="81"/>
      <c r="F18" s="125" t="s">
        <v>72</v>
      </c>
      <c r="G18" s="125"/>
      <c r="H18" s="125"/>
      <c r="I18" s="81">
        <f>INPUT!C35</f>
        <v>0</v>
      </c>
      <c r="J18" s="52"/>
    </row>
    <row r="19" spans="1:54" ht="24" thickBot="1" x14ac:dyDescent="0.5">
      <c r="A19" s="52"/>
      <c r="B19" s="126" t="s">
        <v>20</v>
      </c>
      <c r="C19" s="127"/>
      <c r="D19" s="127"/>
      <c r="E19" s="90">
        <f>INPUT!C23</f>
        <v>0</v>
      </c>
      <c r="F19" s="126" t="s">
        <v>73</v>
      </c>
      <c r="G19" s="127"/>
      <c r="H19" s="128"/>
      <c r="I19" s="90">
        <f>INPUT!C36</f>
        <v>0</v>
      </c>
      <c r="J19" s="52"/>
    </row>
    <row r="20" spans="1:54" ht="24" thickTop="1" x14ac:dyDescent="0.45">
      <c r="A20" s="52"/>
      <c r="B20" s="52"/>
      <c r="C20" s="52"/>
      <c r="D20" s="53"/>
      <c r="E20" s="54"/>
      <c r="F20" s="55"/>
      <c r="G20" s="55"/>
      <c r="H20" s="56"/>
      <c r="I20" s="57"/>
      <c r="J20" s="52"/>
    </row>
    <row r="21" spans="1:54" s="37" customFormat="1" x14ac:dyDescent="0.45">
      <c r="A21" s="13"/>
      <c r="B21" s="49"/>
      <c r="C21" s="49"/>
      <c r="D21" s="49"/>
      <c r="E21" s="49"/>
      <c r="F21" s="49"/>
      <c r="G21" s="49"/>
      <c r="H21" s="50"/>
      <c r="I21" s="51" t="s">
        <v>67</v>
      </c>
      <c r="J21" s="13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</row>
    <row r="22" spans="1:54" s="37" customFormat="1" x14ac:dyDescent="0.45">
      <c r="A22" s="13"/>
      <c r="B22" s="13"/>
      <c r="C22" s="13"/>
      <c r="D22" s="136" t="str">
        <f>IF(AND(INPUT!E4="กรุณาเลือก",INPUT!G4="กรุณาเลือก",INPUT!I4="กรุณาเลือก"),"Non-Performing Loans (gross) ประจำไตรมาส สิ้นสุดวันที่ …………..…...","Non-Performing Loans (gross) ประจำไตรมาส สิ้นสุดวันที่"&amp;" "&amp;INPUT!E4&amp;" "&amp;INPUT!G4&amp;" "&amp;INPUT!I4+543)</f>
        <v>Non-Performing Loans (gross) ประจำไตรมาส สิ้นสุดวันที่ …………..…...</v>
      </c>
      <c r="E22" s="136"/>
      <c r="F22" s="136"/>
      <c r="G22" s="136"/>
      <c r="H22" s="136"/>
      <c r="I22" s="82">
        <f>INPUT!C39</f>
        <v>0</v>
      </c>
      <c r="J22" s="13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</row>
    <row r="23" spans="1:54" s="37" customFormat="1" x14ac:dyDescent="0.45">
      <c r="A23" s="13"/>
      <c r="B23" s="13"/>
      <c r="C23" s="13"/>
      <c r="D23" s="137" t="str">
        <f>INPUT!B40</f>
        <v>(ร้อยละ 0.00 ของเงินให้สินเชื่อรวมก่อนหักเงินสำรองค่าเผื่อผลขาดทุนด้านเครดิตที่คาดว่าจะเกิดขึ้น)</v>
      </c>
      <c r="E23" s="137"/>
      <c r="F23" s="137"/>
      <c r="G23" s="137"/>
      <c r="H23" s="137"/>
      <c r="I23" s="83"/>
      <c r="J23" s="13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</row>
    <row r="24" spans="1:54" s="37" customFormat="1" x14ac:dyDescent="0.45">
      <c r="A24" s="13"/>
      <c r="B24" s="13"/>
      <c r="C24" s="13"/>
      <c r="D24" s="138" t="str">
        <f>IF(AND(INPUT!E5="กรุณาเลือก",INPUT!G5="กรุณาเลือก",INPUT!I5="กรุณาเลือก"),"เงินสำรองสำหรับลูกหนี้ที่ต้องกันตามเกณฑ์ที่ ธปท. กำหนด ประจำไตรมาส สิ้นสุดวันที่ …………..…...","เงินสำรองสำหรับลูกหนี้ที่ต้องกันตามเกณฑ์ที่ ธปท. กำหนด ประจำไตรมาส สิ้นสุดวันที่ "&amp;INPUT!E5&amp;" "&amp;INPUT!G5&amp;" "&amp;INPUT!I5+543)</f>
        <v>เงินสำรองสำหรับลูกหนี้ที่ต้องกันตามเกณฑ์ที่ ธปท. กำหนด ประจำไตรมาส สิ้นสุดวันที่ …………..…...</v>
      </c>
      <c r="E24" s="138"/>
      <c r="F24" s="138"/>
      <c r="G24" s="138"/>
      <c r="H24" s="138"/>
      <c r="I24" s="82">
        <f>INPUT!C41</f>
        <v>0</v>
      </c>
      <c r="J24" s="13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</row>
    <row r="25" spans="1:54" s="37" customFormat="1" x14ac:dyDescent="0.45">
      <c r="A25" s="13"/>
      <c r="B25" s="13"/>
      <c r="C25" s="13"/>
      <c r="D25" s="136" t="str">
        <f>INPUT!B42</f>
        <v>เงินกองทุนตามกฎหมาย</v>
      </c>
      <c r="E25" s="136"/>
      <c r="F25" s="136"/>
      <c r="G25" s="136"/>
      <c r="H25" s="136"/>
      <c r="I25" s="82">
        <f>INPUT!C42</f>
        <v>0</v>
      </c>
      <c r="J25" s="13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</row>
    <row r="26" spans="1:54" s="37" customFormat="1" x14ac:dyDescent="0.45">
      <c r="A26" s="13"/>
      <c r="B26" s="13"/>
      <c r="C26" s="13"/>
      <c r="D26" s="139" t="str">
        <f>INPUT!B43</f>
        <v>(ร้อยละ 0.00 ของเงินกองทุนทั้งสิ้นต่อสินทรัพย์เสี่ยง)</v>
      </c>
      <c r="E26" s="139"/>
      <c r="F26" s="139"/>
      <c r="G26" s="139"/>
      <c r="H26" s="139"/>
      <c r="I26" s="83"/>
      <c r="J26" s="13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</row>
    <row r="27" spans="1:54" s="37" customFormat="1" x14ac:dyDescent="0.45">
      <c r="A27" s="13"/>
      <c r="B27" s="13"/>
      <c r="C27" s="13"/>
      <c r="D27" s="142" t="str">
        <f>IF(AND(INPUT!E6="กรุณาเลือก",INPUT!G6="กรุณาเลือก",INPUT!I6="กรุณาเลือก"),"สินทรัพย์และหนี้สินที่เปลี่ยนแปลงในช่วงไตรมาส สิ้นสุดวันที่ .................... ซึ่งเป็นผลจากการจ่ายค่าปรับการกระทำผิด","สินทรัพย์และหนี้สินที่เปลี่ยนแปลงในช่วงไตรมาส สิ้นสุดวันที่ "&amp;INPUT!E6&amp;" "&amp;INPUT!G6&amp;" "&amp;INPUT!I6+543 &amp; " ซึ่งเป็นผลจากการจ่ายค่าปรับการกระทำผิด")</f>
        <v>สินทรัพย์และหนี้สินที่เปลี่ยนแปลงในช่วงไตรมาส สิ้นสุดวันที่ .................... ซึ่งเป็นผลจากการจ่ายค่าปรับการกระทำผิด</v>
      </c>
      <c r="E27" s="142"/>
      <c r="F27" s="142"/>
      <c r="G27" s="142"/>
      <c r="H27" s="142"/>
      <c r="I27" s="83"/>
      <c r="J27" s="13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</row>
    <row r="28" spans="1:54" s="37" customFormat="1" ht="23.25" x14ac:dyDescent="0.5">
      <c r="A28" s="13"/>
      <c r="B28" s="13"/>
      <c r="C28" s="13"/>
      <c r="D28" s="140" t="str">
        <f>MID(INPUT!B45,43,100)</f>
        <v>พ.ร.บ. ธุรกิจสถาบันการเงิน พ.ศ. 2551 มาตรา ..............................</v>
      </c>
      <c r="E28" s="140"/>
      <c r="F28" s="140"/>
      <c r="G28" s="140"/>
      <c r="H28" s="140"/>
      <c r="I28" s="82">
        <f>INPUT!C44</f>
        <v>0</v>
      </c>
      <c r="J28" s="78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</row>
    <row r="29" spans="1:54" s="37" customFormat="1" x14ac:dyDescent="0.45">
      <c r="A29" s="13"/>
      <c r="B29" s="13"/>
      <c r="C29" s="13"/>
      <c r="D29" s="58"/>
      <c r="E29" s="58"/>
      <c r="F29" s="58"/>
      <c r="G29" s="58"/>
      <c r="H29" s="59"/>
      <c r="I29" s="13"/>
      <c r="J29" s="13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</row>
    <row r="30" spans="1:54" s="37" customFormat="1" ht="23.25" x14ac:dyDescent="0.5">
      <c r="A30" s="13"/>
      <c r="B30" s="130" t="s">
        <v>31</v>
      </c>
      <c r="C30" s="130"/>
      <c r="D30" s="130"/>
      <c r="E30" s="130"/>
      <c r="F30" s="130"/>
      <c r="G30" s="130"/>
      <c r="H30" s="130"/>
      <c r="I30" s="130"/>
      <c r="J30" s="13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</row>
    <row r="31" spans="1:54" s="37" customFormat="1" ht="54" customHeight="1" x14ac:dyDescent="0.45">
      <c r="A31" s="13"/>
      <c r="B31" s="131" t="s">
        <v>112</v>
      </c>
      <c r="C31" s="131"/>
      <c r="D31" s="131"/>
      <c r="E31" s="131"/>
      <c r="F31" s="131"/>
      <c r="G31" s="131"/>
      <c r="H31" s="131"/>
      <c r="I31" s="131"/>
      <c r="J31" s="13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</row>
    <row r="32" spans="1:54" s="37" customFormat="1" ht="27" customHeight="1" x14ac:dyDescent="0.45">
      <c r="A32" s="13"/>
      <c r="B32" s="124" t="s">
        <v>111</v>
      </c>
      <c r="C32" s="124"/>
      <c r="D32" s="129" t="str">
        <f>IF(INPUT!C49="XXX",".........................", INPUT!C49)</f>
        <v>.........................</v>
      </c>
      <c r="E32" s="129"/>
      <c r="F32" s="124"/>
      <c r="G32" s="124"/>
      <c r="H32" s="129"/>
      <c r="I32" s="129"/>
      <c r="J32" s="13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</row>
    <row r="33" spans="1:54" s="37" customFormat="1" ht="27" customHeight="1" x14ac:dyDescent="0.45">
      <c r="A33" s="13"/>
      <c r="B33" s="129" t="s">
        <v>110</v>
      </c>
      <c r="C33" s="129"/>
      <c r="D33" s="129" t="str">
        <f>IF(AND(INPUT!E7="กรุณาเลือก",INPUT!G7="กรุณาเลือก",INPUT!I7="กรุณาเลือก"),".........................", INPUT!E7&amp;" "&amp;INPUT!G7&amp;" "&amp;INPUT!I7+543)</f>
        <v>.........................</v>
      </c>
      <c r="E33" s="129"/>
      <c r="F33" s="129"/>
      <c r="G33" s="129"/>
      <c r="H33" s="129"/>
      <c r="I33" s="129"/>
      <c r="J33" s="13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</row>
    <row r="34" spans="1:54" s="37" customFormat="1" ht="27" customHeight="1" x14ac:dyDescent="0.45">
      <c r="A34" s="13"/>
      <c r="B34" s="129" t="s">
        <v>66</v>
      </c>
      <c r="C34" s="129"/>
      <c r="D34" s="141" t="str">
        <f>IF(AND(INPUT!E8="กรุณาเลือก",INPUT!G8="กรุณาเลือก",INPUT!I8="กรุณาเลือก"),".........................", INPUT!E8&amp;" "&amp;INPUT!G8&amp;" "&amp;INPUT!I8+543)</f>
        <v>.........................</v>
      </c>
      <c r="E34" s="141"/>
      <c r="F34" s="129"/>
      <c r="G34" s="129"/>
      <c r="H34" s="141"/>
      <c r="I34" s="141"/>
      <c r="J34" s="13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</row>
    <row r="35" spans="1:54" s="37" customFormat="1" x14ac:dyDescent="0.4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</row>
    <row r="36" spans="1:54" s="37" customFormat="1" x14ac:dyDescent="0.45">
      <c r="A36" s="13"/>
      <c r="B36" s="144" t="s">
        <v>63</v>
      </c>
      <c r="C36" s="144"/>
      <c r="D36" s="144"/>
      <c r="E36" s="144"/>
      <c r="F36" s="144"/>
      <c r="G36" s="144"/>
      <c r="H36" s="144"/>
      <c r="I36" s="144"/>
      <c r="J36" s="13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</row>
    <row r="37" spans="1:54" s="37" customFormat="1" ht="90" customHeight="1" x14ac:dyDescent="0.5">
      <c r="A37" s="13"/>
      <c r="B37" s="145" t="s">
        <v>113</v>
      </c>
      <c r="C37" s="145"/>
      <c r="D37" s="145"/>
      <c r="E37" s="145"/>
      <c r="F37" s="146" t="s">
        <v>113</v>
      </c>
      <c r="G37" s="146"/>
      <c r="H37" s="146"/>
      <c r="I37" s="146"/>
      <c r="J37" s="78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</row>
    <row r="38" spans="1:54" s="37" customFormat="1" ht="23.25" x14ac:dyDescent="0.5">
      <c r="A38" s="13"/>
      <c r="B38" s="135" t="s">
        <v>64</v>
      </c>
      <c r="C38" s="135"/>
      <c r="D38" s="135"/>
      <c r="E38" s="135"/>
      <c r="F38" s="135" t="s">
        <v>64</v>
      </c>
      <c r="G38" s="135"/>
      <c r="H38" s="135"/>
      <c r="I38" s="135"/>
      <c r="J38" s="78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</row>
    <row r="39" spans="1:54" s="37" customFormat="1" ht="23.25" x14ac:dyDescent="0.5">
      <c r="A39" s="13"/>
      <c r="B39" s="143" t="s">
        <v>65</v>
      </c>
      <c r="C39" s="143"/>
      <c r="D39" s="143"/>
      <c r="E39" s="143"/>
      <c r="F39" s="143" t="s">
        <v>65</v>
      </c>
      <c r="G39" s="143"/>
      <c r="H39" s="143"/>
      <c r="I39" s="143"/>
      <c r="J39" s="78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</row>
    <row r="40" spans="1:54" s="37" customFormat="1" x14ac:dyDescent="0.4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</row>
    <row r="41" spans="1:54" s="48" customFormat="1" x14ac:dyDescent="0.45"/>
    <row r="42" spans="1:54" s="48" customFormat="1" x14ac:dyDescent="0.45"/>
    <row r="43" spans="1:54" s="48" customFormat="1" x14ac:dyDescent="0.45"/>
    <row r="44" spans="1:54" s="48" customFormat="1" x14ac:dyDescent="0.45"/>
    <row r="45" spans="1:54" s="48" customFormat="1" x14ac:dyDescent="0.45"/>
    <row r="46" spans="1:54" s="48" customFormat="1" x14ac:dyDescent="0.45"/>
    <row r="47" spans="1:54" s="48" customFormat="1" x14ac:dyDescent="0.45"/>
    <row r="48" spans="1:54" s="48" customFormat="1" x14ac:dyDescent="0.45"/>
    <row r="49" s="48" customFormat="1" x14ac:dyDescent="0.45"/>
    <row r="50" s="48" customFormat="1" x14ac:dyDescent="0.45"/>
    <row r="51" s="48" customFormat="1" x14ac:dyDescent="0.45"/>
    <row r="52" s="48" customFormat="1" x14ac:dyDescent="0.45"/>
    <row r="53" s="48" customFormat="1" x14ac:dyDescent="0.45"/>
    <row r="54" s="48" customFormat="1" x14ac:dyDescent="0.45"/>
    <row r="55" s="48" customFormat="1" x14ac:dyDescent="0.45"/>
    <row r="56" s="48" customFormat="1" x14ac:dyDescent="0.45"/>
    <row r="57" s="48" customFormat="1" x14ac:dyDescent="0.45"/>
    <row r="58" s="48" customFormat="1" x14ac:dyDescent="0.45"/>
    <row r="59" s="48" customFormat="1" x14ac:dyDescent="0.45"/>
    <row r="60" s="48" customFormat="1" x14ac:dyDescent="0.45"/>
    <row r="61" s="48" customFormat="1" x14ac:dyDescent="0.45"/>
    <row r="62" s="48" customFormat="1" x14ac:dyDescent="0.45"/>
    <row r="63" s="48" customFormat="1" x14ac:dyDescent="0.45"/>
    <row r="64" s="48" customFormat="1" x14ac:dyDescent="0.45"/>
    <row r="65" s="48" customFormat="1" x14ac:dyDescent="0.45"/>
    <row r="66" s="48" customFormat="1" x14ac:dyDescent="0.45"/>
    <row r="67" s="48" customFormat="1" x14ac:dyDescent="0.45"/>
    <row r="68" s="48" customFormat="1" x14ac:dyDescent="0.45"/>
    <row r="69" s="48" customFormat="1" x14ac:dyDescent="0.45"/>
    <row r="70" s="48" customFormat="1" x14ac:dyDescent="0.45"/>
    <row r="71" s="48" customFormat="1" x14ac:dyDescent="0.45"/>
    <row r="72" s="48" customFormat="1" x14ac:dyDescent="0.45"/>
    <row r="73" s="48" customFormat="1" x14ac:dyDescent="0.45"/>
    <row r="74" s="48" customFormat="1" x14ac:dyDescent="0.45"/>
    <row r="75" s="48" customFormat="1" x14ac:dyDescent="0.45"/>
    <row r="76" s="48" customFormat="1" x14ac:dyDescent="0.45"/>
    <row r="77" s="48" customFormat="1" x14ac:dyDescent="0.45"/>
    <row r="78" s="48" customFormat="1" x14ac:dyDescent="0.45"/>
    <row r="79" s="48" customFormat="1" x14ac:dyDescent="0.45"/>
    <row r="80" s="48" customFormat="1" x14ac:dyDescent="0.45"/>
    <row r="81" s="48" customFormat="1" x14ac:dyDescent="0.45"/>
    <row r="82" s="48" customFormat="1" x14ac:dyDescent="0.45"/>
    <row r="83" s="48" customFormat="1" x14ac:dyDescent="0.45"/>
    <row r="84" s="48" customFormat="1" x14ac:dyDescent="0.45"/>
    <row r="85" s="48" customFormat="1" x14ac:dyDescent="0.45"/>
    <row r="86" s="48" customFormat="1" x14ac:dyDescent="0.45"/>
    <row r="87" s="48" customFormat="1" x14ac:dyDescent="0.45"/>
    <row r="88" s="48" customFormat="1" x14ac:dyDescent="0.45"/>
    <row r="89" s="48" customFormat="1" x14ac:dyDescent="0.45"/>
    <row r="90" s="48" customFormat="1" x14ac:dyDescent="0.45"/>
    <row r="91" s="48" customFormat="1" x14ac:dyDescent="0.45"/>
    <row r="92" s="48" customFormat="1" x14ac:dyDescent="0.45"/>
    <row r="93" s="48" customFormat="1" x14ac:dyDescent="0.45"/>
    <row r="94" s="48" customFormat="1" x14ac:dyDescent="0.45"/>
    <row r="95" s="48" customFormat="1" x14ac:dyDescent="0.45"/>
    <row r="96" s="48" customFormat="1" x14ac:dyDescent="0.45"/>
    <row r="97" s="48" customFormat="1" x14ac:dyDescent="0.45"/>
    <row r="98" s="48" customFormat="1" x14ac:dyDescent="0.45"/>
    <row r="99" s="48" customFormat="1" x14ac:dyDescent="0.45"/>
    <row r="100" s="48" customFormat="1" x14ac:dyDescent="0.45"/>
    <row r="101" s="48" customFormat="1" x14ac:dyDescent="0.45"/>
    <row r="102" s="48" customFormat="1" x14ac:dyDescent="0.45"/>
    <row r="103" s="48" customFormat="1" x14ac:dyDescent="0.45"/>
    <row r="104" s="48" customFormat="1" x14ac:dyDescent="0.45"/>
    <row r="105" s="48" customFormat="1" x14ac:dyDescent="0.45"/>
    <row r="106" s="48" customFormat="1" x14ac:dyDescent="0.45"/>
    <row r="107" s="48" customFormat="1" x14ac:dyDescent="0.45"/>
    <row r="108" s="48" customFormat="1" x14ac:dyDescent="0.45"/>
    <row r="109" s="48" customFormat="1" x14ac:dyDescent="0.45"/>
    <row r="110" s="48" customFormat="1" x14ac:dyDescent="0.45"/>
    <row r="111" s="48" customFormat="1" x14ac:dyDescent="0.45"/>
    <row r="112" s="48" customFormat="1" x14ac:dyDescent="0.45"/>
    <row r="113" s="48" customFormat="1" x14ac:dyDescent="0.45"/>
    <row r="114" s="48" customFormat="1" x14ac:dyDescent="0.45"/>
    <row r="115" s="48" customFormat="1" x14ac:dyDescent="0.45"/>
    <row r="116" s="48" customFormat="1" x14ac:dyDescent="0.45"/>
    <row r="117" s="48" customFormat="1" x14ac:dyDescent="0.45"/>
    <row r="118" s="48" customFormat="1" x14ac:dyDescent="0.45"/>
    <row r="119" s="48" customFormat="1" x14ac:dyDescent="0.45"/>
    <row r="120" s="48" customFormat="1" x14ac:dyDescent="0.45"/>
    <row r="121" s="48" customFormat="1" x14ac:dyDescent="0.45"/>
    <row r="122" s="48" customFormat="1" x14ac:dyDescent="0.45"/>
    <row r="123" s="48" customFormat="1" x14ac:dyDescent="0.45"/>
    <row r="124" s="48" customFormat="1" x14ac:dyDescent="0.45"/>
    <row r="125" s="48" customFormat="1" x14ac:dyDescent="0.45"/>
    <row r="126" s="48" customFormat="1" x14ac:dyDescent="0.45"/>
    <row r="127" s="48" customFormat="1" x14ac:dyDescent="0.45"/>
    <row r="128" s="48" customFormat="1" x14ac:dyDescent="0.45"/>
    <row r="129" s="48" customFormat="1" x14ac:dyDescent="0.45"/>
    <row r="130" s="48" customFormat="1" x14ac:dyDescent="0.45"/>
    <row r="131" s="48" customFormat="1" x14ac:dyDescent="0.45"/>
    <row r="132" s="48" customFormat="1" x14ac:dyDescent="0.45"/>
    <row r="133" s="48" customFormat="1" x14ac:dyDescent="0.45"/>
    <row r="134" s="48" customFormat="1" x14ac:dyDescent="0.45"/>
    <row r="135" s="48" customFormat="1" x14ac:dyDescent="0.45"/>
    <row r="136" s="48" customFormat="1" x14ac:dyDescent="0.45"/>
    <row r="137" s="48" customFormat="1" x14ac:dyDescent="0.45"/>
    <row r="138" s="48" customFormat="1" x14ac:dyDescent="0.45"/>
    <row r="139" s="48" customFormat="1" x14ac:dyDescent="0.45"/>
    <row r="140" s="48" customFormat="1" x14ac:dyDescent="0.45"/>
    <row r="141" s="48" customFormat="1" x14ac:dyDescent="0.45"/>
    <row r="142" s="48" customFormat="1" x14ac:dyDescent="0.45"/>
    <row r="143" s="48" customFormat="1" x14ac:dyDescent="0.45"/>
    <row r="144" s="48" customFormat="1" x14ac:dyDescent="0.45"/>
    <row r="145" s="48" customFormat="1" x14ac:dyDescent="0.45"/>
    <row r="146" s="48" customFormat="1" x14ac:dyDescent="0.45"/>
    <row r="147" s="48" customFormat="1" x14ac:dyDescent="0.45"/>
    <row r="148" s="48" customFormat="1" x14ac:dyDescent="0.45"/>
    <row r="149" s="48" customFormat="1" x14ac:dyDescent="0.45"/>
    <row r="150" s="48" customFormat="1" x14ac:dyDescent="0.45"/>
    <row r="151" s="48" customFormat="1" x14ac:dyDescent="0.45"/>
    <row r="152" s="48" customFormat="1" x14ac:dyDescent="0.45"/>
    <row r="153" s="48" customFormat="1" x14ac:dyDescent="0.45"/>
    <row r="154" s="48" customFormat="1" x14ac:dyDescent="0.45"/>
    <row r="155" s="48" customFormat="1" x14ac:dyDescent="0.45"/>
    <row r="156" s="48" customFormat="1" x14ac:dyDescent="0.45"/>
    <row r="157" s="48" customFormat="1" x14ac:dyDescent="0.45"/>
    <row r="158" s="48" customFormat="1" x14ac:dyDescent="0.45"/>
    <row r="159" s="48" customFormat="1" x14ac:dyDescent="0.45"/>
    <row r="160" s="48" customFormat="1" x14ac:dyDescent="0.45"/>
    <row r="161" s="48" customFormat="1" x14ac:dyDescent="0.45"/>
    <row r="162" s="48" customFormat="1" x14ac:dyDescent="0.45"/>
    <row r="163" s="48" customFormat="1" x14ac:dyDescent="0.45"/>
    <row r="164" s="48" customFormat="1" x14ac:dyDescent="0.45"/>
    <row r="165" s="48" customFormat="1" x14ac:dyDescent="0.45"/>
    <row r="166" s="48" customFormat="1" x14ac:dyDescent="0.45"/>
    <row r="167" s="48" customFormat="1" x14ac:dyDescent="0.45"/>
    <row r="168" s="48" customFormat="1" x14ac:dyDescent="0.45"/>
    <row r="169" s="48" customFormat="1" x14ac:dyDescent="0.45"/>
    <row r="170" s="48" customFormat="1" x14ac:dyDescent="0.45"/>
    <row r="171" s="48" customFormat="1" x14ac:dyDescent="0.45"/>
    <row r="172" s="48" customFormat="1" x14ac:dyDescent="0.45"/>
    <row r="173" s="48" customFormat="1" x14ac:dyDescent="0.45"/>
    <row r="174" s="48" customFormat="1" x14ac:dyDescent="0.45"/>
    <row r="175" s="48" customFormat="1" x14ac:dyDescent="0.45"/>
    <row r="176" s="48" customFormat="1" x14ac:dyDescent="0.45"/>
    <row r="177" s="48" customFormat="1" x14ac:dyDescent="0.45"/>
    <row r="178" s="48" customFormat="1" x14ac:dyDescent="0.45"/>
    <row r="179" s="48" customFormat="1" x14ac:dyDescent="0.45"/>
    <row r="180" s="48" customFormat="1" x14ac:dyDescent="0.45"/>
    <row r="181" s="48" customFormat="1" x14ac:dyDescent="0.45"/>
    <row r="182" s="48" customFormat="1" x14ac:dyDescent="0.45"/>
    <row r="183" s="48" customFormat="1" x14ac:dyDescent="0.45"/>
    <row r="184" s="48" customFormat="1" x14ac:dyDescent="0.45"/>
    <row r="185" s="48" customFormat="1" x14ac:dyDescent="0.45"/>
    <row r="186" s="48" customFormat="1" x14ac:dyDescent="0.45"/>
    <row r="187" s="48" customFormat="1" x14ac:dyDescent="0.45"/>
    <row r="188" s="48" customFormat="1" x14ac:dyDescent="0.45"/>
    <row r="189" s="48" customFormat="1" x14ac:dyDescent="0.45"/>
    <row r="190" s="48" customFormat="1" x14ac:dyDescent="0.45"/>
    <row r="191" s="48" customFormat="1" x14ac:dyDescent="0.45"/>
    <row r="192" s="48" customFormat="1" x14ac:dyDescent="0.45"/>
    <row r="193" s="48" customFormat="1" x14ac:dyDescent="0.45"/>
    <row r="194" s="48" customFormat="1" x14ac:dyDescent="0.45"/>
    <row r="195" s="48" customFormat="1" x14ac:dyDescent="0.45"/>
    <row r="196" s="48" customFormat="1" x14ac:dyDescent="0.45"/>
    <row r="197" s="48" customFormat="1" x14ac:dyDescent="0.45"/>
    <row r="198" s="48" customFormat="1" x14ac:dyDescent="0.45"/>
    <row r="199" s="48" customFormat="1" x14ac:dyDescent="0.45"/>
    <row r="200" s="48" customFormat="1" x14ac:dyDescent="0.45"/>
    <row r="201" s="48" customFormat="1" x14ac:dyDescent="0.45"/>
    <row r="202" s="48" customFormat="1" x14ac:dyDescent="0.45"/>
    <row r="203" s="48" customFormat="1" x14ac:dyDescent="0.45"/>
    <row r="204" s="48" customFormat="1" x14ac:dyDescent="0.45"/>
    <row r="205" s="48" customFormat="1" x14ac:dyDescent="0.45"/>
    <row r="206" s="48" customFormat="1" x14ac:dyDescent="0.45"/>
    <row r="207" s="48" customFormat="1" x14ac:dyDescent="0.45"/>
    <row r="208" s="48" customFormat="1" x14ac:dyDescent="0.45"/>
    <row r="209" s="48" customFormat="1" x14ac:dyDescent="0.45"/>
    <row r="210" s="48" customFormat="1" x14ac:dyDescent="0.45"/>
    <row r="211" s="48" customFormat="1" x14ac:dyDescent="0.45"/>
    <row r="212" s="48" customFormat="1" x14ac:dyDescent="0.45"/>
    <row r="213" s="48" customFormat="1" x14ac:dyDescent="0.45"/>
    <row r="214" s="48" customFormat="1" x14ac:dyDescent="0.45"/>
    <row r="215" s="48" customFormat="1" x14ac:dyDescent="0.45"/>
    <row r="216" s="48" customFormat="1" x14ac:dyDescent="0.45"/>
    <row r="217" s="48" customFormat="1" x14ac:dyDescent="0.45"/>
    <row r="218" s="48" customFormat="1" x14ac:dyDescent="0.45"/>
    <row r="219" s="48" customFormat="1" x14ac:dyDescent="0.45"/>
    <row r="220" s="48" customFormat="1" x14ac:dyDescent="0.45"/>
    <row r="221" s="48" customFormat="1" x14ac:dyDescent="0.45"/>
    <row r="222" s="48" customFormat="1" x14ac:dyDescent="0.45"/>
    <row r="223" s="48" customFormat="1" x14ac:dyDescent="0.45"/>
    <row r="224" s="48" customFormat="1" x14ac:dyDescent="0.45"/>
    <row r="225" s="48" customFormat="1" x14ac:dyDescent="0.45"/>
    <row r="226" s="48" customFormat="1" x14ac:dyDescent="0.45"/>
    <row r="227" s="48" customFormat="1" x14ac:dyDescent="0.45"/>
    <row r="228" s="48" customFormat="1" x14ac:dyDescent="0.45"/>
    <row r="229" s="48" customFormat="1" x14ac:dyDescent="0.45"/>
    <row r="230" s="48" customFormat="1" x14ac:dyDescent="0.45"/>
    <row r="231" s="48" customFormat="1" x14ac:dyDescent="0.45"/>
    <row r="232" s="48" customFormat="1" x14ac:dyDescent="0.45"/>
    <row r="233" s="48" customFormat="1" x14ac:dyDescent="0.45"/>
    <row r="234" s="48" customFormat="1" x14ac:dyDescent="0.45"/>
    <row r="235" s="48" customFormat="1" x14ac:dyDescent="0.45"/>
    <row r="236" s="48" customFormat="1" x14ac:dyDescent="0.45"/>
    <row r="237" s="48" customFormat="1" x14ac:dyDescent="0.45"/>
    <row r="238" s="48" customFormat="1" x14ac:dyDescent="0.45"/>
    <row r="239" s="48" customFormat="1" x14ac:dyDescent="0.45"/>
    <row r="240" s="48" customFormat="1" x14ac:dyDescent="0.45"/>
    <row r="241" s="48" customFormat="1" x14ac:dyDescent="0.45"/>
    <row r="242" s="48" customFormat="1" x14ac:dyDescent="0.45"/>
    <row r="243" s="48" customFormat="1" x14ac:dyDescent="0.45"/>
    <row r="244" s="48" customFormat="1" x14ac:dyDescent="0.45"/>
    <row r="245" s="48" customFormat="1" x14ac:dyDescent="0.45"/>
    <row r="246" s="48" customFormat="1" x14ac:dyDescent="0.45"/>
    <row r="247" s="48" customFormat="1" x14ac:dyDescent="0.45"/>
    <row r="248" s="48" customFormat="1" x14ac:dyDescent="0.45"/>
    <row r="249" s="48" customFormat="1" x14ac:dyDescent="0.45"/>
    <row r="250" s="48" customFormat="1" x14ac:dyDescent="0.45"/>
    <row r="251" s="48" customFormat="1" x14ac:dyDescent="0.45"/>
    <row r="252" s="48" customFormat="1" x14ac:dyDescent="0.45"/>
    <row r="253" s="48" customFormat="1" x14ac:dyDescent="0.45"/>
    <row r="254" s="48" customFormat="1" x14ac:dyDescent="0.45"/>
    <row r="255" s="48" customFormat="1" x14ac:dyDescent="0.45"/>
    <row r="256" s="48" customFormat="1" x14ac:dyDescent="0.45"/>
    <row r="257" s="48" customFormat="1" x14ac:dyDescent="0.45"/>
    <row r="258" s="48" customFormat="1" x14ac:dyDescent="0.45"/>
    <row r="259" s="48" customFormat="1" x14ac:dyDescent="0.45"/>
    <row r="260" s="48" customFormat="1" x14ac:dyDescent="0.45"/>
    <row r="261" s="48" customFormat="1" x14ac:dyDescent="0.45"/>
    <row r="262" s="48" customFormat="1" x14ac:dyDescent="0.45"/>
    <row r="263" s="48" customFormat="1" x14ac:dyDescent="0.45"/>
    <row r="264" s="48" customFormat="1" x14ac:dyDescent="0.45"/>
    <row r="265" s="48" customFormat="1" x14ac:dyDescent="0.45"/>
    <row r="266" s="48" customFormat="1" x14ac:dyDescent="0.45"/>
    <row r="267" s="48" customFormat="1" x14ac:dyDescent="0.45"/>
    <row r="268" s="48" customFormat="1" x14ac:dyDescent="0.45"/>
    <row r="269" s="48" customFormat="1" x14ac:dyDescent="0.45"/>
    <row r="270" s="48" customFormat="1" x14ac:dyDescent="0.45"/>
    <row r="271" s="48" customFormat="1" x14ac:dyDescent="0.45"/>
    <row r="272" s="48" customFormat="1" x14ac:dyDescent="0.45"/>
    <row r="273" s="48" customFormat="1" x14ac:dyDescent="0.45"/>
    <row r="274" s="48" customFormat="1" x14ac:dyDescent="0.45"/>
    <row r="275" s="48" customFormat="1" x14ac:dyDescent="0.45"/>
    <row r="276" s="48" customFormat="1" x14ac:dyDescent="0.45"/>
    <row r="277" s="48" customFormat="1" x14ac:dyDescent="0.45"/>
    <row r="278" s="48" customFormat="1" x14ac:dyDescent="0.45"/>
    <row r="279" s="48" customFormat="1" x14ac:dyDescent="0.45"/>
    <row r="280" s="48" customFormat="1" x14ac:dyDescent="0.45"/>
    <row r="281" s="48" customFormat="1" x14ac:dyDescent="0.45"/>
    <row r="282" s="48" customFormat="1" x14ac:dyDescent="0.45"/>
    <row r="283" s="48" customFormat="1" x14ac:dyDescent="0.45"/>
    <row r="284" s="48" customFormat="1" x14ac:dyDescent="0.45"/>
    <row r="285" s="48" customFormat="1" x14ac:dyDescent="0.45"/>
    <row r="286" s="48" customFormat="1" x14ac:dyDescent="0.45"/>
    <row r="287" s="48" customFormat="1" x14ac:dyDescent="0.45"/>
    <row r="288" s="48" customFormat="1" x14ac:dyDescent="0.45"/>
    <row r="289" s="48" customFormat="1" x14ac:dyDescent="0.45"/>
    <row r="290" s="48" customFormat="1" x14ac:dyDescent="0.45"/>
    <row r="291" s="48" customFormat="1" x14ac:dyDescent="0.45"/>
    <row r="292" s="48" customFormat="1" x14ac:dyDescent="0.45"/>
    <row r="293" s="48" customFormat="1" x14ac:dyDescent="0.45"/>
    <row r="294" s="48" customFormat="1" x14ac:dyDescent="0.45"/>
    <row r="295" s="48" customFormat="1" x14ac:dyDescent="0.45"/>
    <row r="296" s="48" customFormat="1" x14ac:dyDescent="0.45"/>
    <row r="297" s="48" customFormat="1" x14ac:dyDescent="0.45"/>
    <row r="298" s="48" customFormat="1" x14ac:dyDescent="0.45"/>
    <row r="299" s="48" customFormat="1" x14ac:dyDescent="0.45"/>
    <row r="300" s="48" customFormat="1" x14ac:dyDescent="0.45"/>
    <row r="301" s="48" customFormat="1" x14ac:dyDescent="0.45"/>
    <row r="302" s="48" customFormat="1" x14ac:dyDescent="0.45"/>
    <row r="303" s="48" customFormat="1" x14ac:dyDescent="0.45"/>
    <row r="304" s="48" customFormat="1" x14ac:dyDescent="0.45"/>
    <row r="305" s="48" customFormat="1" x14ac:dyDescent="0.45"/>
    <row r="306" s="48" customFormat="1" x14ac:dyDescent="0.45"/>
    <row r="307" s="48" customFormat="1" x14ac:dyDescent="0.45"/>
  </sheetData>
  <mergeCells count="55">
    <mergeCell ref="B6:D6"/>
    <mergeCell ref="F6:H6"/>
    <mergeCell ref="B1:I1"/>
    <mergeCell ref="B2:I2"/>
    <mergeCell ref="B3:I3"/>
    <mergeCell ref="B4:I4"/>
    <mergeCell ref="B5:I5"/>
    <mergeCell ref="F10:H10"/>
    <mergeCell ref="F11:H11"/>
    <mergeCell ref="B7:D7"/>
    <mergeCell ref="F7:H7"/>
    <mergeCell ref="B8:D8"/>
    <mergeCell ref="F8:H8"/>
    <mergeCell ref="B9:D9"/>
    <mergeCell ref="F9:H9"/>
    <mergeCell ref="F12:H12"/>
    <mergeCell ref="B15:D15"/>
    <mergeCell ref="F16:H16"/>
    <mergeCell ref="B16:D16"/>
    <mergeCell ref="F15:H15"/>
    <mergeCell ref="F14:H14"/>
    <mergeCell ref="F13:H13"/>
    <mergeCell ref="B39:E39"/>
    <mergeCell ref="F39:I39"/>
    <mergeCell ref="B36:I36"/>
    <mergeCell ref="B37:E37"/>
    <mergeCell ref="F37:I37"/>
    <mergeCell ref="F17:H17"/>
    <mergeCell ref="B38:E38"/>
    <mergeCell ref="F38:I38"/>
    <mergeCell ref="D22:H22"/>
    <mergeCell ref="D23:H23"/>
    <mergeCell ref="D24:H24"/>
    <mergeCell ref="D25:H25"/>
    <mergeCell ref="D26:H26"/>
    <mergeCell ref="D28:H28"/>
    <mergeCell ref="H32:I32"/>
    <mergeCell ref="H33:I33"/>
    <mergeCell ref="H34:I34"/>
    <mergeCell ref="B32:C32"/>
    <mergeCell ref="D34:E34"/>
    <mergeCell ref="B19:D19"/>
    <mergeCell ref="D27:H27"/>
    <mergeCell ref="F32:G32"/>
    <mergeCell ref="F18:H18"/>
    <mergeCell ref="F19:H19"/>
    <mergeCell ref="F34:G34"/>
    <mergeCell ref="D32:E32"/>
    <mergeCell ref="D33:E33"/>
    <mergeCell ref="B30:I30"/>
    <mergeCell ref="B31:E31"/>
    <mergeCell ref="F31:I31"/>
    <mergeCell ref="B33:C33"/>
    <mergeCell ref="B34:C34"/>
    <mergeCell ref="F33:G3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07"/>
  <sheetViews>
    <sheetView zoomScaleNormal="100" workbookViewId="0"/>
  </sheetViews>
  <sheetFormatPr defaultRowHeight="22.5" x14ac:dyDescent="0.45"/>
  <cols>
    <col min="1" max="1" width="9" style="36"/>
    <col min="2" max="2" width="13.625" style="36" customWidth="1"/>
    <col min="3" max="3" width="5.625" style="36" customWidth="1"/>
    <col min="4" max="4" width="50.625" style="36" customWidth="1"/>
    <col min="5" max="5" width="18.625" style="36" customWidth="1"/>
    <col min="6" max="6" width="13.625" style="36" customWidth="1"/>
    <col min="7" max="7" width="5.625" style="36" customWidth="1"/>
    <col min="8" max="8" width="50.625" style="36" customWidth="1"/>
    <col min="9" max="9" width="18.625" style="36" customWidth="1"/>
    <col min="10" max="54" width="9" style="48"/>
    <col min="55" max="259" width="9" style="36"/>
    <col min="260" max="260" width="14.25" style="36" customWidth="1"/>
    <col min="261" max="261" width="30.25" style="36" customWidth="1"/>
    <col min="262" max="262" width="16.625" style="36" customWidth="1"/>
    <col min="263" max="263" width="30.25" style="36" customWidth="1"/>
    <col min="264" max="265" width="16.625" style="36" customWidth="1"/>
    <col min="266" max="515" width="9" style="36"/>
    <col min="516" max="516" width="14.25" style="36" customWidth="1"/>
    <col min="517" max="517" width="30.25" style="36" customWidth="1"/>
    <col min="518" max="518" width="16.625" style="36" customWidth="1"/>
    <col min="519" max="519" width="30.25" style="36" customWidth="1"/>
    <col min="520" max="521" width="16.625" style="36" customWidth="1"/>
    <col min="522" max="771" width="9" style="36"/>
    <col min="772" max="772" width="14.25" style="36" customWidth="1"/>
    <col min="773" max="773" width="30.25" style="36" customWidth="1"/>
    <col min="774" max="774" width="16.625" style="36" customWidth="1"/>
    <col min="775" max="775" width="30.25" style="36" customWidth="1"/>
    <col min="776" max="777" width="16.625" style="36" customWidth="1"/>
    <col min="778" max="1027" width="9" style="36"/>
    <col min="1028" max="1028" width="14.25" style="36" customWidth="1"/>
    <col min="1029" max="1029" width="30.25" style="36" customWidth="1"/>
    <col min="1030" max="1030" width="16.625" style="36" customWidth="1"/>
    <col min="1031" max="1031" width="30.25" style="36" customWidth="1"/>
    <col min="1032" max="1033" width="16.625" style="36" customWidth="1"/>
    <col min="1034" max="1283" width="9" style="36"/>
    <col min="1284" max="1284" width="14.25" style="36" customWidth="1"/>
    <col min="1285" max="1285" width="30.25" style="36" customWidth="1"/>
    <col min="1286" max="1286" width="16.625" style="36" customWidth="1"/>
    <col min="1287" max="1287" width="30.25" style="36" customWidth="1"/>
    <col min="1288" max="1289" width="16.625" style="36" customWidth="1"/>
    <col min="1290" max="1539" width="9" style="36"/>
    <col min="1540" max="1540" width="14.25" style="36" customWidth="1"/>
    <col min="1541" max="1541" width="30.25" style="36" customWidth="1"/>
    <col min="1542" max="1542" width="16.625" style="36" customWidth="1"/>
    <col min="1543" max="1543" width="30.25" style="36" customWidth="1"/>
    <col min="1544" max="1545" width="16.625" style="36" customWidth="1"/>
    <col min="1546" max="1795" width="9" style="36"/>
    <col min="1796" max="1796" width="14.25" style="36" customWidth="1"/>
    <col min="1797" max="1797" width="30.25" style="36" customWidth="1"/>
    <col min="1798" max="1798" width="16.625" style="36" customWidth="1"/>
    <col min="1799" max="1799" width="30.25" style="36" customWidth="1"/>
    <col min="1800" max="1801" width="16.625" style="36" customWidth="1"/>
    <col min="1802" max="2051" width="9" style="36"/>
    <col min="2052" max="2052" width="14.25" style="36" customWidth="1"/>
    <col min="2053" max="2053" width="30.25" style="36" customWidth="1"/>
    <col min="2054" max="2054" width="16.625" style="36" customWidth="1"/>
    <col min="2055" max="2055" width="30.25" style="36" customWidth="1"/>
    <col min="2056" max="2057" width="16.625" style="36" customWidth="1"/>
    <col min="2058" max="2307" width="9" style="36"/>
    <col min="2308" max="2308" width="14.25" style="36" customWidth="1"/>
    <col min="2309" max="2309" width="30.25" style="36" customWidth="1"/>
    <col min="2310" max="2310" width="16.625" style="36" customWidth="1"/>
    <col min="2311" max="2311" width="30.25" style="36" customWidth="1"/>
    <col min="2312" max="2313" width="16.625" style="36" customWidth="1"/>
    <col min="2314" max="2563" width="9" style="36"/>
    <col min="2564" max="2564" width="14.25" style="36" customWidth="1"/>
    <col min="2565" max="2565" width="30.25" style="36" customWidth="1"/>
    <col min="2566" max="2566" width="16.625" style="36" customWidth="1"/>
    <col min="2567" max="2567" width="30.25" style="36" customWidth="1"/>
    <col min="2568" max="2569" width="16.625" style="36" customWidth="1"/>
    <col min="2570" max="2819" width="9" style="36"/>
    <col min="2820" max="2820" width="14.25" style="36" customWidth="1"/>
    <col min="2821" max="2821" width="30.25" style="36" customWidth="1"/>
    <col min="2822" max="2822" width="16.625" style="36" customWidth="1"/>
    <col min="2823" max="2823" width="30.25" style="36" customWidth="1"/>
    <col min="2824" max="2825" width="16.625" style="36" customWidth="1"/>
    <col min="2826" max="3075" width="9" style="36"/>
    <col min="3076" max="3076" width="14.25" style="36" customWidth="1"/>
    <col min="3077" max="3077" width="30.25" style="36" customWidth="1"/>
    <col min="3078" max="3078" width="16.625" style="36" customWidth="1"/>
    <col min="3079" max="3079" width="30.25" style="36" customWidth="1"/>
    <col min="3080" max="3081" width="16.625" style="36" customWidth="1"/>
    <col min="3082" max="3331" width="9" style="36"/>
    <col min="3332" max="3332" width="14.25" style="36" customWidth="1"/>
    <col min="3333" max="3333" width="30.25" style="36" customWidth="1"/>
    <col min="3334" max="3334" width="16.625" style="36" customWidth="1"/>
    <col min="3335" max="3335" width="30.25" style="36" customWidth="1"/>
    <col min="3336" max="3337" width="16.625" style="36" customWidth="1"/>
    <col min="3338" max="3587" width="9" style="36"/>
    <col min="3588" max="3588" width="14.25" style="36" customWidth="1"/>
    <col min="3589" max="3589" width="30.25" style="36" customWidth="1"/>
    <col min="3590" max="3590" width="16.625" style="36" customWidth="1"/>
    <col min="3591" max="3591" width="30.25" style="36" customWidth="1"/>
    <col min="3592" max="3593" width="16.625" style="36" customWidth="1"/>
    <col min="3594" max="3843" width="9" style="36"/>
    <col min="3844" max="3844" width="14.25" style="36" customWidth="1"/>
    <col min="3845" max="3845" width="30.25" style="36" customWidth="1"/>
    <col min="3846" max="3846" width="16.625" style="36" customWidth="1"/>
    <col min="3847" max="3847" width="30.25" style="36" customWidth="1"/>
    <col min="3848" max="3849" width="16.625" style="36" customWidth="1"/>
    <col min="3850" max="4099" width="9" style="36"/>
    <col min="4100" max="4100" width="14.25" style="36" customWidth="1"/>
    <col min="4101" max="4101" width="30.25" style="36" customWidth="1"/>
    <col min="4102" max="4102" width="16.625" style="36" customWidth="1"/>
    <col min="4103" max="4103" width="30.25" style="36" customWidth="1"/>
    <col min="4104" max="4105" width="16.625" style="36" customWidth="1"/>
    <col min="4106" max="4355" width="9" style="36"/>
    <col min="4356" max="4356" width="14.25" style="36" customWidth="1"/>
    <col min="4357" max="4357" width="30.25" style="36" customWidth="1"/>
    <col min="4358" max="4358" width="16.625" style="36" customWidth="1"/>
    <col min="4359" max="4359" width="30.25" style="36" customWidth="1"/>
    <col min="4360" max="4361" width="16.625" style="36" customWidth="1"/>
    <col min="4362" max="4611" width="9" style="36"/>
    <col min="4612" max="4612" width="14.25" style="36" customWidth="1"/>
    <col min="4613" max="4613" width="30.25" style="36" customWidth="1"/>
    <col min="4614" max="4614" width="16.625" style="36" customWidth="1"/>
    <col min="4615" max="4615" width="30.25" style="36" customWidth="1"/>
    <col min="4616" max="4617" width="16.625" style="36" customWidth="1"/>
    <col min="4618" max="4867" width="9" style="36"/>
    <col min="4868" max="4868" width="14.25" style="36" customWidth="1"/>
    <col min="4869" max="4869" width="30.25" style="36" customWidth="1"/>
    <col min="4870" max="4870" width="16.625" style="36" customWidth="1"/>
    <col min="4871" max="4871" width="30.25" style="36" customWidth="1"/>
    <col min="4872" max="4873" width="16.625" style="36" customWidth="1"/>
    <col min="4874" max="5123" width="9" style="36"/>
    <col min="5124" max="5124" width="14.25" style="36" customWidth="1"/>
    <col min="5125" max="5125" width="30.25" style="36" customWidth="1"/>
    <col min="5126" max="5126" width="16.625" style="36" customWidth="1"/>
    <col min="5127" max="5127" width="30.25" style="36" customWidth="1"/>
    <col min="5128" max="5129" width="16.625" style="36" customWidth="1"/>
    <col min="5130" max="5379" width="9" style="36"/>
    <col min="5380" max="5380" width="14.25" style="36" customWidth="1"/>
    <col min="5381" max="5381" width="30.25" style="36" customWidth="1"/>
    <col min="5382" max="5382" width="16.625" style="36" customWidth="1"/>
    <col min="5383" max="5383" width="30.25" style="36" customWidth="1"/>
    <col min="5384" max="5385" width="16.625" style="36" customWidth="1"/>
    <col min="5386" max="5635" width="9" style="36"/>
    <col min="5636" max="5636" width="14.25" style="36" customWidth="1"/>
    <col min="5637" max="5637" width="30.25" style="36" customWidth="1"/>
    <col min="5638" max="5638" width="16.625" style="36" customWidth="1"/>
    <col min="5639" max="5639" width="30.25" style="36" customWidth="1"/>
    <col min="5640" max="5641" width="16.625" style="36" customWidth="1"/>
    <col min="5642" max="5891" width="9" style="36"/>
    <col min="5892" max="5892" width="14.25" style="36" customWidth="1"/>
    <col min="5893" max="5893" width="30.25" style="36" customWidth="1"/>
    <col min="5894" max="5894" width="16.625" style="36" customWidth="1"/>
    <col min="5895" max="5895" width="30.25" style="36" customWidth="1"/>
    <col min="5896" max="5897" width="16.625" style="36" customWidth="1"/>
    <col min="5898" max="6147" width="9" style="36"/>
    <col min="6148" max="6148" width="14.25" style="36" customWidth="1"/>
    <col min="6149" max="6149" width="30.25" style="36" customWidth="1"/>
    <col min="6150" max="6150" width="16.625" style="36" customWidth="1"/>
    <col min="6151" max="6151" width="30.25" style="36" customWidth="1"/>
    <col min="6152" max="6153" width="16.625" style="36" customWidth="1"/>
    <col min="6154" max="6403" width="9" style="36"/>
    <col min="6404" max="6404" width="14.25" style="36" customWidth="1"/>
    <col min="6405" max="6405" width="30.25" style="36" customWidth="1"/>
    <col min="6406" max="6406" width="16.625" style="36" customWidth="1"/>
    <col min="6407" max="6407" width="30.25" style="36" customWidth="1"/>
    <col min="6408" max="6409" width="16.625" style="36" customWidth="1"/>
    <col min="6410" max="6659" width="9" style="36"/>
    <col min="6660" max="6660" width="14.25" style="36" customWidth="1"/>
    <col min="6661" max="6661" width="30.25" style="36" customWidth="1"/>
    <col min="6662" max="6662" width="16.625" style="36" customWidth="1"/>
    <col min="6663" max="6663" width="30.25" style="36" customWidth="1"/>
    <col min="6664" max="6665" width="16.625" style="36" customWidth="1"/>
    <col min="6666" max="6915" width="9" style="36"/>
    <col min="6916" max="6916" width="14.25" style="36" customWidth="1"/>
    <col min="6917" max="6917" width="30.25" style="36" customWidth="1"/>
    <col min="6918" max="6918" width="16.625" style="36" customWidth="1"/>
    <col min="6919" max="6919" width="30.25" style="36" customWidth="1"/>
    <col min="6920" max="6921" width="16.625" style="36" customWidth="1"/>
    <col min="6922" max="7171" width="9" style="36"/>
    <col min="7172" max="7172" width="14.25" style="36" customWidth="1"/>
    <col min="7173" max="7173" width="30.25" style="36" customWidth="1"/>
    <col min="7174" max="7174" width="16.625" style="36" customWidth="1"/>
    <col min="7175" max="7175" width="30.25" style="36" customWidth="1"/>
    <col min="7176" max="7177" width="16.625" style="36" customWidth="1"/>
    <col min="7178" max="7427" width="9" style="36"/>
    <col min="7428" max="7428" width="14.25" style="36" customWidth="1"/>
    <col min="7429" max="7429" width="30.25" style="36" customWidth="1"/>
    <col min="7430" max="7430" width="16.625" style="36" customWidth="1"/>
    <col min="7431" max="7431" width="30.25" style="36" customWidth="1"/>
    <col min="7432" max="7433" width="16.625" style="36" customWidth="1"/>
    <col min="7434" max="7683" width="9" style="36"/>
    <col min="7684" max="7684" width="14.25" style="36" customWidth="1"/>
    <col min="7685" max="7685" width="30.25" style="36" customWidth="1"/>
    <col min="7686" max="7686" width="16.625" style="36" customWidth="1"/>
    <col min="7687" max="7687" width="30.25" style="36" customWidth="1"/>
    <col min="7688" max="7689" width="16.625" style="36" customWidth="1"/>
    <col min="7690" max="7939" width="9" style="36"/>
    <col min="7940" max="7940" width="14.25" style="36" customWidth="1"/>
    <col min="7941" max="7941" width="30.25" style="36" customWidth="1"/>
    <col min="7942" max="7942" width="16.625" style="36" customWidth="1"/>
    <col min="7943" max="7943" width="30.25" style="36" customWidth="1"/>
    <col min="7944" max="7945" width="16.625" style="36" customWidth="1"/>
    <col min="7946" max="8195" width="9" style="36"/>
    <col min="8196" max="8196" width="14.25" style="36" customWidth="1"/>
    <col min="8197" max="8197" width="30.25" style="36" customWidth="1"/>
    <col min="8198" max="8198" width="16.625" style="36" customWidth="1"/>
    <col min="8199" max="8199" width="30.25" style="36" customWidth="1"/>
    <col min="8200" max="8201" width="16.625" style="36" customWidth="1"/>
    <col min="8202" max="8451" width="9" style="36"/>
    <col min="8452" max="8452" width="14.25" style="36" customWidth="1"/>
    <col min="8453" max="8453" width="30.25" style="36" customWidth="1"/>
    <col min="8454" max="8454" width="16.625" style="36" customWidth="1"/>
    <col min="8455" max="8455" width="30.25" style="36" customWidth="1"/>
    <col min="8456" max="8457" width="16.625" style="36" customWidth="1"/>
    <col min="8458" max="8707" width="9" style="36"/>
    <col min="8708" max="8708" width="14.25" style="36" customWidth="1"/>
    <col min="8709" max="8709" width="30.25" style="36" customWidth="1"/>
    <col min="8710" max="8710" width="16.625" style="36" customWidth="1"/>
    <col min="8711" max="8711" width="30.25" style="36" customWidth="1"/>
    <col min="8712" max="8713" width="16.625" style="36" customWidth="1"/>
    <col min="8714" max="8963" width="9" style="36"/>
    <col min="8964" max="8964" width="14.25" style="36" customWidth="1"/>
    <col min="8965" max="8965" width="30.25" style="36" customWidth="1"/>
    <col min="8966" max="8966" width="16.625" style="36" customWidth="1"/>
    <col min="8967" max="8967" width="30.25" style="36" customWidth="1"/>
    <col min="8968" max="8969" width="16.625" style="36" customWidth="1"/>
    <col min="8970" max="9219" width="9" style="36"/>
    <col min="9220" max="9220" width="14.25" style="36" customWidth="1"/>
    <col min="9221" max="9221" width="30.25" style="36" customWidth="1"/>
    <col min="9222" max="9222" width="16.625" style="36" customWidth="1"/>
    <col min="9223" max="9223" width="30.25" style="36" customWidth="1"/>
    <col min="9224" max="9225" width="16.625" style="36" customWidth="1"/>
    <col min="9226" max="9475" width="9" style="36"/>
    <col min="9476" max="9476" width="14.25" style="36" customWidth="1"/>
    <col min="9477" max="9477" width="30.25" style="36" customWidth="1"/>
    <col min="9478" max="9478" width="16.625" style="36" customWidth="1"/>
    <col min="9479" max="9479" width="30.25" style="36" customWidth="1"/>
    <col min="9480" max="9481" width="16.625" style="36" customWidth="1"/>
    <col min="9482" max="9731" width="9" style="36"/>
    <col min="9732" max="9732" width="14.25" style="36" customWidth="1"/>
    <col min="9733" max="9733" width="30.25" style="36" customWidth="1"/>
    <col min="9734" max="9734" width="16.625" style="36" customWidth="1"/>
    <col min="9735" max="9735" width="30.25" style="36" customWidth="1"/>
    <col min="9736" max="9737" width="16.625" style="36" customWidth="1"/>
    <col min="9738" max="9987" width="9" style="36"/>
    <col min="9988" max="9988" width="14.25" style="36" customWidth="1"/>
    <col min="9989" max="9989" width="30.25" style="36" customWidth="1"/>
    <col min="9990" max="9990" width="16.625" style="36" customWidth="1"/>
    <col min="9991" max="9991" width="30.25" style="36" customWidth="1"/>
    <col min="9992" max="9993" width="16.625" style="36" customWidth="1"/>
    <col min="9994" max="10243" width="9" style="36"/>
    <col min="10244" max="10244" width="14.25" style="36" customWidth="1"/>
    <col min="10245" max="10245" width="30.25" style="36" customWidth="1"/>
    <col min="10246" max="10246" width="16.625" style="36" customWidth="1"/>
    <col min="10247" max="10247" width="30.25" style="36" customWidth="1"/>
    <col min="10248" max="10249" width="16.625" style="36" customWidth="1"/>
    <col min="10250" max="10499" width="9" style="36"/>
    <col min="10500" max="10500" width="14.25" style="36" customWidth="1"/>
    <col min="10501" max="10501" width="30.25" style="36" customWidth="1"/>
    <col min="10502" max="10502" width="16.625" style="36" customWidth="1"/>
    <col min="10503" max="10503" width="30.25" style="36" customWidth="1"/>
    <col min="10504" max="10505" width="16.625" style="36" customWidth="1"/>
    <col min="10506" max="10755" width="9" style="36"/>
    <col min="10756" max="10756" width="14.25" style="36" customWidth="1"/>
    <col min="10757" max="10757" width="30.25" style="36" customWidth="1"/>
    <col min="10758" max="10758" width="16.625" style="36" customWidth="1"/>
    <col min="10759" max="10759" width="30.25" style="36" customWidth="1"/>
    <col min="10760" max="10761" width="16.625" style="36" customWidth="1"/>
    <col min="10762" max="11011" width="9" style="36"/>
    <col min="11012" max="11012" width="14.25" style="36" customWidth="1"/>
    <col min="11013" max="11013" width="30.25" style="36" customWidth="1"/>
    <col min="11014" max="11014" width="16.625" style="36" customWidth="1"/>
    <col min="11015" max="11015" width="30.25" style="36" customWidth="1"/>
    <col min="11016" max="11017" width="16.625" style="36" customWidth="1"/>
    <col min="11018" max="11267" width="9" style="36"/>
    <col min="11268" max="11268" width="14.25" style="36" customWidth="1"/>
    <col min="11269" max="11269" width="30.25" style="36" customWidth="1"/>
    <col min="11270" max="11270" width="16.625" style="36" customWidth="1"/>
    <col min="11271" max="11271" width="30.25" style="36" customWidth="1"/>
    <col min="11272" max="11273" width="16.625" style="36" customWidth="1"/>
    <col min="11274" max="11523" width="9" style="36"/>
    <col min="11524" max="11524" width="14.25" style="36" customWidth="1"/>
    <col min="11525" max="11525" width="30.25" style="36" customWidth="1"/>
    <col min="11526" max="11526" width="16.625" style="36" customWidth="1"/>
    <col min="11527" max="11527" width="30.25" style="36" customWidth="1"/>
    <col min="11528" max="11529" width="16.625" style="36" customWidth="1"/>
    <col min="11530" max="11779" width="9" style="36"/>
    <col min="11780" max="11780" width="14.25" style="36" customWidth="1"/>
    <col min="11781" max="11781" width="30.25" style="36" customWidth="1"/>
    <col min="11782" max="11782" width="16.625" style="36" customWidth="1"/>
    <col min="11783" max="11783" width="30.25" style="36" customWidth="1"/>
    <col min="11784" max="11785" width="16.625" style="36" customWidth="1"/>
    <col min="11786" max="12035" width="9" style="36"/>
    <col min="12036" max="12036" width="14.25" style="36" customWidth="1"/>
    <col min="12037" max="12037" width="30.25" style="36" customWidth="1"/>
    <col min="12038" max="12038" width="16.625" style="36" customWidth="1"/>
    <col min="12039" max="12039" width="30.25" style="36" customWidth="1"/>
    <col min="12040" max="12041" width="16.625" style="36" customWidth="1"/>
    <col min="12042" max="12291" width="9" style="36"/>
    <col min="12292" max="12292" width="14.25" style="36" customWidth="1"/>
    <col min="12293" max="12293" width="30.25" style="36" customWidth="1"/>
    <col min="12294" max="12294" width="16.625" style="36" customWidth="1"/>
    <col min="12295" max="12295" width="30.25" style="36" customWidth="1"/>
    <col min="12296" max="12297" width="16.625" style="36" customWidth="1"/>
    <col min="12298" max="12547" width="9" style="36"/>
    <col min="12548" max="12548" width="14.25" style="36" customWidth="1"/>
    <col min="12549" max="12549" width="30.25" style="36" customWidth="1"/>
    <col min="12550" max="12550" width="16.625" style="36" customWidth="1"/>
    <col min="12551" max="12551" width="30.25" style="36" customWidth="1"/>
    <col min="12552" max="12553" width="16.625" style="36" customWidth="1"/>
    <col min="12554" max="12803" width="9" style="36"/>
    <col min="12804" max="12804" width="14.25" style="36" customWidth="1"/>
    <col min="12805" max="12805" width="30.25" style="36" customWidth="1"/>
    <col min="12806" max="12806" width="16.625" style="36" customWidth="1"/>
    <col min="12807" max="12807" width="30.25" style="36" customWidth="1"/>
    <col min="12808" max="12809" width="16.625" style="36" customWidth="1"/>
    <col min="12810" max="13059" width="9" style="36"/>
    <col min="13060" max="13060" width="14.25" style="36" customWidth="1"/>
    <col min="13061" max="13061" width="30.25" style="36" customWidth="1"/>
    <col min="13062" max="13062" width="16.625" style="36" customWidth="1"/>
    <col min="13063" max="13063" width="30.25" style="36" customWidth="1"/>
    <col min="13064" max="13065" width="16.625" style="36" customWidth="1"/>
    <col min="13066" max="13315" width="9" style="36"/>
    <col min="13316" max="13316" width="14.25" style="36" customWidth="1"/>
    <col min="13317" max="13317" width="30.25" style="36" customWidth="1"/>
    <col min="13318" max="13318" width="16.625" style="36" customWidth="1"/>
    <col min="13319" max="13319" width="30.25" style="36" customWidth="1"/>
    <col min="13320" max="13321" width="16.625" style="36" customWidth="1"/>
    <col min="13322" max="13571" width="9" style="36"/>
    <col min="13572" max="13572" width="14.25" style="36" customWidth="1"/>
    <col min="13573" max="13573" width="30.25" style="36" customWidth="1"/>
    <col min="13574" max="13574" width="16.625" style="36" customWidth="1"/>
    <col min="13575" max="13575" width="30.25" style="36" customWidth="1"/>
    <col min="13576" max="13577" width="16.625" style="36" customWidth="1"/>
    <col min="13578" max="13827" width="9" style="36"/>
    <col min="13828" max="13828" width="14.25" style="36" customWidth="1"/>
    <col min="13829" max="13829" width="30.25" style="36" customWidth="1"/>
    <col min="13830" max="13830" width="16.625" style="36" customWidth="1"/>
    <col min="13831" max="13831" width="30.25" style="36" customWidth="1"/>
    <col min="13832" max="13833" width="16.625" style="36" customWidth="1"/>
    <col min="13834" max="14083" width="9" style="36"/>
    <col min="14084" max="14084" width="14.25" style="36" customWidth="1"/>
    <col min="14085" max="14085" width="30.25" style="36" customWidth="1"/>
    <col min="14086" max="14086" width="16.625" style="36" customWidth="1"/>
    <col min="14087" max="14087" width="30.25" style="36" customWidth="1"/>
    <col min="14088" max="14089" width="16.625" style="36" customWidth="1"/>
    <col min="14090" max="14339" width="9" style="36"/>
    <col min="14340" max="14340" width="14.25" style="36" customWidth="1"/>
    <col min="14341" max="14341" width="30.25" style="36" customWidth="1"/>
    <col min="14342" max="14342" width="16.625" style="36" customWidth="1"/>
    <col min="14343" max="14343" width="30.25" style="36" customWidth="1"/>
    <col min="14344" max="14345" width="16.625" style="36" customWidth="1"/>
    <col min="14346" max="14595" width="9" style="36"/>
    <col min="14596" max="14596" width="14.25" style="36" customWidth="1"/>
    <col min="14597" max="14597" width="30.25" style="36" customWidth="1"/>
    <col min="14598" max="14598" width="16.625" style="36" customWidth="1"/>
    <col min="14599" max="14599" width="30.25" style="36" customWidth="1"/>
    <col min="14600" max="14601" width="16.625" style="36" customWidth="1"/>
    <col min="14602" max="14851" width="9" style="36"/>
    <col min="14852" max="14852" width="14.25" style="36" customWidth="1"/>
    <col min="14853" max="14853" width="30.25" style="36" customWidth="1"/>
    <col min="14854" max="14854" width="16.625" style="36" customWidth="1"/>
    <col min="14855" max="14855" width="30.25" style="36" customWidth="1"/>
    <col min="14856" max="14857" width="16.625" style="36" customWidth="1"/>
    <col min="14858" max="15107" width="9" style="36"/>
    <col min="15108" max="15108" width="14.25" style="36" customWidth="1"/>
    <col min="15109" max="15109" width="30.25" style="36" customWidth="1"/>
    <col min="15110" max="15110" width="16.625" style="36" customWidth="1"/>
    <col min="15111" max="15111" width="30.25" style="36" customWidth="1"/>
    <col min="15112" max="15113" width="16.625" style="36" customWidth="1"/>
    <col min="15114" max="15363" width="9" style="36"/>
    <col min="15364" max="15364" width="14.25" style="36" customWidth="1"/>
    <col min="15365" max="15365" width="30.25" style="36" customWidth="1"/>
    <col min="15366" max="15366" width="16.625" style="36" customWidth="1"/>
    <col min="15367" max="15367" width="30.25" style="36" customWidth="1"/>
    <col min="15368" max="15369" width="16.625" style="36" customWidth="1"/>
    <col min="15370" max="15619" width="9" style="36"/>
    <col min="15620" max="15620" width="14.25" style="36" customWidth="1"/>
    <col min="15621" max="15621" width="30.25" style="36" customWidth="1"/>
    <col min="15622" max="15622" width="16.625" style="36" customWidth="1"/>
    <col min="15623" max="15623" width="30.25" style="36" customWidth="1"/>
    <col min="15624" max="15625" width="16.625" style="36" customWidth="1"/>
    <col min="15626" max="15875" width="9" style="36"/>
    <col min="15876" max="15876" width="14.25" style="36" customWidth="1"/>
    <col min="15877" max="15877" width="30.25" style="36" customWidth="1"/>
    <col min="15878" max="15878" width="16.625" style="36" customWidth="1"/>
    <col min="15879" max="15879" width="30.25" style="36" customWidth="1"/>
    <col min="15880" max="15881" width="16.625" style="36" customWidth="1"/>
    <col min="15882" max="16131" width="9" style="36"/>
    <col min="16132" max="16132" width="14.25" style="36" customWidth="1"/>
    <col min="16133" max="16133" width="30.25" style="36" customWidth="1"/>
    <col min="16134" max="16134" width="16.625" style="36" customWidth="1"/>
    <col min="16135" max="16135" width="30.25" style="36" customWidth="1"/>
    <col min="16136" max="16137" width="16.625" style="36" customWidth="1"/>
    <col min="16138" max="16384" width="9" style="36"/>
  </cols>
  <sheetData>
    <row r="1" spans="1:10" ht="23.25" x14ac:dyDescent="0.45">
      <c r="A1" s="76"/>
      <c r="B1" s="157" t="str">
        <f>IF(INPUT!C10="ไม่", " ", "(Revised Version)")</f>
        <v xml:space="preserve"> </v>
      </c>
      <c r="C1" s="157"/>
      <c r="D1" s="157"/>
      <c r="E1" s="157"/>
      <c r="F1" s="157"/>
      <c r="G1" s="157"/>
      <c r="H1" s="157"/>
      <c r="I1" s="157"/>
      <c r="J1" s="76"/>
    </row>
    <row r="2" spans="1:10" ht="23.25" x14ac:dyDescent="0.45">
      <c r="A2" s="76"/>
      <c r="B2" s="158" t="str">
        <f>VLOOKUP(INPUT!E2,rule!$O$1:$P$3,2,FALSE)</f>
        <v xml:space="preserve">Institution Name </v>
      </c>
      <c r="C2" s="158"/>
      <c r="D2" s="158"/>
      <c r="E2" s="158"/>
      <c r="F2" s="158"/>
      <c r="G2" s="158"/>
      <c r="H2" s="158"/>
      <c r="I2" s="158"/>
      <c r="J2" s="76"/>
    </row>
    <row r="3" spans="1:10" ht="23.25" x14ac:dyDescent="0.45">
      <c r="A3" s="52"/>
      <c r="B3" s="159" t="s">
        <v>119</v>
      </c>
      <c r="C3" s="159"/>
      <c r="D3" s="159"/>
      <c r="E3" s="159"/>
      <c r="F3" s="159"/>
      <c r="G3" s="159"/>
      <c r="H3" s="159"/>
      <c r="I3" s="159"/>
      <c r="J3" s="52"/>
    </row>
    <row r="4" spans="1:10" ht="23.25" x14ac:dyDescent="0.45">
      <c r="A4" s="52"/>
      <c r="B4" s="159" t="str">
        <f>IF(INPUT!C11="ไม่", "(has not been audited by a certified public accountant)", "(has been audited by a certified public accountant)")</f>
        <v>(has not been audited by a certified public accountant)</v>
      </c>
      <c r="C4" s="159"/>
      <c r="D4" s="159"/>
      <c r="E4" s="159"/>
      <c r="F4" s="159"/>
      <c r="G4" s="159"/>
      <c r="H4" s="159"/>
      <c r="I4" s="159"/>
      <c r="J4" s="77"/>
    </row>
    <row r="5" spans="1:10" ht="23.25" x14ac:dyDescent="0.45">
      <c r="A5" s="52"/>
      <c r="B5" s="160" t="str">
        <f>IF(AND(INPUT!E3="กรุณาเลือก",INPUT!G3="กรุณาเลือก",INPUT!I3="กรุณาเลือก"),"As of  .........................", "As of " &amp; INPUT!E3&amp;" "&amp;VLOOKUP(INPUT!G3,rule!G1:H13,2,FALSE)&amp;" "&amp;INPUT!I3)</f>
        <v>As of  .........................</v>
      </c>
      <c r="C5" s="159"/>
      <c r="D5" s="159"/>
      <c r="E5" s="159"/>
      <c r="F5" s="159"/>
      <c r="G5" s="159"/>
      <c r="H5" s="159"/>
      <c r="I5" s="159"/>
      <c r="J5" s="52"/>
    </row>
    <row r="6" spans="1:10" ht="23.25" x14ac:dyDescent="0.45">
      <c r="A6" s="52"/>
      <c r="B6" s="154" t="s">
        <v>120</v>
      </c>
      <c r="C6" s="155"/>
      <c r="D6" s="156"/>
      <c r="E6" s="60" t="s">
        <v>121</v>
      </c>
      <c r="F6" s="150" t="s">
        <v>122</v>
      </c>
      <c r="G6" s="150"/>
      <c r="H6" s="150"/>
      <c r="I6" s="60" t="s">
        <v>121</v>
      </c>
      <c r="J6" s="52"/>
    </row>
    <row r="7" spans="1:10" x14ac:dyDescent="0.45">
      <c r="A7" s="52"/>
      <c r="B7" s="132" t="s">
        <v>123</v>
      </c>
      <c r="C7" s="133"/>
      <c r="D7" s="133"/>
      <c r="E7" s="81">
        <f>INPUT!C14</f>
        <v>0</v>
      </c>
      <c r="F7" s="133" t="s">
        <v>124</v>
      </c>
      <c r="G7" s="133"/>
      <c r="H7" s="133"/>
      <c r="I7" s="81">
        <f>INPUT!C25</f>
        <v>0</v>
      </c>
      <c r="J7" s="52"/>
    </row>
    <row r="8" spans="1:10" x14ac:dyDescent="0.45">
      <c r="A8" s="52"/>
      <c r="B8" s="132" t="s">
        <v>147</v>
      </c>
      <c r="C8" s="133"/>
      <c r="D8" s="133"/>
      <c r="E8" s="81">
        <f>INPUT!C15</f>
        <v>0</v>
      </c>
      <c r="F8" s="133" t="s">
        <v>125</v>
      </c>
      <c r="G8" s="133"/>
      <c r="H8" s="133"/>
      <c r="I8" s="81">
        <f>INPUT!C26</f>
        <v>0</v>
      </c>
      <c r="J8" s="52"/>
    </row>
    <row r="9" spans="1:10" x14ac:dyDescent="0.45">
      <c r="A9" s="52"/>
      <c r="B9" s="151" t="s">
        <v>126</v>
      </c>
      <c r="C9" s="152"/>
      <c r="D9" s="152"/>
      <c r="E9" s="81">
        <f>INPUT!C16</f>
        <v>0</v>
      </c>
      <c r="F9" s="152" t="s">
        <v>127</v>
      </c>
      <c r="G9" s="152"/>
      <c r="H9" s="152"/>
      <c r="I9" s="81">
        <f>INPUT!C27</f>
        <v>0</v>
      </c>
      <c r="J9" s="52"/>
    </row>
    <row r="10" spans="1:10" x14ac:dyDescent="0.45">
      <c r="A10" s="52"/>
      <c r="B10" s="100" t="s">
        <v>128</v>
      </c>
      <c r="C10" s="99"/>
      <c r="D10" s="99"/>
      <c r="E10" s="81">
        <f>INPUT!C17</f>
        <v>0</v>
      </c>
      <c r="F10" s="99" t="s">
        <v>129</v>
      </c>
      <c r="G10" s="99"/>
      <c r="H10" s="99"/>
      <c r="I10" s="81">
        <f>INPUT!C28</f>
        <v>0</v>
      </c>
      <c r="J10" s="52"/>
    </row>
    <row r="11" spans="1:10" x14ac:dyDescent="0.45">
      <c r="A11" s="52"/>
      <c r="B11" s="132" t="s">
        <v>148</v>
      </c>
      <c r="C11" s="133"/>
      <c r="D11" s="133"/>
      <c r="E11" s="81">
        <f>INPUT!C18</f>
        <v>0</v>
      </c>
      <c r="F11" s="133" t="s">
        <v>130</v>
      </c>
      <c r="G11" s="133"/>
      <c r="H11" s="133"/>
      <c r="I11" s="81">
        <f>INPUT!C29</f>
        <v>0</v>
      </c>
      <c r="J11" s="52"/>
    </row>
    <row r="12" spans="1:10" ht="23.25" x14ac:dyDescent="0.45">
      <c r="A12" s="52"/>
      <c r="B12" s="132" t="s">
        <v>131</v>
      </c>
      <c r="C12" s="133"/>
      <c r="D12" s="133"/>
      <c r="E12" s="81">
        <f>INPUT!C19</f>
        <v>0</v>
      </c>
      <c r="F12" s="161" t="s">
        <v>132</v>
      </c>
      <c r="G12" s="161"/>
      <c r="H12" s="161"/>
      <c r="I12" s="91">
        <f>INPUT!C30</f>
        <v>0</v>
      </c>
      <c r="J12" s="52"/>
    </row>
    <row r="13" spans="1:10" x14ac:dyDescent="0.45">
      <c r="A13" s="52"/>
      <c r="B13" s="100" t="s">
        <v>133</v>
      </c>
      <c r="C13" s="99"/>
      <c r="D13" s="99"/>
      <c r="E13" s="81">
        <f>INPUT!C20</f>
        <v>0</v>
      </c>
      <c r="F13" s="162"/>
      <c r="G13" s="163"/>
      <c r="H13" s="164"/>
      <c r="I13" s="81"/>
      <c r="J13" s="52"/>
    </row>
    <row r="14" spans="1:10" ht="23.25" x14ac:dyDescent="0.45">
      <c r="A14" s="52"/>
      <c r="B14" s="132" t="s">
        <v>149</v>
      </c>
      <c r="C14" s="133"/>
      <c r="D14" s="133"/>
      <c r="E14" s="81">
        <f>INPUT!C21</f>
        <v>0</v>
      </c>
      <c r="F14" s="150" t="s">
        <v>134</v>
      </c>
      <c r="G14" s="150"/>
      <c r="H14" s="150"/>
      <c r="I14" s="81"/>
      <c r="J14" s="52"/>
    </row>
    <row r="15" spans="1:10" x14ac:dyDescent="0.45">
      <c r="A15" s="52"/>
      <c r="B15" s="132" t="s">
        <v>150</v>
      </c>
      <c r="C15" s="133"/>
      <c r="D15" s="133"/>
      <c r="E15" s="81">
        <f>INPUT!C22</f>
        <v>0</v>
      </c>
      <c r="F15" s="133" t="s">
        <v>151</v>
      </c>
      <c r="G15" s="133"/>
      <c r="H15" s="133"/>
      <c r="I15" s="81">
        <f>INPUT!C32</f>
        <v>0</v>
      </c>
      <c r="J15" s="52"/>
    </row>
    <row r="16" spans="1:10" x14ac:dyDescent="0.45">
      <c r="A16" s="52"/>
      <c r="B16" s="100"/>
      <c r="C16" s="99"/>
      <c r="D16" s="99"/>
      <c r="E16" s="81"/>
      <c r="F16" s="133" t="s">
        <v>135</v>
      </c>
      <c r="G16" s="133"/>
      <c r="H16" s="133"/>
      <c r="I16" s="81">
        <f>INPUT!C33</f>
        <v>0</v>
      </c>
      <c r="J16" s="52"/>
    </row>
    <row r="17" spans="1:54" x14ac:dyDescent="0.45">
      <c r="A17" s="52"/>
      <c r="B17" s="100"/>
      <c r="C17" s="99"/>
      <c r="D17" s="99"/>
      <c r="E17" s="81"/>
      <c r="F17" s="133" t="s">
        <v>136</v>
      </c>
      <c r="G17" s="133"/>
      <c r="H17" s="133"/>
      <c r="I17" s="81">
        <f>INPUT!C34</f>
        <v>0</v>
      </c>
      <c r="J17" s="52"/>
    </row>
    <row r="18" spans="1:54" ht="23.25" x14ac:dyDescent="0.45">
      <c r="A18" s="52"/>
      <c r="B18" s="101"/>
      <c r="C18" s="102"/>
      <c r="D18" s="102"/>
      <c r="E18" s="81"/>
      <c r="F18" s="161" t="s">
        <v>137</v>
      </c>
      <c r="G18" s="161"/>
      <c r="H18" s="161"/>
      <c r="I18" s="81">
        <f>INPUT!C35</f>
        <v>0</v>
      </c>
      <c r="J18" s="52"/>
    </row>
    <row r="19" spans="1:54" ht="24" thickBot="1" x14ac:dyDescent="0.5">
      <c r="A19" s="52"/>
      <c r="B19" s="165" t="s">
        <v>138</v>
      </c>
      <c r="C19" s="166"/>
      <c r="D19" s="166"/>
      <c r="E19" s="90">
        <f>INPUT!C23</f>
        <v>0</v>
      </c>
      <c r="F19" s="166" t="s">
        <v>139</v>
      </c>
      <c r="G19" s="166"/>
      <c r="H19" s="166"/>
      <c r="I19" s="90">
        <f>INPUT!C36</f>
        <v>0</v>
      </c>
      <c r="J19" s="52"/>
    </row>
    <row r="20" spans="1:54" ht="24" thickTop="1" x14ac:dyDescent="0.45">
      <c r="A20" s="52"/>
      <c r="B20" s="52"/>
      <c r="C20" s="52"/>
      <c r="D20" s="53"/>
      <c r="E20" s="54"/>
      <c r="F20" s="55"/>
      <c r="G20" s="55"/>
      <c r="H20" s="56"/>
      <c r="I20" s="57"/>
      <c r="J20" s="52"/>
    </row>
    <row r="21" spans="1:54" s="37" customFormat="1" x14ac:dyDescent="0.45">
      <c r="A21" s="13"/>
      <c r="B21" s="49"/>
      <c r="C21" s="49"/>
      <c r="D21" s="49"/>
      <c r="E21" s="49"/>
      <c r="F21" s="49"/>
      <c r="G21" s="49"/>
      <c r="H21" s="50"/>
      <c r="I21" s="51" t="s">
        <v>121</v>
      </c>
      <c r="J21" s="13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</row>
    <row r="22" spans="1:54" s="37" customFormat="1" x14ac:dyDescent="0.45">
      <c r="A22" s="13"/>
      <c r="B22" s="13"/>
      <c r="C22" s="13"/>
      <c r="D22" s="136" t="str">
        <f>IF(AND(INPUT!E4="กรุณาเลือก",INPUT!G4="กรุณาเลือก",INPUT!I4="กรุณาเลือก"),"Non-Performing Loans (gross) for the quarter ended …………..…...","Non-Performing Loans (gross) for the quarter ended "&amp;" "&amp;INPUT!E4&amp;" "&amp;VLOOKUP(INPUT!G4,rule!G1:H13,2,FALSE)&amp;" "&amp;INPUT!I4)</f>
        <v>Non-Performing Loans (gross) for the quarter ended …………..…...</v>
      </c>
      <c r="E22" s="136"/>
      <c r="F22" s="136"/>
      <c r="G22" s="136"/>
      <c r="H22" s="136"/>
      <c r="I22" s="82">
        <f>INPUT!C39</f>
        <v>0</v>
      </c>
      <c r="J22" s="13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</row>
    <row r="23" spans="1:54" s="37" customFormat="1" x14ac:dyDescent="0.45">
      <c r="A23" s="13"/>
      <c r="B23" s="13"/>
      <c r="C23" s="13"/>
      <c r="D23" s="137" t="str">
        <f>"(" &amp; TEXT(INPUT!D40,"#0.00") &amp; " percents of total loans before deducting allowance for expected credit losses)"</f>
        <v>(0.00 percents of total loans before deducting allowance for expected credit losses)</v>
      </c>
      <c r="E23" s="137"/>
      <c r="F23" s="137"/>
      <c r="G23" s="137"/>
      <c r="H23" s="137"/>
      <c r="I23" s="83"/>
      <c r="J23" s="13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</row>
    <row r="24" spans="1:54" s="37" customFormat="1" x14ac:dyDescent="0.45">
      <c r="A24" s="13"/>
      <c r="B24" s="13"/>
      <c r="C24" s="13"/>
      <c r="D24" s="138" t="str">
        <f>IF(AND(INPUT!E5="กรุณาเลือก",INPUT!G5="กรุณาเลือก",INPUT!I5="กรุณาเลือก"),"Allowance for debtors as prescribed by the BOT for the quarter ended …………..…...","Allowance for debtors as prescribed by the BOT for the quarter ended"&amp;INPUT!E5&amp;" "&amp;VLOOKUP(INPUT!G5,rule!G1:H13,2,FALSE)&amp;" "&amp;INPUT!I5)</f>
        <v>Allowance for debtors as prescribed by the BOT for the quarter ended …………..…...</v>
      </c>
      <c r="E24" s="138"/>
      <c r="F24" s="138"/>
      <c r="G24" s="138"/>
      <c r="H24" s="138"/>
      <c r="I24" s="82">
        <f>INPUT!C41</f>
        <v>0</v>
      </c>
      <c r="J24" s="13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</row>
    <row r="25" spans="1:54" s="37" customFormat="1" x14ac:dyDescent="0.45">
      <c r="A25" s="13"/>
      <c r="B25" s="13"/>
      <c r="C25" s="13"/>
      <c r="D25" s="136" t="s">
        <v>140</v>
      </c>
      <c r="E25" s="136"/>
      <c r="F25" s="136"/>
      <c r="G25" s="136"/>
      <c r="H25" s="136"/>
      <c r="I25" s="82">
        <f>INPUT!C42</f>
        <v>0</v>
      </c>
      <c r="J25" s="13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</row>
    <row r="26" spans="1:54" s="37" customFormat="1" x14ac:dyDescent="0.45">
      <c r="A26" s="13"/>
      <c r="B26" s="13"/>
      <c r="C26" s="13"/>
      <c r="D26" s="139" t="str">
        <f>"(" &amp; TEXT(INPUT!D43,"#0.00") &amp; " (percents) reatio of total capital to risk weighted assets)"</f>
        <v>(0.00 (percents) reatio of total capital to risk weighted assets)</v>
      </c>
      <c r="E26" s="139"/>
      <c r="F26" s="139"/>
      <c r="G26" s="139"/>
      <c r="H26" s="139"/>
      <c r="I26" s="83"/>
      <c r="J26" s="13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</row>
    <row r="27" spans="1:54" s="37" customFormat="1" x14ac:dyDescent="0.45">
      <c r="A27" s="13"/>
      <c r="B27" s="13"/>
      <c r="C27" s="13"/>
      <c r="D27" s="142" t="str">
        <f>IF(AND(INPUT!E6="กรุณาเลือก",INPUT!G6="กรุณาเลือก",INPUT!I6="กรุณาเลือก"),"Changes in assets and liabilities during the quarter ended .................... resulting from penalties for violation of","Changes in assets and liabilities during the quarter ended "&amp;INPUT!E6&amp;" "&amp;VLOOKUP(INPUT!G6,rule!G1:H13,2,FALSE)&amp;" "&amp;INPUT!I6 &amp; " resulting from penalties for violation of")</f>
        <v>Changes in assets and liabilities during the quarter ended .................... resulting from penalties for violation of</v>
      </c>
      <c r="E27" s="142"/>
      <c r="F27" s="142"/>
      <c r="G27" s="142"/>
      <c r="H27" s="142"/>
      <c r="I27" s="83"/>
      <c r="J27" s="13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</row>
    <row r="28" spans="1:54" s="37" customFormat="1" ht="23.25" x14ac:dyDescent="0.5">
      <c r="A28" s="13"/>
      <c r="B28" s="13"/>
      <c r="C28" s="13"/>
      <c r="D28" s="140" t="str">
        <f>"the Financial Institutions Business Act B.E. 2551 (2008), Section" &amp; MID(INPUT!B45,85,100)</f>
        <v>the Financial Institutions Business Act B.E. 2551 (2008), Section ..............................</v>
      </c>
      <c r="E28" s="140"/>
      <c r="F28" s="140"/>
      <c r="G28" s="140"/>
      <c r="H28" s="140"/>
      <c r="I28" s="82">
        <f>INPUT!C44</f>
        <v>0</v>
      </c>
      <c r="J28" s="78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</row>
    <row r="29" spans="1:54" s="37" customFormat="1" x14ac:dyDescent="0.45">
      <c r="A29" s="13"/>
      <c r="B29" s="13"/>
      <c r="C29" s="13"/>
      <c r="D29" s="58"/>
      <c r="E29" s="58"/>
      <c r="F29" s="58"/>
      <c r="G29" s="58"/>
      <c r="H29" s="59"/>
      <c r="I29" s="13"/>
      <c r="J29" s="13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</row>
    <row r="30" spans="1:54" s="37" customFormat="1" ht="23.25" x14ac:dyDescent="0.5">
      <c r="A30" s="13"/>
      <c r="B30" s="167" t="s">
        <v>152</v>
      </c>
      <c r="C30" s="167"/>
      <c r="D30" s="167"/>
      <c r="E30" s="167"/>
      <c r="F30" s="167"/>
      <c r="G30" s="167"/>
      <c r="H30" s="167"/>
      <c r="I30" s="167"/>
      <c r="J30" s="13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</row>
    <row r="31" spans="1:54" s="37" customFormat="1" ht="72" customHeight="1" x14ac:dyDescent="0.45">
      <c r="A31" s="13"/>
      <c r="B31" s="131" t="s">
        <v>172</v>
      </c>
      <c r="C31" s="131"/>
      <c r="D31" s="131"/>
      <c r="E31" s="131"/>
      <c r="F31" s="131"/>
      <c r="G31" s="131"/>
      <c r="H31" s="131"/>
      <c r="I31" s="131"/>
      <c r="J31" s="13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</row>
    <row r="32" spans="1:54" s="37" customFormat="1" ht="27" customHeight="1" x14ac:dyDescent="0.45">
      <c r="A32" s="13"/>
      <c r="B32" s="124" t="s">
        <v>141</v>
      </c>
      <c r="C32" s="124"/>
      <c r="D32" s="129" t="str">
        <f>IF(INPUT!C50="XXX",".........................", INPUT!C50)</f>
        <v>.........................</v>
      </c>
      <c r="E32" s="129"/>
      <c r="F32" s="124"/>
      <c r="G32" s="124"/>
      <c r="H32" s="129"/>
      <c r="I32" s="129"/>
      <c r="J32" s="13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</row>
    <row r="33" spans="1:54" s="37" customFormat="1" ht="27" customHeight="1" x14ac:dyDescent="0.45">
      <c r="A33" s="13"/>
      <c r="B33" s="129" t="s">
        <v>142</v>
      </c>
      <c r="C33" s="129"/>
      <c r="D33" s="129" t="str">
        <f>IF(AND(INPUT!E7="กรุณาเลือก",INPUT!G7="กรุณาเลือก",INPUT!I7="กรุณาเลือก"),".........................",INPUT!E7&amp;" "&amp;VLOOKUP(INPUT!G7,rule!G1:H13,2,FALSE)&amp;" "&amp;INPUT!I7)</f>
        <v>.........................</v>
      </c>
      <c r="E33" s="129"/>
      <c r="F33" s="129"/>
      <c r="G33" s="129"/>
      <c r="H33" s="129"/>
      <c r="I33" s="129"/>
      <c r="J33" s="13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</row>
    <row r="34" spans="1:54" s="37" customFormat="1" ht="27" customHeight="1" x14ac:dyDescent="0.45">
      <c r="A34" s="13"/>
      <c r="B34" s="129" t="s">
        <v>143</v>
      </c>
      <c r="C34" s="129"/>
      <c r="D34" s="141" t="str">
        <f>IF(AND(INPUT!E8="กรุณาเลือก",INPUT!G8="กรุณาเลือก",INPUT!I8="กรุณาเลือก"),".........................", INPUT!E8&amp;" "&amp;VLOOKUP(INPUT!G8,rule!G1:H13,2,FALSE)&amp;" "&amp;INPUT!I8)</f>
        <v>.........................</v>
      </c>
      <c r="E34" s="141"/>
      <c r="F34" s="129"/>
      <c r="G34" s="129"/>
      <c r="H34" s="141"/>
      <c r="I34" s="141"/>
      <c r="J34" s="13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</row>
    <row r="35" spans="1:54" s="37" customFormat="1" x14ac:dyDescent="0.4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</row>
    <row r="36" spans="1:54" s="37" customFormat="1" x14ac:dyDescent="0.45">
      <c r="A36" s="13"/>
      <c r="B36" s="144" t="s">
        <v>144</v>
      </c>
      <c r="C36" s="144"/>
      <c r="D36" s="144"/>
      <c r="E36" s="144"/>
      <c r="F36" s="144"/>
      <c r="G36" s="144"/>
      <c r="H36" s="144"/>
      <c r="I36" s="144"/>
      <c r="J36" s="13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</row>
    <row r="37" spans="1:54" s="37" customFormat="1" ht="90" customHeight="1" x14ac:dyDescent="0.5">
      <c r="A37" s="13"/>
      <c r="B37" s="146" t="s">
        <v>145</v>
      </c>
      <c r="C37" s="146"/>
      <c r="D37" s="146"/>
      <c r="E37" s="146"/>
      <c r="F37" s="146" t="s">
        <v>145</v>
      </c>
      <c r="G37" s="146"/>
      <c r="H37" s="146"/>
      <c r="I37" s="146"/>
      <c r="J37" s="78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</row>
    <row r="38" spans="1:54" s="37" customFormat="1" ht="23.25" x14ac:dyDescent="0.5">
      <c r="A38" s="13"/>
      <c r="B38" s="135" t="s">
        <v>64</v>
      </c>
      <c r="C38" s="135"/>
      <c r="D38" s="135"/>
      <c r="E38" s="135"/>
      <c r="F38" s="135" t="s">
        <v>64</v>
      </c>
      <c r="G38" s="135"/>
      <c r="H38" s="135"/>
      <c r="I38" s="135"/>
      <c r="J38" s="78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</row>
    <row r="39" spans="1:54" s="37" customFormat="1" ht="23.25" x14ac:dyDescent="0.5">
      <c r="A39" s="13"/>
      <c r="B39" s="143" t="s">
        <v>146</v>
      </c>
      <c r="C39" s="143"/>
      <c r="D39" s="143"/>
      <c r="E39" s="143"/>
      <c r="F39" s="143" t="s">
        <v>146</v>
      </c>
      <c r="G39" s="143"/>
      <c r="H39" s="143"/>
      <c r="I39" s="143"/>
      <c r="J39" s="78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</row>
    <row r="40" spans="1:54" s="37" customFormat="1" x14ac:dyDescent="0.4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</row>
    <row r="41" spans="1:54" s="48" customFormat="1" x14ac:dyDescent="0.45"/>
    <row r="42" spans="1:54" s="48" customFormat="1" x14ac:dyDescent="0.45"/>
    <row r="43" spans="1:54" s="48" customFormat="1" x14ac:dyDescent="0.45"/>
    <row r="44" spans="1:54" s="48" customFormat="1" x14ac:dyDescent="0.45"/>
    <row r="45" spans="1:54" s="48" customFormat="1" x14ac:dyDescent="0.45"/>
    <row r="46" spans="1:54" s="48" customFormat="1" x14ac:dyDescent="0.45"/>
    <row r="47" spans="1:54" s="48" customFormat="1" x14ac:dyDescent="0.45"/>
    <row r="48" spans="1:54" s="48" customFormat="1" x14ac:dyDescent="0.45"/>
    <row r="49" s="48" customFormat="1" x14ac:dyDescent="0.45"/>
    <row r="50" s="48" customFormat="1" x14ac:dyDescent="0.45"/>
    <row r="51" s="48" customFormat="1" x14ac:dyDescent="0.45"/>
    <row r="52" s="48" customFormat="1" x14ac:dyDescent="0.45"/>
    <row r="53" s="48" customFormat="1" x14ac:dyDescent="0.45"/>
    <row r="54" s="48" customFormat="1" x14ac:dyDescent="0.45"/>
    <row r="55" s="48" customFormat="1" x14ac:dyDescent="0.45"/>
    <row r="56" s="48" customFormat="1" x14ac:dyDescent="0.45"/>
    <row r="57" s="48" customFormat="1" x14ac:dyDescent="0.45"/>
    <row r="58" s="48" customFormat="1" x14ac:dyDescent="0.45"/>
    <row r="59" s="48" customFormat="1" x14ac:dyDescent="0.45"/>
    <row r="60" s="48" customFormat="1" x14ac:dyDescent="0.45"/>
    <row r="61" s="48" customFormat="1" x14ac:dyDescent="0.45"/>
    <row r="62" s="48" customFormat="1" x14ac:dyDescent="0.45"/>
    <row r="63" s="48" customFormat="1" x14ac:dyDescent="0.45"/>
    <row r="64" s="48" customFormat="1" x14ac:dyDescent="0.45"/>
    <row r="65" s="48" customFormat="1" x14ac:dyDescent="0.45"/>
    <row r="66" s="48" customFormat="1" x14ac:dyDescent="0.45"/>
    <row r="67" s="48" customFormat="1" x14ac:dyDescent="0.45"/>
    <row r="68" s="48" customFormat="1" x14ac:dyDescent="0.45"/>
    <row r="69" s="48" customFormat="1" x14ac:dyDescent="0.45"/>
    <row r="70" s="48" customFormat="1" x14ac:dyDescent="0.45"/>
    <row r="71" s="48" customFormat="1" x14ac:dyDescent="0.45"/>
    <row r="72" s="48" customFormat="1" x14ac:dyDescent="0.45"/>
    <row r="73" s="48" customFormat="1" x14ac:dyDescent="0.45"/>
    <row r="74" s="48" customFormat="1" x14ac:dyDescent="0.45"/>
    <row r="75" s="48" customFormat="1" x14ac:dyDescent="0.45"/>
    <row r="76" s="48" customFormat="1" x14ac:dyDescent="0.45"/>
    <row r="77" s="48" customFormat="1" x14ac:dyDescent="0.45"/>
    <row r="78" s="48" customFormat="1" x14ac:dyDescent="0.45"/>
    <row r="79" s="48" customFormat="1" x14ac:dyDescent="0.45"/>
    <row r="80" s="48" customFormat="1" x14ac:dyDescent="0.45"/>
    <row r="81" s="48" customFormat="1" x14ac:dyDescent="0.45"/>
    <row r="82" s="48" customFormat="1" x14ac:dyDescent="0.45"/>
    <row r="83" s="48" customFormat="1" x14ac:dyDescent="0.45"/>
    <row r="84" s="48" customFormat="1" x14ac:dyDescent="0.45"/>
    <row r="85" s="48" customFormat="1" x14ac:dyDescent="0.45"/>
    <row r="86" s="48" customFormat="1" x14ac:dyDescent="0.45"/>
    <row r="87" s="48" customFormat="1" x14ac:dyDescent="0.45"/>
    <row r="88" s="48" customFormat="1" x14ac:dyDescent="0.45"/>
    <row r="89" s="48" customFormat="1" x14ac:dyDescent="0.45"/>
    <row r="90" s="48" customFormat="1" x14ac:dyDescent="0.45"/>
    <row r="91" s="48" customFormat="1" x14ac:dyDescent="0.45"/>
    <row r="92" s="48" customFormat="1" x14ac:dyDescent="0.45"/>
    <row r="93" s="48" customFormat="1" x14ac:dyDescent="0.45"/>
    <row r="94" s="48" customFormat="1" x14ac:dyDescent="0.45"/>
    <row r="95" s="48" customFormat="1" x14ac:dyDescent="0.45"/>
    <row r="96" s="48" customFormat="1" x14ac:dyDescent="0.45"/>
    <row r="97" s="48" customFormat="1" x14ac:dyDescent="0.45"/>
    <row r="98" s="48" customFormat="1" x14ac:dyDescent="0.45"/>
    <row r="99" s="48" customFormat="1" x14ac:dyDescent="0.45"/>
    <row r="100" s="48" customFormat="1" x14ac:dyDescent="0.45"/>
    <row r="101" s="48" customFormat="1" x14ac:dyDescent="0.45"/>
    <row r="102" s="48" customFormat="1" x14ac:dyDescent="0.45"/>
    <row r="103" s="48" customFormat="1" x14ac:dyDescent="0.45"/>
    <row r="104" s="48" customFormat="1" x14ac:dyDescent="0.45"/>
    <row r="105" s="48" customFormat="1" x14ac:dyDescent="0.45"/>
    <row r="106" s="48" customFormat="1" x14ac:dyDescent="0.45"/>
    <row r="107" s="48" customFormat="1" x14ac:dyDescent="0.45"/>
    <row r="108" s="48" customFormat="1" x14ac:dyDescent="0.45"/>
    <row r="109" s="48" customFormat="1" x14ac:dyDescent="0.45"/>
    <row r="110" s="48" customFormat="1" x14ac:dyDescent="0.45"/>
    <row r="111" s="48" customFormat="1" x14ac:dyDescent="0.45"/>
    <row r="112" s="48" customFormat="1" x14ac:dyDescent="0.45"/>
    <row r="113" s="48" customFormat="1" x14ac:dyDescent="0.45"/>
    <row r="114" s="48" customFormat="1" x14ac:dyDescent="0.45"/>
    <row r="115" s="48" customFormat="1" x14ac:dyDescent="0.45"/>
    <row r="116" s="48" customFormat="1" x14ac:dyDescent="0.45"/>
    <row r="117" s="48" customFormat="1" x14ac:dyDescent="0.45"/>
    <row r="118" s="48" customFormat="1" x14ac:dyDescent="0.45"/>
    <row r="119" s="48" customFormat="1" x14ac:dyDescent="0.45"/>
    <row r="120" s="48" customFormat="1" x14ac:dyDescent="0.45"/>
    <row r="121" s="48" customFormat="1" x14ac:dyDescent="0.45"/>
    <row r="122" s="48" customFormat="1" x14ac:dyDescent="0.45"/>
    <row r="123" s="48" customFormat="1" x14ac:dyDescent="0.45"/>
    <row r="124" s="48" customFormat="1" x14ac:dyDescent="0.45"/>
    <row r="125" s="48" customFormat="1" x14ac:dyDescent="0.45"/>
    <row r="126" s="48" customFormat="1" x14ac:dyDescent="0.45"/>
    <row r="127" s="48" customFormat="1" x14ac:dyDescent="0.45"/>
    <row r="128" s="48" customFormat="1" x14ac:dyDescent="0.45"/>
    <row r="129" s="48" customFormat="1" x14ac:dyDescent="0.45"/>
    <row r="130" s="48" customFormat="1" x14ac:dyDescent="0.45"/>
    <row r="131" s="48" customFormat="1" x14ac:dyDescent="0.45"/>
    <row r="132" s="48" customFormat="1" x14ac:dyDescent="0.45"/>
    <row r="133" s="48" customFormat="1" x14ac:dyDescent="0.45"/>
    <row r="134" s="48" customFormat="1" x14ac:dyDescent="0.45"/>
    <row r="135" s="48" customFormat="1" x14ac:dyDescent="0.45"/>
    <row r="136" s="48" customFormat="1" x14ac:dyDescent="0.45"/>
    <row r="137" s="48" customFormat="1" x14ac:dyDescent="0.45"/>
    <row r="138" s="48" customFormat="1" x14ac:dyDescent="0.45"/>
    <row r="139" s="48" customFormat="1" x14ac:dyDescent="0.45"/>
    <row r="140" s="48" customFormat="1" x14ac:dyDescent="0.45"/>
    <row r="141" s="48" customFormat="1" x14ac:dyDescent="0.45"/>
    <row r="142" s="48" customFormat="1" x14ac:dyDescent="0.45"/>
    <row r="143" s="48" customFormat="1" x14ac:dyDescent="0.45"/>
    <row r="144" s="48" customFormat="1" x14ac:dyDescent="0.45"/>
    <row r="145" s="48" customFormat="1" x14ac:dyDescent="0.45"/>
    <row r="146" s="48" customFormat="1" x14ac:dyDescent="0.45"/>
    <row r="147" s="48" customFormat="1" x14ac:dyDescent="0.45"/>
    <row r="148" s="48" customFormat="1" x14ac:dyDescent="0.45"/>
    <row r="149" s="48" customFormat="1" x14ac:dyDescent="0.45"/>
    <row r="150" s="48" customFormat="1" x14ac:dyDescent="0.45"/>
    <row r="151" s="48" customFormat="1" x14ac:dyDescent="0.45"/>
    <row r="152" s="48" customFormat="1" x14ac:dyDescent="0.45"/>
    <row r="153" s="48" customFormat="1" x14ac:dyDescent="0.45"/>
    <row r="154" s="48" customFormat="1" x14ac:dyDescent="0.45"/>
    <row r="155" s="48" customFormat="1" x14ac:dyDescent="0.45"/>
    <row r="156" s="48" customFormat="1" x14ac:dyDescent="0.45"/>
    <row r="157" s="48" customFormat="1" x14ac:dyDescent="0.45"/>
    <row r="158" s="48" customFormat="1" x14ac:dyDescent="0.45"/>
    <row r="159" s="48" customFormat="1" x14ac:dyDescent="0.45"/>
    <row r="160" s="48" customFormat="1" x14ac:dyDescent="0.45"/>
    <row r="161" s="48" customFormat="1" x14ac:dyDescent="0.45"/>
    <row r="162" s="48" customFormat="1" x14ac:dyDescent="0.45"/>
    <row r="163" s="48" customFormat="1" x14ac:dyDescent="0.45"/>
    <row r="164" s="48" customFormat="1" x14ac:dyDescent="0.45"/>
    <row r="165" s="48" customFormat="1" x14ac:dyDescent="0.45"/>
    <row r="166" s="48" customFormat="1" x14ac:dyDescent="0.45"/>
    <row r="167" s="48" customFormat="1" x14ac:dyDescent="0.45"/>
    <row r="168" s="48" customFormat="1" x14ac:dyDescent="0.45"/>
    <row r="169" s="48" customFormat="1" x14ac:dyDescent="0.45"/>
    <row r="170" s="48" customFormat="1" x14ac:dyDescent="0.45"/>
    <row r="171" s="48" customFormat="1" x14ac:dyDescent="0.45"/>
    <row r="172" s="48" customFormat="1" x14ac:dyDescent="0.45"/>
    <row r="173" s="48" customFormat="1" x14ac:dyDescent="0.45"/>
    <row r="174" s="48" customFormat="1" x14ac:dyDescent="0.45"/>
    <row r="175" s="48" customFormat="1" x14ac:dyDescent="0.45"/>
    <row r="176" s="48" customFormat="1" x14ac:dyDescent="0.45"/>
    <row r="177" s="48" customFormat="1" x14ac:dyDescent="0.45"/>
    <row r="178" s="48" customFormat="1" x14ac:dyDescent="0.45"/>
    <row r="179" s="48" customFormat="1" x14ac:dyDescent="0.45"/>
    <row r="180" s="48" customFormat="1" x14ac:dyDescent="0.45"/>
    <row r="181" s="48" customFormat="1" x14ac:dyDescent="0.45"/>
    <row r="182" s="48" customFormat="1" x14ac:dyDescent="0.45"/>
    <row r="183" s="48" customFormat="1" x14ac:dyDescent="0.45"/>
    <row r="184" s="48" customFormat="1" x14ac:dyDescent="0.45"/>
    <row r="185" s="48" customFormat="1" x14ac:dyDescent="0.45"/>
    <row r="186" s="48" customFormat="1" x14ac:dyDescent="0.45"/>
    <row r="187" s="48" customFormat="1" x14ac:dyDescent="0.45"/>
    <row r="188" s="48" customFormat="1" x14ac:dyDescent="0.45"/>
    <row r="189" s="48" customFormat="1" x14ac:dyDescent="0.45"/>
    <row r="190" s="48" customFormat="1" x14ac:dyDescent="0.45"/>
    <row r="191" s="48" customFormat="1" x14ac:dyDescent="0.45"/>
    <row r="192" s="48" customFormat="1" x14ac:dyDescent="0.45"/>
    <row r="193" s="48" customFormat="1" x14ac:dyDescent="0.45"/>
    <row r="194" s="48" customFormat="1" x14ac:dyDescent="0.45"/>
    <row r="195" s="48" customFormat="1" x14ac:dyDescent="0.45"/>
    <row r="196" s="48" customFormat="1" x14ac:dyDescent="0.45"/>
    <row r="197" s="48" customFormat="1" x14ac:dyDescent="0.45"/>
    <row r="198" s="48" customFormat="1" x14ac:dyDescent="0.45"/>
    <row r="199" s="48" customFormat="1" x14ac:dyDescent="0.45"/>
    <row r="200" s="48" customFormat="1" x14ac:dyDescent="0.45"/>
    <row r="201" s="48" customFormat="1" x14ac:dyDescent="0.45"/>
    <row r="202" s="48" customFormat="1" x14ac:dyDescent="0.45"/>
    <row r="203" s="48" customFormat="1" x14ac:dyDescent="0.45"/>
    <row r="204" s="48" customFormat="1" x14ac:dyDescent="0.45"/>
    <row r="205" s="48" customFormat="1" x14ac:dyDescent="0.45"/>
    <row r="206" s="48" customFormat="1" x14ac:dyDescent="0.45"/>
    <row r="207" s="48" customFormat="1" x14ac:dyDescent="0.45"/>
    <row r="208" s="48" customFormat="1" x14ac:dyDescent="0.45"/>
    <row r="209" s="48" customFormat="1" x14ac:dyDescent="0.45"/>
    <row r="210" s="48" customFormat="1" x14ac:dyDescent="0.45"/>
    <row r="211" s="48" customFormat="1" x14ac:dyDescent="0.45"/>
    <row r="212" s="48" customFormat="1" x14ac:dyDescent="0.45"/>
    <row r="213" s="48" customFormat="1" x14ac:dyDescent="0.45"/>
    <row r="214" s="48" customFormat="1" x14ac:dyDescent="0.45"/>
    <row r="215" s="48" customFormat="1" x14ac:dyDescent="0.45"/>
    <row r="216" s="48" customFormat="1" x14ac:dyDescent="0.45"/>
    <row r="217" s="48" customFormat="1" x14ac:dyDescent="0.45"/>
    <row r="218" s="48" customFormat="1" x14ac:dyDescent="0.45"/>
    <row r="219" s="48" customFormat="1" x14ac:dyDescent="0.45"/>
    <row r="220" s="48" customFormat="1" x14ac:dyDescent="0.45"/>
    <row r="221" s="48" customFormat="1" x14ac:dyDescent="0.45"/>
    <row r="222" s="48" customFormat="1" x14ac:dyDescent="0.45"/>
    <row r="223" s="48" customFormat="1" x14ac:dyDescent="0.45"/>
    <row r="224" s="48" customFormat="1" x14ac:dyDescent="0.45"/>
    <row r="225" s="48" customFormat="1" x14ac:dyDescent="0.45"/>
    <row r="226" s="48" customFormat="1" x14ac:dyDescent="0.45"/>
    <row r="227" s="48" customFormat="1" x14ac:dyDescent="0.45"/>
    <row r="228" s="48" customFormat="1" x14ac:dyDescent="0.45"/>
    <row r="229" s="48" customFormat="1" x14ac:dyDescent="0.45"/>
    <row r="230" s="48" customFormat="1" x14ac:dyDescent="0.45"/>
    <row r="231" s="48" customFormat="1" x14ac:dyDescent="0.45"/>
    <row r="232" s="48" customFormat="1" x14ac:dyDescent="0.45"/>
    <row r="233" s="48" customFormat="1" x14ac:dyDescent="0.45"/>
    <row r="234" s="48" customFormat="1" x14ac:dyDescent="0.45"/>
    <row r="235" s="48" customFormat="1" x14ac:dyDescent="0.45"/>
    <row r="236" s="48" customFormat="1" x14ac:dyDescent="0.45"/>
    <row r="237" s="48" customFormat="1" x14ac:dyDescent="0.45"/>
    <row r="238" s="48" customFormat="1" x14ac:dyDescent="0.45"/>
    <row r="239" s="48" customFormat="1" x14ac:dyDescent="0.45"/>
    <row r="240" s="48" customFormat="1" x14ac:dyDescent="0.45"/>
    <row r="241" s="48" customFormat="1" x14ac:dyDescent="0.45"/>
    <row r="242" s="48" customFormat="1" x14ac:dyDescent="0.45"/>
    <row r="243" s="48" customFormat="1" x14ac:dyDescent="0.45"/>
    <row r="244" s="48" customFormat="1" x14ac:dyDescent="0.45"/>
    <row r="245" s="48" customFormat="1" x14ac:dyDescent="0.45"/>
    <row r="246" s="48" customFormat="1" x14ac:dyDescent="0.45"/>
    <row r="247" s="48" customFormat="1" x14ac:dyDescent="0.45"/>
    <row r="248" s="48" customFormat="1" x14ac:dyDescent="0.45"/>
    <row r="249" s="48" customFormat="1" x14ac:dyDescent="0.45"/>
    <row r="250" s="48" customFormat="1" x14ac:dyDescent="0.45"/>
    <row r="251" s="48" customFormat="1" x14ac:dyDescent="0.45"/>
    <row r="252" s="48" customFormat="1" x14ac:dyDescent="0.45"/>
    <row r="253" s="48" customFormat="1" x14ac:dyDescent="0.45"/>
    <row r="254" s="48" customFormat="1" x14ac:dyDescent="0.45"/>
    <row r="255" s="48" customFormat="1" x14ac:dyDescent="0.45"/>
    <row r="256" s="48" customFormat="1" x14ac:dyDescent="0.45"/>
    <row r="257" s="48" customFormat="1" x14ac:dyDescent="0.45"/>
    <row r="258" s="48" customFormat="1" x14ac:dyDescent="0.45"/>
    <row r="259" s="48" customFormat="1" x14ac:dyDescent="0.45"/>
    <row r="260" s="48" customFormat="1" x14ac:dyDescent="0.45"/>
    <row r="261" s="48" customFormat="1" x14ac:dyDescent="0.45"/>
    <row r="262" s="48" customFormat="1" x14ac:dyDescent="0.45"/>
    <row r="263" s="48" customFormat="1" x14ac:dyDescent="0.45"/>
    <row r="264" s="48" customFormat="1" x14ac:dyDescent="0.45"/>
    <row r="265" s="48" customFormat="1" x14ac:dyDescent="0.45"/>
    <row r="266" s="48" customFormat="1" x14ac:dyDescent="0.45"/>
    <row r="267" s="48" customFormat="1" x14ac:dyDescent="0.45"/>
    <row r="268" s="48" customFormat="1" x14ac:dyDescent="0.45"/>
    <row r="269" s="48" customFormat="1" x14ac:dyDescent="0.45"/>
    <row r="270" s="48" customFormat="1" x14ac:dyDescent="0.45"/>
    <row r="271" s="48" customFormat="1" x14ac:dyDescent="0.45"/>
    <row r="272" s="48" customFormat="1" x14ac:dyDescent="0.45"/>
    <row r="273" s="48" customFormat="1" x14ac:dyDescent="0.45"/>
    <row r="274" s="48" customFormat="1" x14ac:dyDescent="0.45"/>
    <row r="275" s="48" customFormat="1" x14ac:dyDescent="0.45"/>
    <row r="276" s="48" customFormat="1" x14ac:dyDescent="0.45"/>
    <row r="277" s="48" customFormat="1" x14ac:dyDescent="0.45"/>
    <row r="278" s="48" customFormat="1" x14ac:dyDescent="0.45"/>
    <row r="279" s="48" customFormat="1" x14ac:dyDescent="0.45"/>
    <row r="280" s="48" customFormat="1" x14ac:dyDescent="0.45"/>
    <row r="281" s="48" customFormat="1" x14ac:dyDescent="0.45"/>
    <row r="282" s="48" customFormat="1" x14ac:dyDescent="0.45"/>
    <row r="283" s="48" customFormat="1" x14ac:dyDescent="0.45"/>
    <row r="284" s="48" customFormat="1" x14ac:dyDescent="0.45"/>
    <row r="285" s="48" customFormat="1" x14ac:dyDescent="0.45"/>
    <row r="286" s="48" customFormat="1" x14ac:dyDescent="0.45"/>
    <row r="287" s="48" customFormat="1" x14ac:dyDescent="0.45"/>
    <row r="288" s="48" customFormat="1" x14ac:dyDescent="0.45"/>
    <row r="289" s="48" customFormat="1" x14ac:dyDescent="0.45"/>
    <row r="290" s="48" customFormat="1" x14ac:dyDescent="0.45"/>
    <row r="291" s="48" customFormat="1" x14ac:dyDescent="0.45"/>
    <row r="292" s="48" customFormat="1" x14ac:dyDescent="0.45"/>
    <row r="293" s="48" customFormat="1" x14ac:dyDescent="0.45"/>
    <row r="294" s="48" customFormat="1" x14ac:dyDescent="0.45"/>
    <row r="295" s="48" customFormat="1" x14ac:dyDescent="0.45"/>
    <row r="296" s="48" customFormat="1" x14ac:dyDescent="0.45"/>
    <row r="297" s="48" customFormat="1" x14ac:dyDescent="0.45"/>
    <row r="298" s="48" customFormat="1" x14ac:dyDescent="0.45"/>
    <row r="299" s="48" customFormat="1" x14ac:dyDescent="0.45"/>
    <row r="300" s="48" customFormat="1" x14ac:dyDescent="0.45"/>
    <row r="301" s="48" customFormat="1" x14ac:dyDescent="0.45"/>
    <row r="302" s="48" customFormat="1" x14ac:dyDescent="0.45"/>
    <row r="303" s="48" customFormat="1" x14ac:dyDescent="0.45"/>
    <row r="304" s="48" customFormat="1" x14ac:dyDescent="0.45"/>
    <row r="305" s="48" customFormat="1" x14ac:dyDescent="0.45"/>
    <row r="306" s="48" customFormat="1" x14ac:dyDescent="0.45"/>
    <row r="307" s="48" customFormat="1" x14ac:dyDescent="0.45"/>
  </sheetData>
  <mergeCells count="56">
    <mergeCell ref="B39:E39"/>
    <mergeCell ref="F39:I39"/>
    <mergeCell ref="B33:C33"/>
    <mergeCell ref="D33:E33"/>
    <mergeCell ref="F33:G33"/>
    <mergeCell ref="H33:I33"/>
    <mergeCell ref="B34:C34"/>
    <mergeCell ref="D34:E34"/>
    <mergeCell ref="F34:G34"/>
    <mergeCell ref="H34:I34"/>
    <mergeCell ref="B36:I36"/>
    <mergeCell ref="B37:E37"/>
    <mergeCell ref="F37:I37"/>
    <mergeCell ref="B38:E38"/>
    <mergeCell ref="F38:I38"/>
    <mergeCell ref="D28:H28"/>
    <mergeCell ref="B30:I30"/>
    <mergeCell ref="B31:E31"/>
    <mergeCell ref="F31:I31"/>
    <mergeCell ref="B32:C32"/>
    <mergeCell ref="D32:E32"/>
    <mergeCell ref="F32:G32"/>
    <mergeCell ref="H32:I32"/>
    <mergeCell ref="D27:H27"/>
    <mergeCell ref="B15:D15"/>
    <mergeCell ref="F15:H15"/>
    <mergeCell ref="F16:H16"/>
    <mergeCell ref="F17:H17"/>
    <mergeCell ref="F18:H18"/>
    <mergeCell ref="B19:D19"/>
    <mergeCell ref="F19:H19"/>
    <mergeCell ref="D22:H22"/>
    <mergeCell ref="D23:H23"/>
    <mergeCell ref="D24:H24"/>
    <mergeCell ref="D25:H25"/>
    <mergeCell ref="D26:H26"/>
    <mergeCell ref="B14:D14"/>
    <mergeCell ref="F14:H14"/>
    <mergeCell ref="B7:D7"/>
    <mergeCell ref="F7:H7"/>
    <mergeCell ref="B8:D8"/>
    <mergeCell ref="F8:H8"/>
    <mergeCell ref="B9:D9"/>
    <mergeCell ref="F9:H9"/>
    <mergeCell ref="B11:D11"/>
    <mergeCell ref="F11:H11"/>
    <mergeCell ref="B12:D12"/>
    <mergeCell ref="F12:H12"/>
    <mergeCell ref="F13:H13"/>
    <mergeCell ref="B6:D6"/>
    <mergeCell ref="F6:H6"/>
    <mergeCell ref="B1:I1"/>
    <mergeCell ref="B2:I2"/>
    <mergeCell ref="B3:I3"/>
    <mergeCell ref="B4:I4"/>
    <mergeCell ref="B5:I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32"/>
  <sheetViews>
    <sheetView topLeftCell="C1" workbookViewId="0">
      <selection activeCell="C1" sqref="C1"/>
    </sheetView>
  </sheetViews>
  <sheetFormatPr defaultRowHeight="20.25" x14ac:dyDescent="0.4"/>
  <cols>
    <col min="1" max="6" width="9" style="85"/>
    <col min="7" max="8" width="9.875" style="84" customWidth="1"/>
    <col min="9" max="9" width="3.5" style="84" customWidth="1"/>
    <col min="10" max="10" width="9.875" style="84" customWidth="1"/>
    <col min="11" max="12" width="9" style="84"/>
    <col min="13" max="14" width="9" style="85"/>
    <col min="15" max="15" width="26.125" style="85" customWidth="1"/>
    <col min="16" max="16" width="31" style="85" customWidth="1"/>
    <col min="17" max="17" width="26.375" style="85" bestFit="1" customWidth="1"/>
    <col min="18" max="18" width="9" style="85"/>
    <col min="19" max="19" width="21.5" style="85" customWidth="1"/>
    <col min="20" max="20" width="9" style="85"/>
    <col min="21" max="21" width="40.375" style="85" customWidth="1"/>
    <col min="22" max="16384" width="9" style="85"/>
  </cols>
  <sheetData>
    <row r="1" spans="1:21" x14ac:dyDescent="0.4">
      <c r="A1" s="84" t="s">
        <v>39</v>
      </c>
      <c r="B1" s="84"/>
      <c r="C1" s="84" t="s">
        <v>39</v>
      </c>
      <c r="D1" s="84"/>
      <c r="E1" s="84" t="s">
        <v>39</v>
      </c>
      <c r="F1" s="84"/>
      <c r="G1" s="84" t="s">
        <v>39</v>
      </c>
      <c r="J1" s="84" t="s">
        <v>39</v>
      </c>
      <c r="L1" s="84" t="s">
        <v>39</v>
      </c>
      <c r="N1" s="86" t="s">
        <v>79</v>
      </c>
      <c r="O1" s="87" t="s">
        <v>76</v>
      </c>
      <c r="P1" s="88" t="s">
        <v>91</v>
      </c>
      <c r="Q1" s="84" t="s">
        <v>39</v>
      </c>
      <c r="S1" s="84" t="s">
        <v>57</v>
      </c>
      <c r="U1" s="84" t="s">
        <v>56</v>
      </c>
    </row>
    <row r="2" spans="1:21" x14ac:dyDescent="0.4">
      <c r="A2" s="85">
        <v>28</v>
      </c>
      <c r="C2" s="85">
        <v>30</v>
      </c>
      <c r="E2" s="85">
        <v>1</v>
      </c>
      <c r="G2" s="84" t="s">
        <v>1</v>
      </c>
      <c r="H2" s="84" t="s">
        <v>92</v>
      </c>
      <c r="J2" s="84" t="s">
        <v>3</v>
      </c>
      <c r="L2" s="84">
        <v>2019</v>
      </c>
      <c r="N2" s="87" t="s">
        <v>45</v>
      </c>
      <c r="O2" s="87" t="s">
        <v>104</v>
      </c>
      <c r="P2" s="89" t="s">
        <v>78</v>
      </c>
      <c r="Q2" s="85" t="s">
        <v>40</v>
      </c>
      <c r="S2" s="85" t="s">
        <v>55</v>
      </c>
      <c r="U2" s="85" t="s">
        <v>55</v>
      </c>
    </row>
    <row r="3" spans="1:21" x14ac:dyDescent="0.4">
      <c r="A3" s="85">
        <v>29</v>
      </c>
      <c r="C3" s="85">
        <v>31</v>
      </c>
      <c r="E3" s="85">
        <v>2</v>
      </c>
      <c r="G3" s="84" t="s">
        <v>2</v>
      </c>
      <c r="H3" s="84" t="s">
        <v>93</v>
      </c>
      <c r="J3" s="84" t="s">
        <v>9</v>
      </c>
      <c r="L3" s="84">
        <v>2020</v>
      </c>
      <c r="N3" s="87" t="s">
        <v>46</v>
      </c>
      <c r="O3" s="87" t="s">
        <v>105</v>
      </c>
      <c r="P3" s="89" t="s">
        <v>77</v>
      </c>
      <c r="Q3" s="85" t="s">
        <v>41</v>
      </c>
      <c r="S3" s="85" t="s">
        <v>54</v>
      </c>
      <c r="U3" s="85" t="s">
        <v>54</v>
      </c>
    </row>
    <row r="4" spans="1:21" x14ac:dyDescent="0.4">
      <c r="A4" s="85">
        <v>30</v>
      </c>
      <c r="E4" s="85">
        <v>3</v>
      </c>
      <c r="G4" s="84" t="s">
        <v>3</v>
      </c>
      <c r="H4" s="84" t="s">
        <v>94</v>
      </c>
      <c r="J4" s="84" t="s">
        <v>13</v>
      </c>
      <c r="L4" s="84">
        <v>2021</v>
      </c>
      <c r="Q4" s="85" t="s">
        <v>42</v>
      </c>
    </row>
    <row r="5" spans="1:21" x14ac:dyDescent="0.4">
      <c r="A5" s="85">
        <v>31</v>
      </c>
      <c r="E5" s="85">
        <v>4</v>
      </c>
      <c r="G5" s="84" t="s">
        <v>5</v>
      </c>
      <c r="H5" s="84" t="s">
        <v>95</v>
      </c>
      <c r="J5" s="84" t="s">
        <v>17</v>
      </c>
      <c r="L5" s="84">
        <v>2022</v>
      </c>
      <c r="Q5" s="85" t="s">
        <v>43</v>
      </c>
    </row>
    <row r="6" spans="1:21" x14ac:dyDescent="0.4">
      <c r="E6" s="85">
        <v>5</v>
      </c>
      <c r="G6" s="84" t="s">
        <v>7</v>
      </c>
      <c r="H6" s="84" t="s">
        <v>96</v>
      </c>
      <c r="L6" s="84">
        <v>2023</v>
      </c>
      <c r="Q6" s="85" t="s">
        <v>44</v>
      </c>
    </row>
    <row r="7" spans="1:21" x14ac:dyDescent="0.4">
      <c r="E7" s="85">
        <v>6</v>
      </c>
      <c r="G7" s="84" t="s">
        <v>9</v>
      </c>
      <c r="H7" s="84" t="s">
        <v>97</v>
      </c>
      <c r="L7" s="84">
        <v>2024</v>
      </c>
    </row>
    <row r="8" spans="1:21" x14ac:dyDescent="0.4">
      <c r="E8" s="85">
        <v>7</v>
      </c>
      <c r="G8" s="84" t="s">
        <v>10</v>
      </c>
      <c r="H8" s="84" t="s">
        <v>98</v>
      </c>
      <c r="L8" s="84">
        <v>2025</v>
      </c>
    </row>
    <row r="9" spans="1:21" x14ac:dyDescent="0.4">
      <c r="E9" s="85">
        <v>8</v>
      </c>
      <c r="G9" s="84" t="s">
        <v>11</v>
      </c>
      <c r="H9" s="84" t="s">
        <v>99</v>
      </c>
      <c r="L9" s="84">
        <v>2026</v>
      </c>
    </row>
    <row r="10" spans="1:21" x14ac:dyDescent="0.4">
      <c r="E10" s="85">
        <v>9</v>
      </c>
      <c r="G10" s="84" t="s">
        <v>13</v>
      </c>
      <c r="H10" s="84" t="s">
        <v>100</v>
      </c>
      <c r="L10" s="84">
        <v>2027</v>
      </c>
    </row>
    <row r="11" spans="1:21" x14ac:dyDescent="0.4">
      <c r="E11" s="85">
        <v>10</v>
      </c>
      <c r="G11" s="84" t="s">
        <v>14</v>
      </c>
      <c r="H11" s="84" t="s">
        <v>101</v>
      </c>
      <c r="L11" s="84">
        <v>2028</v>
      </c>
    </row>
    <row r="12" spans="1:21" x14ac:dyDescent="0.4">
      <c r="E12" s="85">
        <v>11</v>
      </c>
      <c r="G12" s="84" t="s">
        <v>16</v>
      </c>
      <c r="H12" s="84" t="s">
        <v>102</v>
      </c>
      <c r="L12" s="84">
        <v>2029</v>
      </c>
    </row>
    <row r="13" spans="1:21" x14ac:dyDescent="0.4">
      <c r="E13" s="85">
        <v>12</v>
      </c>
      <c r="G13" s="84" t="s">
        <v>17</v>
      </c>
      <c r="H13" s="84" t="s">
        <v>103</v>
      </c>
      <c r="L13" s="84">
        <v>2030</v>
      </c>
    </row>
    <row r="14" spans="1:21" x14ac:dyDescent="0.4">
      <c r="E14" s="85">
        <v>13</v>
      </c>
      <c r="L14" s="84">
        <v>2031</v>
      </c>
    </row>
    <row r="15" spans="1:21" x14ac:dyDescent="0.4">
      <c r="E15" s="85">
        <v>14</v>
      </c>
      <c r="L15" s="84">
        <v>2032</v>
      </c>
    </row>
    <row r="16" spans="1:21" x14ac:dyDescent="0.4">
      <c r="E16" s="85">
        <v>15</v>
      </c>
      <c r="L16" s="84">
        <v>2033</v>
      </c>
    </row>
    <row r="17" spans="5:12" x14ac:dyDescent="0.4">
      <c r="E17" s="85">
        <v>16</v>
      </c>
      <c r="L17" s="84">
        <v>2034</v>
      </c>
    </row>
    <row r="18" spans="5:12" x14ac:dyDescent="0.4">
      <c r="E18" s="85">
        <v>17</v>
      </c>
      <c r="L18" s="84">
        <v>2035</v>
      </c>
    </row>
    <row r="19" spans="5:12" x14ac:dyDescent="0.4">
      <c r="E19" s="85">
        <v>18</v>
      </c>
      <c r="L19" s="84">
        <v>2036</v>
      </c>
    </row>
    <row r="20" spans="5:12" x14ac:dyDescent="0.4">
      <c r="E20" s="85">
        <v>19</v>
      </c>
      <c r="L20" s="84">
        <v>2037</v>
      </c>
    </row>
    <row r="21" spans="5:12" x14ac:dyDescent="0.4">
      <c r="E21" s="85">
        <v>20</v>
      </c>
      <c r="L21" s="84">
        <v>2038</v>
      </c>
    </row>
    <row r="22" spans="5:12" x14ac:dyDescent="0.4">
      <c r="E22" s="85">
        <v>21</v>
      </c>
    </row>
    <row r="23" spans="5:12" x14ac:dyDescent="0.4">
      <c r="E23" s="85">
        <v>22</v>
      </c>
    </row>
    <row r="24" spans="5:12" x14ac:dyDescent="0.4">
      <c r="E24" s="85">
        <v>23</v>
      </c>
    </row>
    <row r="25" spans="5:12" x14ac:dyDescent="0.4">
      <c r="E25" s="85">
        <v>24</v>
      </c>
    </row>
    <row r="26" spans="5:12" x14ac:dyDescent="0.4">
      <c r="E26" s="85">
        <v>25</v>
      </c>
    </row>
    <row r="27" spans="5:12" x14ac:dyDescent="0.4">
      <c r="E27" s="85">
        <v>26</v>
      </c>
    </row>
    <row r="28" spans="5:12" x14ac:dyDescent="0.4">
      <c r="E28" s="85">
        <v>27</v>
      </c>
    </row>
    <row r="29" spans="5:12" x14ac:dyDescent="0.4">
      <c r="E29" s="85">
        <v>28</v>
      </c>
    </row>
    <row r="30" spans="5:12" x14ac:dyDescent="0.4">
      <c r="E30" s="85">
        <v>29</v>
      </c>
    </row>
    <row r="31" spans="5:12" x14ac:dyDescent="0.4">
      <c r="E31" s="85">
        <v>30</v>
      </c>
    </row>
    <row r="32" spans="5:12" x14ac:dyDescent="0.4">
      <c r="E32" s="85">
        <v>31</v>
      </c>
    </row>
  </sheetData>
  <sheetProtection algorithmName="SHA-512" hashValue="7gnk6HR+mpzZxlzQW67/FZBM99dVWPHMMD+8ad5QCr6Oy6pvfi3yHzxMJCZThm3mrwk/oZGE+ENXXEvM9lOluA==" saltValue="uRB1HBAbFwrPeipHHHzF5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 ME</vt:lpstr>
      <vt:lpstr>INPUT</vt:lpstr>
      <vt:lpstr>REPORT-TH</vt:lpstr>
      <vt:lpstr>REPORT-EN</vt:lpstr>
      <vt:lpstr>rule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ขวัญเนตร จิตรวัฒนาฤกษ์</dc:creator>
  <cp:lastModifiedBy>ขวัญเนตร จิตรวัฒนาฤกษ์</cp:lastModifiedBy>
  <dcterms:created xsi:type="dcterms:W3CDTF">2019-11-08T07:29:51Z</dcterms:created>
  <dcterms:modified xsi:type="dcterms:W3CDTF">2020-01-13T07:27:25Z</dcterms:modified>
</cp:coreProperties>
</file>