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nlayas\Downloads\MC_แก้ไขปี\"/>
    </mc:Choice>
  </mc:AlternateContent>
  <bookViews>
    <workbookView xWindow="0" yWindow="0" windowWidth="28800" windowHeight="12030"/>
  </bookViews>
  <sheets>
    <sheet name="Provider Info" sheetId="1" r:id="rId1"/>
    <sheet name="Buy FX" sheetId="2" r:id="rId2"/>
    <sheet name="Sell FX" sheetId="3" r:id="rId3"/>
    <sheet name="FCD" sheetId="4" r:id="rId4"/>
    <sheet name="Dimension" sheetId="5" state="veryHidden" r:id="rId5"/>
  </sheets>
  <definedNames>
    <definedName name="_xlnm._FilterDatabase" localSheetId="1" hidden="1">'Buy FX'!$A$7:$R$8</definedName>
    <definedName name="CA" localSheetId="3">Dimension!$C$12:$C$14</definedName>
    <definedName name="CA">Dimension!$C$12:$C$14</definedName>
    <definedName name="CB" localSheetId="3">Dimension!$C$16:$C$17</definedName>
    <definedName name="CB">Dimension!$C$16:$C$17</definedName>
    <definedName name="CC" localSheetId="3">Dimension!$C$20:$C$22</definedName>
    <definedName name="CC">Dimension!$C$20:$C$22</definedName>
    <definedName name="CCYA" localSheetId="3">Dimension!$G$3</definedName>
    <definedName name="CCYA">Dimension!$G$3</definedName>
    <definedName name="CCYB" localSheetId="3">Dimension!$G$4:$G$251</definedName>
    <definedName name="CCYB">Dimension!$G$4:$G$251</definedName>
    <definedName name="CD" localSheetId="3">Dimension!$C$24:$C$24</definedName>
    <definedName name="CD">Dimension!$C$24</definedName>
    <definedName name="CE" localSheetId="3">Dimension!$C$34:$C$35</definedName>
    <definedName name="CE">Dimension!$C$34:$C$35</definedName>
    <definedName name="CF" localSheetId="3">Dimension!$C$27:$C$27</definedName>
    <definedName name="CF">Dimension!$C$27</definedName>
    <definedName name="CG" localSheetId="3">Dimension!$C$31:$C$32</definedName>
    <definedName name="CG">Dimension!$C$31:$C$32</definedName>
    <definedName name="Currency">Dimension!$J$3:$J$179</definedName>
    <definedName name="CUS_1">Dimension!$A$3</definedName>
    <definedName name="CUS_2">Dimension!$A$4</definedName>
    <definedName name="CUS_3">Dimension!$A$5</definedName>
    <definedName name="CUS_4">Dimension!$A$6</definedName>
    <definedName name="CUS_5">Dimension!$A$7</definedName>
    <definedName name="CUS_6">Dimension!$A$8</definedName>
    <definedName name="CUS_7">Dimension!$A$9</definedName>
    <definedName name="Customer_Code">Dimension!$N$3:$N$89</definedName>
    <definedName name="Customer_ID">Dimension!$C$3:$C$10</definedName>
    <definedName name="Customer_Name">Dimension!$M$3:$M$90</definedName>
    <definedName name="Customer_Type" localSheetId="3">Dimension!$A$3:$A$9</definedName>
    <definedName name="Customer_Type">Dimension!$A$3:$A$9</definedName>
    <definedName name="Customer_Type_Sell">Dimension!$A$12:$A$17</definedName>
    <definedName name="Delivery" localSheetId="3">Dimension!$X$3</definedName>
    <definedName name="Delivery_Type">Dimension!$X$3:$X$3</definedName>
    <definedName name="NMonth">Dimension!$T$3:$T$14</definedName>
    <definedName name="NMonth_Name" localSheetId="3">Dimension!$S$3:$S$14</definedName>
    <definedName name="NMonth_Name">Dimension!$S$3:$S$14</definedName>
    <definedName name="NYear" localSheetId="3">Dimension!$R$3:$R$9</definedName>
    <definedName name="NYear">Dimension!$R$3:$R$9</definedName>
    <definedName name="Payment_ID">Dimension!$E$3:$E$7</definedName>
    <definedName name="Payment_ID1" localSheetId="3">Dimension!$E$3:$E$4</definedName>
    <definedName name="Payment_ID1">Dimension!$E$3:$E$4</definedName>
    <definedName name="Payment_ID2" localSheetId="3">Dimension!$E$3</definedName>
    <definedName name="Payment_ID2">Dimension!$E$3</definedName>
    <definedName name="Payment_ID3">Dimension!$E$9:$E$11</definedName>
    <definedName name="Payment3" localSheetId="3">Dimension!$E$9:$E$11</definedName>
    <definedName name="Payment3">Dimension!$E$9</definedName>
    <definedName name="Purpose" localSheetId="3">Dimension!$V$3:$V$3</definedName>
    <definedName name="Purpose">Dimension!$V$3:$V$3</definedName>
    <definedName name="Purpose1" localSheetId="3">Dimension!$V$3</definedName>
    <definedName name="Purpose1" localSheetId="2">Dimension!$V$3</definedName>
    <definedName name="Receive_Pay_Baht">Dimension!$X$10:$X$10</definedName>
    <definedName name="Sell_Buy_FX">Dimension!$X$5:$X$5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5" l="1"/>
  <c r="R8" i="5"/>
  <c r="R7" i="5"/>
  <c r="R6" i="5"/>
  <c r="R5" i="5"/>
  <c r="R4" i="5"/>
  <c r="R3" i="5"/>
  <c r="F500" i="4"/>
  <c r="C500" i="4"/>
  <c r="F499" i="4"/>
  <c r="C499" i="4"/>
  <c r="F498" i="4"/>
  <c r="C498" i="4"/>
  <c r="F497" i="4"/>
  <c r="C497" i="4"/>
  <c r="F496" i="4"/>
  <c r="C496" i="4"/>
  <c r="F495" i="4"/>
  <c r="C495" i="4"/>
  <c r="F494" i="4"/>
  <c r="C494" i="4"/>
  <c r="F493" i="4"/>
  <c r="C493" i="4"/>
  <c r="F492" i="4"/>
  <c r="C492" i="4"/>
  <c r="F491" i="4"/>
  <c r="C491" i="4"/>
  <c r="F490" i="4"/>
  <c r="C490" i="4"/>
  <c r="F489" i="4"/>
  <c r="C489" i="4"/>
  <c r="F488" i="4"/>
  <c r="C488" i="4"/>
  <c r="F487" i="4"/>
  <c r="C487" i="4"/>
  <c r="F486" i="4"/>
  <c r="C486" i="4"/>
  <c r="F485" i="4"/>
  <c r="C485" i="4"/>
  <c r="F484" i="4"/>
  <c r="C484" i="4"/>
  <c r="F483" i="4"/>
  <c r="C483" i="4"/>
  <c r="F482" i="4"/>
  <c r="C482" i="4"/>
  <c r="F481" i="4"/>
  <c r="C481" i="4"/>
  <c r="F480" i="4"/>
  <c r="C480" i="4"/>
  <c r="F479" i="4"/>
  <c r="C479" i="4"/>
  <c r="F478" i="4"/>
  <c r="C478" i="4"/>
  <c r="F477" i="4"/>
  <c r="C477" i="4"/>
  <c r="F476" i="4"/>
  <c r="C476" i="4"/>
  <c r="F475" i="4"/>
  <c r="C475" i="4"/>
  <c r="F474" i="4"/>
  <c r="C474" i="4"/>
  <c r="F473" i="4"/>
  <c r="C473" i="4"/>
  <c r="F472" i="4"/>
  <c r="C472" i="4"/>
  <c r="F471" i="4"/>
  <c r="C471" i="4"/>
  <c r="F470" i="4"/>
  <c r="C470" i="4"/>
  <c r="F469" i="4"/>
  <c r="C469" i="4"/>
  <c r="F468" i="4"/>
  <c r="C468" i="4"/>
  <c r="F467" i="4"/>
  <c r="C467" i="4"/>
  <c r="F466" i="4"/>
  <c r="C466" i="4"/>
  <c r="F465" i="4"/>
  <c r="C465" i="4"/>
  <c r="F464" i="4"/>
  <c r="C464" i="4"/>
  <c r="F463" i="4"/>
  <c r="C463" i="4"/>
  <c r="F462" i="4"/>
  <c r="C462" i="4"/>
  <c r="F461" i="4"/>
  <c r="C461" i="4"/>
  <c r="F460" i="4"/>
  <c r="C460" i="4"/>
  <c r="F459" i="4"/>
  <c r="C459" i="4"/>
  <c r="F458" i="4"/>
  <c r="C458" i="4"/>
  <c r="F457" i="4"/>
  <c r="C457" i="4"/>
  <c r="F456" i="4"/>
  <c r="C456" i="4"/>
  <c r="F455" i="4"/>
  <c r="C455" i="4"/>
  <c r="F454" i="4"/>
  <c r="C454" i="4"/>
  <c r="F453" i="4"/>
  <c r="C453" i="4"/>
  <c r="F452" i="4"/>
  <c r="C452" i="4"/>
  <c r="F451" i="4"/>
  <c r="C451" i="4"/>
  <c r="F450" i="4"/>
  <c r="C450" i="4"/>
  <c r="F449" i="4"/>
  <c r="C449" i="4"/>
  <c r="F448" i="4"/>
  <c r="C448" i="4"/>
  <c r="F447" i="4"/>
  <c r="C447" i="4"/>
  <c r="F446" i="4"/>
  <c r="C446" i="4"/>
  <c r="F445" i="4"/>
  <c r="C445" i="4"/>
  <c r="F444" i="4"/>
  <c r="C444" i="4"/>
  <c r="F443" i="4"/>
  <c r="C443" i="4"/>
  <c r="F442" i="4"/>
  <c r="C442" i="4"/>
  <c r="F441" i="4"/>
  <c r="C441" i="4"/>
  <c r="F440" i="4"/>
  <c r="C440" i="4"/>
  <c r="F439" i="4"/>
  <c r="C439" i="4"/>
  <c r="F438" i="4"/>
  <c r="C438" i="4"/>
  <c r="F437" i="4"/>
  <c r="C437" i="4"/>
  <c r="F436" i="4"/>
  <c r="C436" i="4"/>
  <c r="F435" i="4"/>
  <c r="C435" i="4"/>
  <c r="F434" i="4"/>
  <c r="C434" i="4"/>
  <c r="F433" i="4"/>
  <c r="C433" i="4"/>
  <c r="F432" i="4"/>
  <c r="C432" i="4"/>
  <c r="F431" i="4"/>
  <c r="C431" i="4"/>
  <c r="F430" i="4"/>
  <c r="C430" i="4"/>
  <c r="F429" i="4"/>
  <c r="C429" i="4"/>
  <c r="F428" i="4"/>
  <c r="C428" i="4"/>
  <c r="F427" i="4"/>
  <c r="C427" i="4"/>
  <c r="F426" i="4"/>
  <c r="C426" i="4"/>
  <c r="F425" i="4"/>
  <c r="C425" i="4"/>
  <c r="F424" i="4"/>
  <c r="C424" i="4"/>
  <c r="F423" i="4"/>
  <c r="C423" i="4"/>
  <c r="F422" i="4"/>
  <c r="C422" i="4"/>
  <c r="F421" i="4"/>
  <c r="C421" i="4"/>
  <c r="F420" i="4"/>
  <c r="C420" i="4"/>
  <c r="F419" i="4"/>
  <c r="C419" i="4"/>
  <c r="F418" i="4"/>
  <c r="C418" i="4"/>
  <c r="F417" i="4"/>
  <c r="C417" i="4"/>
  <c r="F416" i="4"/>
  <c r="C416" i="4"/>
  <c r="F415" i="4"/>
  <c r="C415" i="4"/>
  <c r="F414" i="4"/>
  <c r="C414" i="4"/>
  <c r="F413" i="4"/>
  <c r="C413" i="4"/>
  <c r="F412" i="4"/>
  <c r="C412" i="4"/>
  <c r="F411" i="4"/>
  <c r="C411" i="4"/>
  <c r="F410" i="4"/>
  <c r="C410" i="4"/>
  <c r="F409" i="4"/>
  <c r="C409" i="4"/>
  <c r="F408" i="4"/>
  <c r="C408" i="4"/>
  <c r="F407" i="4"/>
  <c r="C407" i="4"/>
  <c r="F406" i="4"/>
  <c r="C406" i="4"/>
  <c r="F405" i="4"/>
  <c r="C405" i="4"/>
  <c r="F404" i="4"/>
  <c r="C404" i="4"/>
  <c r="F403" i="4"/>
  <c r="C403" i="4"/>
  <c r="F402" i="4"/>
  <c r="C402" i="4"/>
  <c r="F401" i="4"/>
  <c r="C401" i="4"/>
  <c r="F400" i="4"/>
  <c r="C400" i="4"/>
  <c r="F399" i="4"/>
  <c r="C399" i="4"/>
  <c r="F398" i="4"/>
  <c r="C398" i="4"/>
  <c r="F397" i="4"/>
  <c r="C397" i="4"/>
  <c r="F396" i="4"/>
  <c r="C396" i="4"/>
  <c r="F395" i="4"/>
  <c r="C395" i="4"/>
  <c r="F394" i="4"/>
  <c r="C394" i="4"/>
  <c r="F393" i="4"/>
  <c r="C393" i="4"/>
  <c r="F392" i="4"/>
  <c r="C392" i="4"/>
  <c r="F391" i="4"/>
  <c r="C391" i="4"/>
  <c r="F390" i="4"/>
  <c r="C390" i="4"/>
  <c r="F389" i="4"/>
  <c r="C389" i="4"/>
  <c r="F388" i="4"/>
  <c r="C388" i="4"/>
  <c r="F387" i="4"/>
  <c r="C387" i="4"/>
  <c r="F386" i="4"/>
  <c r="C386" i="4"/>
  <c r="F385" i="4"/>
  <c r="C385" i="4"/>
  <c r="F384" i="4"/>
  <c r="C384" i="4"/>
  <c r="F383" i="4"/>
  <c r="C383" i="4"/>
  <c r="F382" i="4"/>
  <c r="C382" i="4"/>
  <c r="F381" i="4"/>
  <c r="C381" i="4"/>
  <c r="F380" i="4"/>
  <c r="C380" i="4"/>
  <c r="F379" i="4"/>
  <c r="C379" i="4"/>
  <c r="F378" i="4"/>
  <c r="C378" i="4"/>
  <c r="F377" i="4"/>
  <c r="C377" i="4"/>
  <c r="F376" i="4"/>
  <c r="C376" i="4"/>
  <c r="F375" i="4"/>
  <c r="C375" i="4"/>
  <c r="F374" i="4"/>
  <c r="C374" i="4"/>
  <c r="F373" i="4"/>
  <c r="C373" i="4"/>
  <c r="F372" i="4"/>
  <c r="C372" i="4"/>
  <c r="F371" i="4"/>
  <c r="C371" i="4"/>
  <c r="F370" i="4"/>
  <c r="C370" i="4"/>
  <c r="F369" i="4"/>
  <c r="C369" i="4"/>
  <c r="F368" i="4"/>
  <c r="C368" i="4"/>
  <c r="F367" i="4"/>
  <c r="C367" i="4"/>
  <c r="F366" i="4"/>
  <c r="C366" i="4"/>
  <c r="F365" i="4"/>
  <c r="C365" i="4"/>
  <c r="F364" i="4"/>
  <c r="C364" i="4"/>
  <c r="F363" i="4"/>
  <c r="C363" i="4"/>
  <c r="F362" i="4"/>
  <c r="C362" i="4"/>
  <c r="F361" i="4"/>
  <c r="C361" i="4"/>
  <c r="F360" i="4"/>
  <c r="C360" i="4"/>
  <c r="F359" i="4"/>
  <c r="C359" i="4"/>
  <c r="F358" i="4"/>
  <c r="C358" i="4"/>
  <c r="F357" i="4"/>
  <c r="C357" i="4"/>
  <c r="F356" i="4"/>
  <c r="C356" i="4"/>
  <c r="F355" i="4"/>
  <c r="C355" i="4"/>
  <c r="F354" i="4"/>
  <c r="C354" i="4"/>
  <c r="F353" i="4"/>
  <c r="C353" i="4"/>
  <c r="F352" i="4"/>
  <c r="C352" i="4"/>
  <c r="F351" i="4"/>
  <c r="C351" i="4"/>
  <c r="F350" i="4"/>
  <c r="C350" i="4"/>
  <c r="F349" i="4"/>
  <c r="C349" i="4"/>
  <c r="F348" i="4"/>
  <c r="C348" i="4"/>
  <c r="F347" i="4"/>
  <c r="C347" i="4"/>
  <c r="F346" i="4"/>
  <c r="C346" i="4"/>
  <c r="F345" i="4"/>
  <c r="C345" i="4"/>
  <c r="F344" i="4"/>
  <c r="C344" i="4"/>
  <c r="F343" i="4"/>
  <c r="C343" i="4"/>
  <c r="F342" i="4"/>
  <c r="C342" i="4"/>
  <c r="F341" i="4"/>
  <c r="C341" i="4"/>
  <c r="F340" i="4"/>
  <c r="C340" i="4"/>
  <c r="F339" i="4"/>
  <c r="C339" i="4"/>
  <c r="F338" i="4"/>
  <c r="C338" i="4"/>
  <c r="F337" i="4"/>
  <c r="C337" i="4"/>
  <c r="F336" i="4"/>
  <c r="C336" i="4"/>
  <c r="F335" i="4"/>
  <c r="C335" i="4"/>
  <c r="F334" i="4"/>
  <c r="C334" i="4"/>
  <c r="F333" i="4"/>
  <c r="C333" i="4"/>
  <c r="F332" i="4"/>
  <c r="C332" i="4"/>
  <c r="F331" i="4"/>
  <c r="C331" i="4"/>
  <c r="F330" i="4"/>
  <c r="C330" i="4"/>
  <c r="F329" i="4"/>
  <c r="C329" i="4"/>
  <c r="F328" i="4"/>
  <c r="C328" i="4"/>
  <c r="F327" i="4"/>
  <c r="C327" i="4"/>
  <c r="F326" i="4"/>
  <c r="C326" i="4"/>
  <c r="F325" i="4"/>
  <c r="C325" i="4"/>
  <c r="F324" i="4"/>
  <c r="C324" i="4"/>
  <c r="F323" i="4"/>
  <c r="C323" i="4"/>
  <c r="F322" i="4"/>
  <c r="C322" i="4"/>
  <c r="F321" i="4"/>
  <c r="C321" i="4"/>
  <c r="F320" i="4"/>
  <c r="C320" i="4"/>
  <c r="F319" i="4"/>
  <c r="C319" i="4"/>
  <c r="F318" i="4"/>
  <c r="C318" i="4"/>
  <c r="F317" i="4"/>
  <c r="C317" i="4"/>
  <c r="F316" i="4"/>
  <c r="C316" i="4"/>
  <c r="F315" i="4"/>
  <c r="C315" i="4"/>
  <c r="F314" i="4"/>
  <c r="C314" i="4"/>
  <c r="F313" i="4"/>
  <c r="C313" i="4"/>
  <c r="F312" i="4"/>
  <c r="C312" i="4"/>
  <c r="F311" i="4"/>
  <c r="C311" i="4"/>
  <c r="F310" i="4"/>
  <c r="C310" i="4"/>
  <c r="F309" i="4"/>
  <c r="C309" i="4"/>
  <c r="F308" i="4"/>
  <c r="C308" i="4"/>
  <c r="F307" i="4"/>
  <c r="C307" i="4"/>
  <c r="F306" i="4"/>
  <c r="C306" i="4"/>
  <c r="F305" i="4"/>
  <c r="C305" i="4"/>
  <c r="F304" i="4"/>
  <c r="C304" i="4"/>
  <c r="F303" i="4"/>
  <c r="C303" i="4"/>
  <c r="F302" i="4"/>
  <c r="C302" i="4"/>
  <c r="F301" i="4"/>
  <c r="C301" i="4"/>
  <c r="F300" i="4"/>
  <c r="C300" i="4"/>
  <c r="F299" i="4"/>
  <c r="C299" i="4"/>
  <c r="F298" i="4"/>
  <c r="C298" i="4"/>
  <c r="F297" i="4"/>
  <c r="C297" i="4"/>
  <c r="F296" i="4"/>
  <c r="C296" i="4"/>
  <c r="F295" i="4"/>
  <c r="C295" i="4"/>
  <c r="F294" i="4"/>
  <c r="C294" i="4"/>
  <c r="F293" i="4"/>
  <c r="C293" i="4"/>
  <c r="F292" i="4"/>
  <c r="C292" i="4"/>
  <c r="F291" i="4"/>
  <c r="C291" i="4"/>
  <c r="F290" i="4"/>
  <c r="C290" i="4"/>
  <c r="F289" i="4"/>
  <c r="C289" i="4"/>
  <c r="F288" i="4"/>
  <c r="C288" i="4"/>
  <c r="F287" i="4"/>
  <c r="C287" i="4"/>
  <c r="F286" i="4"/>
  <c r="C286" i="4"/>
  <c r="F285" i="4"/>
  <c r="C285" i="4"/>
  <c r="F284" i="4"/>
  <c r="C284" i="4"/>
  <c r="F283" i="4"/>
  <c r="C283" i="4"/>
  <c r="F282" i="4"/>
  <c r="C282" i="4"/>
  <c r="F281" i="4"/>
  <c r="C281" i="4"/>
  <c r="F280" i="4"/>
  <c r="C280" i="4"/>
  <c r="F279" i="4"/>
  <c r="C279" i="4"/>
  <c r="F278" i="4"/>
  <c r="C278" i="4"/>
  <c r="F277" i="4"/>
  <c r="C277" i="4"/>
  <c r="F276" i="4"/>
  <c r="C276" i="4"/>
  <c r="F275" i="4"/>
  <c r="C275" i="4"/>
  <c r="F274" i="4"/>
  <c r="C274" i="4"/>
  <c r="F273" i="4"/>
  <c r="C273" i="4"/>
  <c r="F272" i="4"/>
  <c r="C272" i="4"/>
  <c r="F271" i="4"/>
  <c r="C271" i="4"/>
  <c r="F270" i="4"/>
  <c r="C270" i="4"/>
  <c r="F269" i="4"/>
  <c r="C269" i="4"/>
  <c r="F268" i="4"/>
  <c r="C268" i="4"/>
  <c r="F267" i="4"/>
  <c r="C267" i="4"/>
  <c r="F266" i="4"/>
  <c r="C266" i="4"/>
  <c r="F265" i="4"/>
  <c r="C265" i="4"/>
  <c r="F264" i="4"/>
  <c r="C264" i="4"/>
  <c r="F263" i="4"/>
  <c r="C263" i="4"/>
  <c r="F262" i="4"/>
  <c r="C262" i="4"/>
  <c r="F261" i="4"/>
  <c r="C261" i="4"/>
  <c r="F260" i="4"/>
  <c r="C260" i="4"/>
  <c r="F259" i="4"/>
  <c r="C259" i="4"/>
  <c r="F258" i="4"/>
  <c r="C258" i="4"/>
  <c r="F257" i="4"/>
  <c r="C257" i="4"/>
  <c r="F256" i="4"/>
  <c r="C256" i="4"/>
  <c r="F255" i="4"/>
  <c r="C255" i="4"/>
  <c r="F254" i="4"/>
  <c r="C254" i="4"/>
  <c r="F253" i="4"/>
  <c r="C253" i="4"/>
  <c r="F252" i="4"/>
  <c r="C252" i="4"/>
  <c r="F251" i="4"/>
  <c r="C251" i="4"/>
  <c r="F250" i="4"/>
  <c r="C250" i="4"/>
  <c r="F249" i="4"/>
  <c r="C249" i="4"/>
  <c r="F248" i="4"/>
  <c r="C248" i="4"/>
  <c r="F247" i="4"/>
  <c r="C247" i="4"/>
  <c r="F246" i="4"/>
  <c r="C246" i="4"/>
  <c r="F245" i="4"/>
  <c r="C245" i="4"/>
  <c r="F244" i="4"/>
  <c r="C244" i="4"/>
  <c r="F243" i="4"/>
  <c r="C243" i="4"/>
  <c r="F242" i="4"/>
  <c r="C242" i="4"/>
  <c r="F241" i="4"/>
  <c r="C241" i="4"/>
  <c r="F240" i="4"/>
  <c r="C240" i="4"/>
  <c r="F239" i="4"/>
  <c r="C239" i="4"/>
  <c r="F238" i="4"/>
  <c r="C238" i="4"/>
  <c r="F237" i="4"/>
  <c r="C237" i="4"/>
  <c r="F236" i="4"/>
  <c r="C236" i="4"/>
  <c r="F235" i="4"/>
  <c r="C235" i="4"/>
  <c r="F234" i="4"/>
  <c r="C234" i="4"/>
  <c r="F233" i="4"/>
  <c r="C233" i="4"/>
  <c r="F232" i="4"/>
  <c r="C232" i="4"/>
  <c r="F231" i="4"/>
  <c r="C231" i="4"/>
  <c r="F230" i="4"/>
  <c r="C230" i="4"/>
  <c r="F229" i="4"/>
  <c r="C229" i="4"/>
  <c r="F228" i="4"/>
  <c r="C228" i="4"/>
  <c r="F227" i="4"/>
  <c r="C227" i="4"/>
  <c r="F226" i="4"/>
  <c r="C226" i="4"/>
  <c r="F225" i="4"/>
  <c r="C225" i="4"/>
  <c r="F224" i="4"/>
  <c r="C224" i="4"/>
  <c r="F223" i="4"/>
  <c r="C223" i="4"/>
  <c r="F222" i="4"/>
  <c r="C222" i="4"/>
  <c r="F221" i="4"/>
  <c r="C221" i="4"/>
  <c r="F220" i="4"/>
  <c r="C220" i="4"/>
  <c r="F219" i="4"/>
  <c r="C219" i="4"/>
  <c r="F218" i="4"/>
  <c r="C218" i="4"/>
  <c r="F217" i="4"/>
  <c r="C217" i="4"/>
  <c r="F216" i="4"/>
  <c r="C216" i="4"/>
  <c r="F215" i="4"/>
  <c r="C215" i="4"/>
  <c r="F214" i="4"/>
  <c r="C214" i="4"/>
  <c r="F213" i="4"/>
  <c r="C213" i="4"/>
  <c r="F212" i="4"/>
  <c r="C212" i="4"/>
  <c r="F211" i="4"/>
  <c r="C211" i="4"/>
  <c r="F210" i="4"/>
  <c r="C210" i="4"/>
  <c r="F209" i="4"/>
  <c r="C209" i="4"/>
  <c r="F208" i="4"/>
  <c r="C208" i="4"/>
  <c r="F207" i="4"/>
  <c r="C207" i="4"/>
  <c r="F206" i="4"/>
  <c r="C206" i="4"/>
  <c r="F205" i="4"/>
  <c r="C205" i="4"/>
  <c r="F204" i="4"/>
  <c r="C204" i="4"/>
  <c r="F203" i="4"/>
  <c r="C203" i="4"/>
  <c r="F202" i="4"/>
  <c r="C202" i="4"/>
  <c r="F201" i="4"/>
  <c r="C201" i="4"/>
  <c r="F200" i="4"/>
  <c r="C200" i="4"/>
  <c r="F199" i="4"/>
  <c r="C199" i="4"/>
  <c r="F198" i="4"/>
  <c r="C198" i="4"/>
  <c r="F197" i="4"/>
  <c r="C197" i="4"/>
  <c r="F196" i="4"/>
  <c r="C196" i="4"/>
  <c r="F195" i="4"/>
  <c r="C195" i="4"/>
  <c r="F194" i="4"/>
  <c r="C194" i="4"/>
  <c r="F193" i="4"/>
  <c r="C193" i="4"/>
  <c r="F192" i="4"/>
  <c r="C192" i="4"/>
  <c r="F191" i="4"/>
  <c r="C191" i="4"/>
  <c r="F190" i="4"/>
  <c r="C190" i="4"/>
  <c r="F189" i="4"/>
  <c r="C189" i="4"/>
  <c r="F188" i="4"/>
  <c r="C188" i="4"/>
  <c r="F187" i="4"/>
  <c r="C187" i="4"/>
  <c r="F186" i="4"/>
  <c r="C186" i="4"/>
  <c r="F185" i="4"/>
  <c r="C185" i="4"/>
  <c r="F184" i="4"/>
  <c r="C184" i="4"/>
  <c r="F183" i="4"/>
  <c r="C183" i="4"/>
  <c r="F182" i="4"/>
  <c r="C182" i="4"/>
  <c r="F181" i="4"/>
  <c r="C181" i="4"/>
  <c r="F180" i="4"/>
  <c r="C180" i="4"/>
  <c r="F179" i="4"/>
  <c r="C179" i="4"/>
  <c r="F178" i="4"/>
  <c r="C178" i="4"/>
  <c r="F177" i="4"/>
  <c r="C177" i="4"/>
  <c r="F176" i="4"/>
  <c r="C176" i="4"/>
  <c r="F175" i="4"/>
  <c r="C175" i="4"/>
  <c r="F174" i="4"/>
  <c r="C174" i="4"/>
  <c r="F173" i="4"/>
  <c r="C173" i="4"/>
  <c r="F172" i="4"/>
  <c r="C172" i="4"/>
  <c r="F171" i="4"/>
  <c r="C171" i="4"/>
  <c r="F170" i="4"/>
  <c r="C170" i="4"/>
  <c r="F169" i="4"/>
  <c r="C169" i="4"/>
  <c r="F168" i="4"/>
  <c r="C168" i="4"/>
  <c r="F167" i="4"/>
  <c r="C167" i="4"/>
  <c r="F166" i="4"/>
  <c r="C166" i="4"/>
  <c r="F165" i="4"/>
  <c r="C165" i="4"/>
  <c r="F164" i="4"/>
  <c r="C164" i="4"/>
  <c r="F163" i="4"/>
  <c r="C163" i="4"/>
  <c r="F162" i="4"/>
  <c r="C162" i="4"/>
  <c r="F161" i="4"/>
  <c r="C161" i="4"/>
  <c r="F160" i="4"/>
  <c r="C160" i="4"/>
  <c r="F159" i="4"/>
  <c r="C159" i="4"/>
  <c r="F158" i="4"/>
  <c r="C158" i="4"/>
  <c r="F157" i="4"/>
  <c r="C157" i="4"/>
  <c r="F156" i="4"/>
  <c r="C156" i="4"/>
  <c r="F155" i="4"/>
  <c r="C155" i="4"/>
  <c r="F154" i="4"/>
  <c r="C154" i="4"/>
  <c r="F153" i="4"/>
  <c r="C153" i="4"/>
  <c r="F152" i="4"/>
  <c r="C152" i="4"/>
  <c r="F151" i="4"/>
  <c r="C151" i="4"/>
  <c r="F150" i="4"/>
  <c r="C150" i="4"/>
  <c r="F149" i="4"/>
  <c r="C149" i="4"/>
  <c r="F148" i="4"/>
  <c r="C148" i="4"/>
  <c r="F147" i="4"/>
  <c r="C147" i="4"/>
  <c r="F146" i="4"/>
  <c r="C146" i="4"/>
  <c r="F145" i="4"/>
  <c r="C145" i="4"/>
  <c r="F144" i="4"/>
  <c r="C144" i="4"/>
  <c r="F143" i="4"/>
  <c r="C143" i="4"/>
  <c r="F142" i="4"/>
  <c r="C142" i="4"/>
  <c r="F141" i="4"/>
  <c r="C141" i="4"/>
  <c r="F140" i="4"/>
  <c r="C140" i="4"/>
  <c r="F139" i="4"/>
  <c r="C139" i="4"/>
  <c r="F138" i="4"/>
  <c r="C138" i="4"/>
  <c r="F137" i="4"/>
  <c r="C137" i="4"/>
  <c r="F136" i="4"/>
  <c r="C136" i="4"/>
  <c r="F135" i="4"/>
  <c r="C135" i="4"/>
  <c r="F134" i="4"/>
  <c r="C134" i="4"/>
  <c r="F133" i="4"/>
  <c r="C133" i="4"/>
  <c r="F132" i="4"/>
  <c r="C132" i="4"/>
  <c r="F131" i="4"/>
  <c r="C131" i="4"/>
  <c r="F130" i="4"/>
  <c r="C130" i="4"/>
  <c r="F129" i="4"/>
  <c r="C129" i="4"/>
  <c r="F128" i="4"/>
  <c r="C128" i="4"/>
  <c r="F127" i="4"/>
  <c r="C127" i="4"/>
  <c r="F126" i="4"/>
  <c r="C126" i="4"/>
  <c r="F125" i="4"/>
  <c r="C125" i="4"/>
  <c r="F124" i="4"/>
  <c r="C124" i="4"/>
  <c r="F123" i="4"/>
  <c r="C123" i="4"/>
  <c r="F122" i="4"/>
  <c r="C122" i="4"/>
  <c r="F121" i="4"/>
  <c r="C121" i="4"/>
  <c r="F120" i="4"/>
  <c r="C120" i="4"/>
  <c r="F119" i="4"/>
  <c r="C119" i="4"/>
  <c r="F118" i="4"/>
  <c r="C118" i="4"/>
  <c r="F117" i="4"/>
  <c r="C117" i="4"/>
  <c r="F116" i="4"/>
  <c r="C116" i="4"/>
  <c r="F115" i="4"/>
  <c r="C115" i="4"/>
  <c r="F114" i="4"/>
  <c r="C114" i="4"/>
  <c r="F113" i="4"/>
  <c r="C113" i="4"/>
  <c r="F112" i="4"/>
  <c r="C112" i="4"/>
  <c r="F111" i="4"/>
  <c r="C111" i="4"/>
  <c r="F110" i="4"/>
  <c r="C110" i="4"/>
  <c r="F109" i="4"/>
  <c r="C109" i="4"/>
  <c r="F108" i="4"/>
  <c r="C108" i="4"/>
  <c r="F107" i="4"/>
  <c r="C107" i="4"/>
  <c r="F106" i="4"/>
  <c r="C106" i="4"/>
  <c r="F105" i="4"/>
  <c r="C105" i="4"/>
  <c r="F104" i="4"/>
  <c r="C104" i="4"/>
  <c r="F103" i="4"/>
  <c r="C103" i="4"/>
  <c r="F102" i="4"/>
  <c r="C102" i="4"/>
  <c r="F101" i="4"/>
  <c r="C101" i="4"/>
  <c r="F100" i="4"/>
  <c r="C100" i="4"/>
  <c r="F99" i="4"/>
  <c r="C99" i="4"/>
  <c r="F98" i="4"/>
  <c r="C98" i="4"/>
  <c r="F97" i="4"/>
  <c r="C97" i="4"/>
  <c r="F96" i="4"/>
  <c r="C96" i="4"/>
  <c r="F95" i="4"/>
  <c r="C95" i="4"/>
  <c r="F94" i="4"/>
  <c r="C94" i="4"/>
  <c r="F93" i="4"/>
  <c r="C93" i="4"/>
  <c r="F92" i="4"/>
  <c r="C92" i="4"/>
  <c r="F91" i="4"/>
  <c r="C91" i="4"/>
  <c r="F90" i="4"/>
  <c r="C90" i="4"/>
  <c r="F89" i="4"/>
  <c r="C89" i="4"/>
  <c r="F88" i="4"/>
  <c r="C88" i="4"/>
  <c r="F87" i="4"/>
  <c r="C87" i="4"/>
  <c r="F86" i="4"/>
  <c r="C86" i="4"/>
  <c r="F85" i="4"/>
  <c r="C85" i="4"/>
  <c r="F84" i="4"/>
  <c r="C84" i="4"/>
  <c r="F83" i="4"/>
  <c r="C83" i="4"/>
  <c r="F82" i="4"/>
  <c r="C82" i="4"/>
  <c r="F81" i="4"/>
  <c r="C81" i="4"/>
  <c r="F80" i="4"/>
  <c r="C80" i="4"/>
  <c r="F79" i="4"/>
  <c r="C79" i="4"/>
  <c r="F78" i="4"/>
  <c r="C78" i="4"/>
  <c r="F77" i="4"/>
  <c r="C77" i="4"/>
  <c r="F76" i="4"/>
  <c r="C76" i="4"/>
  <c r="F75" i="4"/>
  <c r="C75" i="4"/>
  <c r="F74" i="4"/>
  <c r="C74" i="4"/>
  <c r="F73" i="4"/>
  <c r="C73" i="4"/>
  <c r="F72" i="4"/>
  <c r="C72" i="4"/>
  <c r="F71" i="4"/>
  <c r="C71" i="4"/>
  <c r="F70" i="4"/>
  <c r="C70" i="4"/>
  <c r="F69" i="4"/>
  <c r="C69" i="4"/>
  <c r="F68" i="4"/>
  <c r="C68" i="4"/>
  <c r="F67" i="4"/>
  <c r="C67" i="4"/>
  <c r="F66" i="4"/>
  <c r="C66" i="4"/>
  <c r="F65" i="4"/>
  <c r="C65" i="4"/>
  <c r="F64" i="4"/>
  <c r="C64" i="4"/>
  <c r="F63" i="4"/>
  <c r="C63" i="4"/>
  <c r="F62" i="4"/>
  <c r="C62" i="4"/>
  <c r="F61" i="4"/>
  <c r="C61" i="4"/>
  <c r="F60" i="4"/>
  <c r="C60" i="4"/>
  <c r="F59" i="4"/>
  <c r="C59" i="4"/>
  <c r="F58" i="4"/>
  <c r="C58" i="4"/>
  <c r="F57" i="4"/>
  <c r="C57" i="4"/>
  <c r="F56" i="4"/>
  <c r="C56" i="4"/>
  <c r="F55" i="4"/>
  <c r="C55" i="4"/>
  <c r="F54" i="4"/>
  <c r="C54" i="4"/>
  <c r="F53" i="4"/>
  <c r="C53" i="4"/>
  <c r="F52" i="4"/>
  <c r="C52" i="4"/>
  <c r="F51" i="4"/>
  <c r="C51" i="4"/>
  <c r="F50" i="4"/>
  <c r="C50" i="4"/>
  <c r="F49" i="4"/>
  <c r="C49" i="4"/>
  <c r="F48" i="4"/>
  <c r="C48" i="4"/>
  <c r="F47" i="4"/>
  <c r="C47" i="4"/>
  <c r="F46" i="4"/>
  <c r="C46" i="4"/>
  <c r="F45" i="4"/>
  <c r="C45" i="4"/>
  <c r="F44" i="4"/>
  <c r="C44" i="4"/>
  <c r="F43" i="4"/>
  <c r="C43" i="4"/>
  <c r="F42" i="4"/>
  <c r="C42" i="4"/>
  <c r="F41" i="4"/>
  <c r="C41" i="4"/>
  <c r="F40" i="4"/>
  <c r="C40" i="4"/>
  <c r="F39" i="4"/>
  <c r="C39" i="4"/>
  <c r="F38" i="4"/>
  <c r="C38" i="4"/>
  <c r="F37" i="4"/>
  <c r="C37" i="4"/>
  <c r="F36" i="4"/>
  <c r="C36" i="4"/>
  <c r="F35" i="4"/>
  <c r="C35" i="4"/>
  <c r="F34" i="4"/>
  <c r="C34" i="4"/>
  <c r="F33" i="4"/>
  <c r="C33" i="4"/>
  <c r="F32" i="4"/>
  <c r="C32" i="4"/>
  <c r="F31" i="4"/>
  <c r="C31" i="4"/>
  <c r="F30" i="4"/>
  <c r="C30" i="4"/>
  <c r="F29" i="4"/>
  <c r="C29" i="4"/>
  <c r="F28" i="4"/>
  <c r="C28" i="4"/>
  <c r="F27" i="4"/>
  <c r="C27" i="4"/>
  <c r="F26" i="4"/>
  <c r="C26" i="4"/>
  <c r="F25" i="4"/>
  <c r="C25" i="4"/>
  <c r="F24" i="4"/>
  <c r="C24" i="4"/>
  <c r="F23" i="4"/>
  <c r="C23" i="4"/>
  <c r="F22" i="4"/>
  <c r="C22" i="4"/>
  <c r="F21" i="4"/>
  <c r="C21" i="4"/>
  <c r="F20" i="4"/>
  <c r="C20" i="4"/>
  <c r="F19" i="4"/>
  <c r="C19" i="4"/>
  <c r="F18" i="4"/>
  <c r="C18" i="4"/>
  <c r="F17" i="4"/>
  <c r="C17" i="4"/>
  <c r="F16" i="4"/>
  <c r="C16" i="4"/>
  <c r="F15" i="4"/>
  <c r="C15" i="4"/>
  <c r="F14" i="4"/>
  <c r="C14" i="4"/>
  <c r="F13" i="4"/>
  <c r="C13" i="4"/>
  <c r="F12" i="4"/>
  <c r="C12" i="4"/>
  <c r="F11" i="4"/>
  <c r="C11" i="4"/>
  <c r="F10" i="4"/>
  <c r="C10" i="4"/>
  <c r="F9" i="4"/>
  <c r="C9" i="4"/>
  <c r="F8" i="4"/>
  <c r="C8" i="4"/>
  <c r="D5" i="4"/>
  <c r="B5" i="4"/>
  <c r="M8" i="4" s="1"/>
  <c r="D4" i="4"/>
  <c r="B4" i="4"/>
  <c r="D3" i="4"/>
  <c r="B3" i="4"/>
  <c r="B2" i="4"/>
  <c r="Q500" i="3"/>
  <c r="P500" i="3"/>
  <c r="O500" i="3"/>
  <c r="L500" i="3"/>
  <c r="J500" i="3"/>
  <c r="I500" i="3"/>
  <c r="H500" i="3"/>
  <c r="F500" i="3"/>
  <c r="G500" i="3" s="1"/>
  <c r="D500" i="3"/>
  <c r="T500" i="3" s="1"/>
  <c r="Q499" i="3"/>
  <c r="P499" i="3"/>
  <c r="O499" i="3"/>
  <c r="L499" i="3"/>
  <c r="J499" i="3"/>
  <c r="I499" i="3"/>
  <c r="H499" i="3"/>
  <c r="G499" i="3"/>
  <c r="F499" i="3"/>
  <c r="D499" i="3"/>
  <c r="T499" i="3" s="1"/>
  <c r="Q498" i="3"/>
  <c r="P498" i="3"/>
  <c r="O498" i="3"/>
  <c r="L498" i="3"/>
  <c r="J498" i="3"/>
  <c r="I498" i="3"/>
  <c r="H498" i="3"/>
  <c r="F498" i="3"/>
  <c r="G498" i="3" s="1"/>
  <c r="D498" i="3"/>
  <c r="T498" i="3" s="1"/>
  <c r="T497" i="3"/>
  <c r="Q497" i="3"/>
  <c r="P497" i="3"/>
  <c r="O497" i="3"/>
  <c r="L497" i="3"/>
  <c r="J497" i="3"/>
  <c r="I497" i="3"/>
  <c r="H497" i="3"/>
  <c r="G497" i="3"/>
  <c r="F497" i="3"/>
  <c r="D497" i="3"/>
  <c r="T496" i="3"/>
  <c r="Q496" i="3"/>
  <c r="P496" i="3"/>
  <c r="O496" i="3"/>
  <c r="L496" i="3"/>
  <c r="J496" i="3"/>
  <c r="I496" i="3"/>
  <c r="H496" i="3"/>
  <c r="F496" i="3"/>
  <c r="G496" i="3" s="1"/>
  <c r="D496" i="3"/>
  <c r="Q495" i="3"/>
  <c r="P495" i="3"/>
  <c r="O495" i="3"/>
  <c r="L495" i="3"/>
  <c r="J495" i="3"/>
  <c r="I495" i="3"/>
  <c r="H495" i="3"/>
  <c r="G495" i="3"/>
  <c r="F495" i="3"/>
  <c r="D495" i="3"/>
  <c r="T495" i="3" s="1"/>
  <c r="Q494" i="3"/>
  <c r="P494" i="3"/>
  <c r="O494" i="3"/>
  <c r="L494" i="3"/>
  <c r="J494" i="3"/>
  <c r="I494" i="3"/>
  <c r="H494" i="3"/>
  <c r="F494" i="3"/>
  <c r="G494" i="3" s="1"/>
  <c r="D494" i="3"/>
  <c r="T494" i="3" s="1"/>
  <c r="T493" i="3"/>
  <c r="Q493" i="3"/>
  <c r="P493" i="3"/>
  <c r="O493" i="3"/>
  <c r="L493" i="3"/>
  <c r="J493" i="3"/>
  <c r="I493" i="3"/>
  <c r="H493" i="3"/>
  <c r="G493" i="3"/>
  <c r="F493" i="3"/>
  <c r="D493" i="3"/>
  <c r="Q492" i="3"/>
  <c r="P492" i="3"/>
  <c r="O492" i="3"/>
  <c r="L492" i="3"/>
  <c r="J492" i="3"/>
  <c r="I492" i="3"/>
  <c r="H492" i="3"/>
  <c r="F492" i="3"/>
  <c r="G492" i="3" s="1"/>
  <c r="D492" i="3"/>
  <c r="T492" i="3" s="1"/>
  <c r="Q491" i="3"/>
  <c r="P491" i="3"/>
  <c r="O491" i="3"/>
  <c r="L491" i="3"/>
  <c r="J491" i="3"/>
  <c r="I491" i="3"/>
  <c r="H491" i="3"/>
  <c r="G491" i="3"/>
  <c r="F491" i="3"/>
  <c r="D491" i="3"/>
  <c r="T491" i="3" s="1"/>
  <c r="Q490" i="3"/>
  <c r="P490" i="3"/>
  <c r="O490" i="3"/>
  <c r="L490" i="3"/>
  <c r="J490" i="3"/>
  <c r="I490" i="3"/>
  <c r="H490" i="3"/>
  <c r="F490" i="3"/>
  <c r="G490" i="3" s="1"/>
  <c r="D490" i="3"/>
  <c r="T490" i="3" s="1"/>
  <c r="T489" i="3"/>
  <c r="Q489" i="3"/>
  <c r="P489" i="3"/>
  <c r="O489" i="3"/>
  <c r="L489" i="3"/>
  <c r="J489" i="3"/>
  <c r="I489" i="3"/>
  <c r="H489" i="3"/>
  <c r="G489" i="3"/>
  <c r="F489" i="3"/>
  <c r="D489" i="3"/>
  <c r="T488" i="3"/>
  <c r="Q488" i="3"/>
  <c r="P488" i="3"/>
  <c r="O488" i="3"/>
  <c r="L488" i="3"/>
  <c r="J488" i="3"/>
  <c r="I488" i="3"/>
  <c r="H488" i="3"/>
  <c r="F488" i="3"/>
  <c r="G488" i="3" s="1"/>
  <c r="D488" i="3"/>
  <c r="Q487" i="3"/>
  <c r="P487" i="3"/>
  <c r="O487" i="3"/>
  <c r="L487" i="3"/>
  <c r="J487" i="3"/>
  <c r="I487" i="3"/>
  <c r="H487" i="3"/>
  <c r="G487" i="3"/>
  <c r="F487" i="3"/>
  <c r="D487" i="3"/>
  <c r="T487" i="3" s="1"/>
  <c r="Q486" i="3"/>
  <c r="P486" i="3"/>
  <c r="O486" i="3"/>
  <c r="L486" i="3"/>
  <c r="J486" i="3"/>
  <c r="I486" i="3"/>
  <c r="H486" i="3"/>
  <c r="F486" i="3"/>
  <c r="G486" i="3" s="1"/>
  <c r="D486" i="3"/>
  <c r="T486" i="3" s="1"/>
  <c r="T485" i="3"/>
  <c r="Q485" i="3"/>
  <c r="P485" i="3"/>
  <c r="O485" i="3"/>
  <c r="L485" i="3"/>
  <c r="J485" i="3"/>
  <c r="I485" i="3"/>
  <c r="H485" i="3"/>
  <c r="G485" i="3"/>
  <c r="F485" i="3"/>
  <c r="D485" i="3"/>
  <c r="Q484" i="3"/>
  <c r="P484" i="3"/>
  <c r="O484" i="3"/>
  <c r="L484" i="3"/>
  <c r="J484" i="3"/>
  <c r="I484" i="3"/>
  <c r="H484" i="3"/>
  <c r="F484" i="3"/>
  <c r="G484" i="3" s="1"/>
  <c r="D484" i="3"/>
  <c r="T484" i="3" s="1"/>
  <c r="Q483" i="3"/>
  <c r="P483" i="3"/>
  <c r="O483" i="3"/>
  <c r="L483" i="3"/>
  <c r="J483" i="3"/>
  <c r="I483" i="3"/>
  <c r="H483" i="3"/>
  <c r="G483" i="3"/>
  <c r="F483" i="3"/>
  <c r="D483" i="3"/>
  <c r="T483" i="3" s="1"/>
  <c r="Q482" i="3"/>
  <c r="P482" i="3"/>
  <c r="O482" i="3"/>
  <c r="L482" i="3"/>
  <c r="J482" i="3"/>
  <c r="I482" i="3"/>
  <c r="H482" i="3"/>
  <c r="F482" i="3"/>
  <c r="G482" i="3" s="1"/>
  <c r="D482" i="3"/>
  <c r="T482" i="3" s="1"/>
  <c r="T481" i="3"/>
  <c r="Q481" i="3"/>
  <c r="P481" i="3"/>
  <c r="O481" i="3"/>
  <c r="L481" i="3"/>
  <c r="J481" i="3"/>
  <c r="I481" i="3"/>
  <c r="H481" i="3"/>
  <c r="G481" i="3"/>
  <c r="F481" i="3"/>
  <c r="D481" i="3"/>
  <c r="T480" i="3"/>
  <c r="Q480" i="3"/>
  <c r="P480" i="3"/>
  <c r="O480" i="3"/>
  <c r="L480" i="3"/>
  <c r="J480" i="3"/>
  <c r="I480" i="3"/>
  <c r="H480" i="3"/>
  <c r="F480" i="3"/>
  <c r="G480" i="3" s="1"/>
  <c r="D480" i="3"/>
  <c r="Q479" i="3"/>
  <c r="P479" i="3"/>
  <c r="O479" i="3"/>
  <c r="L479" i="3"/>
  <c r="J479" i="3"/>
  <c r="I479" i="3"/>
  <c r="H479" i="3"/>
  <c r="G479" i="3"/>
  <c r="F479" i="3"/>
  <c r="D479" i="3"/>
  <c r="T479" i="3" s="1"/>
  <c r="Q478" i="3"/>
  <c r="P478" i="3"/>
  <c r="O478" i="3"/>
  <c r="L478" i="3"/>
  <c r="J478" i="3"/>
  <c r="I478" i="3"/>
  <c r="H478" i="3"/>
  <c r="F478" i="3"/>
  <c r="G478" i="3" s="1"/>
  <c r="D478" i="3"/>
  <c r="T478" i="3" s="1"/>
  <c r="T477" i="3"/>
  <c r="Q477" i="3"/>
  <c r="P477" i="3"/>
  <c r="O477" i="3"/>
  <c r="L477" i="3"/>
  <c r="J477" i="3"/>
  <c r="I477" i="3"/>
  <c r="H477" i="3"/>
  <c r="G477" i="3"/>
  <c r="F477" i="3"/>
  <c r="D477" i="3"/>
  <c r="Q476" i="3"/>
  <c r="P476" i="3"/>
  <c r="O476" i="3"/>
  <c r="L476" i="3"/>
  <c r="J476" i="3"/>
  <c r="I476" i="3"/>
  <c r="H476" i="3"/>
  <c r="F476" i="3"/>
  <c r="G476" i="3" s="1"/>
  <c r="D476" i="3"/>
  <c r="T476" i="3" s="1"/>
  <c r="Q475" i="3"/>
  <c r="P475" i="3"/>
  <c r="O475" i="3"/>
  <c r="L475" i="3"/>
  <c r="J475" i="3"/>
  <c r="I475" i="3"/>
  <c r="H475" i="3"/>
  <c r="G475" i="3"/>
  <c r="F475" i="3"/>
  <c r="D475" i="3"/>
  <c r="T475" i="3" s="1"/>
  <c r="Q474" i="3"/>
  <c r="P474" i="3"/>
  <c r="O474" i="3"/>
  <c r="L474" i="3"/>
  <c r="J474" i="3"/>
  <c r="I474" i="3"/>
  <c r="H474" i="3"/>
  <c r="F474" i="3"/>
  <c r="G474" i="3" s="1"/>
  <c r="D474" i="3"/>
  <c r="T474" i="3" s="1"/>
  <c r="T473" i="3"/>
  <c r="Q473" i="3"/>
  <c r="P473" i="3"/>
  <c r="O473" i="3"/>
  <c r="L473" i="3"/>
  <c r="J473" i="3"/>
  <c r="I473" i="3"/>
  <c r="H473" i="3"/>
  <c r="G473" i="3"/>
  <c r="F473" i="3"/>
  <c r="D473" i="3"/>
  <c r="T472" i="3"/>
  <c r="Q472" i="3"/>
  <c r="P472" i="3"/>
  <c r="O472" i="3"/>
  <c r="L472" i="3"/>
  <c r="J472" i="3"/>
  <c r="I472" i="3"/>
  <c r="H472" i="3"/>
  <c r="F472" i="3"/>
  <c r="G472" i="3" s="1"/>
  <c r="D472" i="3"/>
  <c r="Q471" i="3"/>
  <c r="P471" i="3"/>
  <c r="O471" i="3"/>
  <c r="L471" i="3"/>
  <c r="J471" i="3"/>
  <c r="I471" i="3"/>
  <c r="H471" i="3"/>
  <c r="G471" i="3"/>
  <c r="F471" i="3"/>
  <c r="D471" i="3"/>
  <c r="T471" i="3" s="1"/>
  <c r="Q470" i="3"/>
  <c r="P470" i="3"/>
  <c r="O470" i="3"/>
  <c r="L470" i="3"/>
  <c r="J470" i="3"/>
  <c r="I470" i="3"/>
  <c r="H470" i="3"/>
  <c r="F470" i="3"/>
  <c r="G470" i="3" s="1"/>
  <c r="D470" i="3"/>
  <c r="T470" i="3" s="1"/>
  <c r="T469" i="3"/>
  <c r="Q469" i="3"/>
  <c r="P469" i="3"/>
  <c r="O469" i="3"/>
  <c r="L469" i="3"/>
  <c r="J469" i="3"/>
  <c r="I469" i="3"/>
  <c r="H469" i="3"/>
  <c r="G469" i="3"/>
  <c r="F469" i="3"/>
  <c r="D469" i="3"/>
  <c r="Q468" i="3"/>
  <c r="P468" i="3"/>
  <c r="O468" i="3"/>
  <c r="L468" i="3"/>
  <c r="J468" i="3"/>
  <c r="I468" i="3"/>
  <c r="H468" i="3"/>
  <c r="F468" i="3"/>
  <c r="G468" i="3" s="1"/>
  <c r="D468" i="3"/>
  <c r="T468" i="3" s="1"/>
  <c r="Q467" i="3"/>
  <c r="P467" i="3"/>
  <c r="O467" i="3"/>
  <c r="L467" i="3"/>
  <c r="J467" i="3"/>
  <c r="I467" i="3"/>
  <c r="H467" i="3"/>
  <c r="G467" i="3"/>
  <c r="F467" i="3"/>
  <c r="D467" i="3"/>
  <c r="T467" i="3" s="1"/>
  <c r="Q466" i="3"/>
  <c r="P466" i="3"/>
  <c r="O466" i="3"/>
  <c r="L466" i="3"/>
  <c r="J466" i="3"/>
  <c r="I466" i="3"/>
  <c r="H466" i="3"/>
  <c r="F466" i="3"/>
  <c r="G466" i="3" s="1"/>
  <c r="D466" i="3"/>
  <c r="T466" i="3" s="1"/>
  <c r="T465" i="3"/>
  <c r="Q465" i="3"/>
  <c r="P465" i="3"/>
  <c r="O465" i="3"/>
  <c r="L465" i="3"/>
  <c r="J465" i="3"/>
  <c r="I465" i="3"/>
  <c r="H465" i="3"/>
  <c r="G465" i="3"/>
  <c r="F465" i="3"/>
  <c r="D465" i="3"/>
  <c r="T464" i="3"/>
  <c r="Q464" i="3"/>
  <c r="P464" i="3"/>
  <c r="O464" i="3"/>
  <c r="L464" i="3"/>
  <c r="J464" i="3"/>
  <c r="I464" i="3"/>
  <c r="H464" i="3"/>
  <c r="F464" i="3"/>
  <c r="G464" i="3" s="1"/>
  <c r="D464" i="3"/>
  <c r="Q463" i="3"/>
  <c r="P463" i="3"/>
  <c r="O463" i="3"/>
  <c r="L463" i="3"/>
  <c r="J463" i="3"/>
  <c r="I463" i="3"/>
  <c r="H463" i="3"/>
  <c r="G463" i="3"/>
  <c r="F463" i="3"/>
  <c r="D463" i="3"/>
  <c r="T463" i="3" s="1"/>
  <c r="Q462" i="3"/>
  <c r="P462" i="3"/>
  <c r="O462" i="3"/>
  <c r="L462" i="3"/>
  <c r="J462" i="3"/>
  <c r="I462" i="3"/>
  <c r="H462" i="3"/>
  <c r="F462" i="3"/>
  <c r="G462" i="3" s="1"/>
  <c r="D462" i="3"/>
  <c r="T462" i="3" s="1"/>
  <c r="T461" i="3"/>
  <c r="Q461" i="3"/>
  <c r="P461" i="3"/>
  <c r="O461" i="3"/>
  <c r="L461" i="3"/>
  <c r="J461" i="3"/>
  <c r="I461" i="3"/>
  <c r="H461" i="3"/>
  <c r="G461" i="3"/>
  <c r="F461" i="3"/>
  <c r="D461" i="3"/>
  <c r="Q460" i="3"/>
  <c r="P460" i="3"/>
  <c r="O460" i="3"/>
  <c r="L460" i="3"/>
  <c r="J460" i="3"/>
  <c r="I460" i="3"/>
  <c r="H460" i="3"/>
  <c r="F460" i="3"/>
  <c r="G460" i="3" s="1"/>
  <c r="D460" i="3"/>
  <c r="T460" i="3" s="1"/>
  <c r="Q459" i="3"/>
  <c r="P459" i="3"/>
  <c r="O459" i="3"/>
  <c r="L459" i="3"/>
  <c r="J459" i="3"/>
  <c r="I459" i="3"/>
  <c r="H459" i="3"/>
  <c r="G459" i="3"/>
  <c r="F459" i="3"/>
  <c r="D459" i="3"/>
  <c r="T459" i="3" s="1"/>
  <c r="Q458" i="3"/>
  <c r="P458" i="3"/>
  <c r="O458" i="3"/>
  <c r="L458" i="3"/>
  <c r="J458" i="3"/>
  <c r="I458" i="3"/>
  <c r="H458" i="3"/>
  <c r="F458" i="3"/>
  <c r="G458" i="3" s="1"/>
  <c r="D458" i="3"/>
  <c r="T458" i="3" s="1"/>
  <c r="T457" i="3"/>
  <c r="Q457" i="3"/>
  <c r="P457" i="3"/>
  <c r="O457" i="3"/>
  <c r="L457" i="3"/>
  <c r="J457" i="3"/>
  <c r="I457" i="3"/>
  <c r="H457" i="3"/>
  <c r="G457" i="3"/>
  <c r="F457" i="3"/>
  <c r="D457" i="3"/>
  <c r="T456" i="3"/>
  <c r="Q456" i="3"/>
  <c r="P456" i="3"/>
  <c r="O456" i="3"/>
  <c r="L456" i="3"/>
  <c r="J456" i="3"/>
  <c r="I456" i="3"/>
  <c r="H456" i="3"/>
  <c r="F456" i="3"/>
  <c r="G456" i="3" s="1"/>
  <c r="D456" i="3"/>
  <c r="Q455" i="3"/>
  <c r="P455" i="3"/>
  <c r="O455" i="3"/>
  <c r="L455" i="3"/>
  <c r="J455" i="3"/>
  <c r="I455" i="3"/>
  <c r="H455" i="3"/>
  <c r="G455" i="3"/>
  <c r="F455" i="3"/>
  <c r="D455" i="3"/>
  <c r="T455" i="3" s="1"/>
  <c r="Q454" i="3"/>
  <c r="P454" i="3"/>
  <c r="O454" i="3"/>
  <c r="L454" i="3"/>
  <c r="J454" i="3"/>
  <c r="I454" i="3"/>
  <c r="H454" i="3"/>
  <c r="F454" i="3"/>
  <c r="G454" i="3" s="1"/>
  <c r="D454" i="3"/>
  <c r="T454" i="3" s="1"/>
  <c r="T453" i="3"/>
  <c r="Q453" i="3"/>
  <c r="P453" i="3"/>
  <c r="O453" i="3"/>
  <c r="L453" i="3"/>
  <c r="J453" i="3"/>
  <c r="I453" i="3"/>
  <c r="H453" i="3"/>
  <c r="G453" i="3"/>
  <c r="F453" i="3"/>
  <c r="D453" i="3"/>
  <c r="Q452" i="3"/>
  <c r="P452" i="3"/>
  <c r="O452" i="3"/>
  <c r="L452" i="3"/>
  <c r="J452" i="3"/>
  <c r="I452" i="3"/>
  <c r="H452" i="3"/>
  <c r="F452" i="3"/>
  <c r="G452" i="3" s="1"/>
  <c r="D452" i="3"/>
  <c r="T452" i="3" s="1"/>
  <c r="Q451" i="3"/>
  <c r="P451" i="3"/>
  <c r="O451" i="3"/>
  <c r="L451" i="3"/>
  <c r="J451" i="3"/>
  <c r="I451" i="3"/>
  <c r="H451" i="3"/>
  <c r="G451" i="3"/>
  <c r="F451" i="3"/>
  <c r="D451" i="3"/>
  <c r="T451" i="3" s="1"/>
  <c r="Q450" i="3"/>
  <c r="P450" i="3"/>
  <c r="O450" i="3"/>
  <c r="L450" i="3"/>
  <c r="J450" i="3"/>
  <c r="I450" i="3"/>
  <c r="H450" i="3"/>
  <c r="F450" i="3"/>
  <c r="G450" i="3" s="1"/>
  <c r="D450" i="3"/>
  <c r="T450" i="3" s="1"/>
  <c r="T449" i="3"/>
  <c r="Q449" i="3"/>
  <c r="P449" i="3"/>
  <c r="O449" i="3"/>
  <c r="L449" i="3"/>
  <c r="J449" i="3"/>
  <c r="I449" i="3"/>
  <c r="H449" i="3"/>
  <c r="G449" i="3"/>
  <c r="F449" i="3"/>
  <c r="D449" i="3"/>
  <c r="T448" i="3"/>
  <c r="Q448" i="3"/>
  <c r="P448" i="3"/>
  <c r="O448" i="3"/>
  <c r="L448" i="3"/>
  <c r="J448" i="3"/>
  <c r="I448" i="3"/>
  <c r="H448" i="3"/>
  <c r="F448" i="3"/>
  <c r="G448" i="3" s="1"/>
  <c r="D448" i="3"/>
  <c r="Q447" i="3"/>
  <c r="P447" i="3"/>
  <c r="O447" i="3"/>
  <c r="L447" i="3"/>
  <c r="J447" i="3"/>
  <c r="I447" i="3"/>
  <c r="H447" i="3"/>
  <c r="G447" i="3"/>
  <c r="F447" i="3"/>
  <c r="D447" i="3"/>
  <c r="T447" i="3" s="1"/>
  <c r="Q446" i="3"/>
  <c r="P446" i="3"/>
  <c r="O446" i="3"/>
  <c r="L446" i="3"/>
  <c r="J446" i="3"/>
  <c r="I446" i="3"/>
  <c r="H446" i="3"/>
  <c r="F446" i="3"/>
  <c r="G446" i="3" s="1"/>
  <c r="D446" i="3"/>
  <c r="T446" i="3" s="1"/>
  <c r="T445" i="3"/>
  <c r="Q445" i="3"/>
  <c r="P445" i="3"/>
  <c r="O445" i="3"/>
  <c r="L445" i="3"/>
  <c r="J445" i="3"/>
  <c r="I445" i="3"/>
  <c r="H445" i="3"/>
  <c r="G445" i="3"/>
  <c r="F445" i="3"/>
  <c r="D445" i="3"/>
  <c r="Q444" i="3"/>
  <c r="P444" i="3"/>
  <c r="O444" i="3"/>
  <c r="L444" i="3"/>
  <c r="J444" i="3"/>
  <c r="I444" i="3"/>
  <c r="H444" i="3"/>
  <c r="F444" i="3"/>
  <c r="G444" i="3" s="1"/>
  <c r="D444" i="3"/>
  <c r="T444" i="3" s="1"/>
  <c r="Q443" i="3"/>
  <c r="P443" i="3"/>
  <c r="O443" i="3"/>
  <c r="L443" i="3"/>
  <c r="J443" i="3"/>
  <c r="I443" i="3"/>
  <c r="H443" i="3"/>
  <c r="G443" i="3"/>
  <c r="F443" i="3"/>
  <c r="D443" i="3"/>
  <c r="T443" i="3" s="1"/>
  <c r="Q442" i="3"/>
  <c r="P442" i="3"/>
  <c r="O442" i="3"/>
  <c r="L442" i="3"/>
  <c r="J442" i="3"/>
  <c r="I442" i="3"/>
  <c r="H442" i="3"/>
  <c r="F442" i="3"/>
  <c r="G442" i="3" s="1"/>
  <c r="D442" i="3"/>
  <c r="T442" i="3" s="1"/>
  <c r="T441" i="3"/>
  <c r="Q441" i="3"/>
  <c r="P441" i="3"/>
  <c r="O441" i="3"/>
  <c r="L441" i="3"/>
  <c r="J441" i="3"/>
  <c r="I441" i="3"/>
  <c r="H441" i="3"/>
  <c r="G441" i="3"/>
  <c r="F441" i="3"/>
  <c r="D441" i="3"/>
  <c r="T440" i="3"/>
  <c r="Q440" i="3"/>
  <c r="P440" i="3"/>
  <c r="O440" i="3"/>
  <c r="L440" i="3"/>
  <c r="J440" i="3"/>
  <c r="I440" i="3"/>
  <c r="H440" i="3"/>
  <c r="F440" i="3"/>
  <c r="G440" i="3" s="1"/>
  <c r="D440" i="3"/>
  <c r="Q439" i="3"/>
  <c r="P439" i="3"/>
  <c r="O439" i="3"/>
  <c r="L439" i="3"/>
  <c r="J439" i="3"/>
  <c r="I439" i="3"/>
  <c r="H439" i="3"/>
  <c r="G439" i="3"/>
  <c r="F439" i="3"/>
  <c r="D439" i="3"/>
  <c r="T439" i="3" s="1"/>
  <c r="Q438" i="3"/>
  <c r="P438" i="3"/>
  <c r="O438" i="3"/>
  <c r="L438" i="3"/>
  <c r="J438" i="3"/>
  <c r="I438" i="3"/>
  <c r="H438" i="3"/>
  <c r="F438" i="3"/>
  <c r="G438" i="3" s="1"/>
  <c r="D438" i="3"/>
  <c r="T438" i="3" s="1"/>
  <c r="T437" i="3"/>
  <c r="Q437" i="3"/>
  <c r="P437" i="3"/>
  <c r="O437" i="3"/>
  <c r="L437" i="3"/>
  <c r="J437" i="3"/>
  <c r="I437" i="3"/>
  <c r="H437" i="3"/>
  <c r="G437" i="3"/>
  <c r="F437" i="3"/>
  <c r="D437" i="3"/>
  <c r="Q436" i="3"/>
  <c r="P436" i="3"/>
  <c r="O436" i="3"/>
  <c r="L436" i="3"/>
  <c r="J436" i="3"/>
  <c r="I436" i="3"/>
  <c r="H436" i="3"/>
  <c r="F436" i="3"/>
  <c r="G436" i="3" s="1"/>
  <c r="D436" i="3"/>
  <c r="T436" i="3" s="1"/>
  <c r="Q435" i="3"/>
  <c r="P435" i="3"/>
  <c r="O435" i="3"/>
  <c r="L435" i="3"/>
  <c r="J435" i="3"/>
  <c r="I435" i="3"/>
  <c r="H435" i="3"/>
  <c r="G435" i="3"/>
  <c r="F435" i="3"/>
  <c r="D435" i="3"/>
  <c r="T435" i="3" s="1"/>
  <c r="Q434" i="3"/>
  <c r="P434" i="3"/>
  <c r="O434" i="3"/>
  <c r="L434" i="3"/>
  <c r="J434" i="3"/>
  <c r="I434" i="3"/>
  <c r="H434" i="3"/>
  <c r="F434" i="3"/>
  <c r="G434" i="3" s="1"/>
  <c r="D434" i="3"/>
  <c r="T434" i="3" s="1"/>
  <c r="T433" i="3"/>
  <c r="Q433" i="3"/>
  <c r="P433" i="3"/>
  <c r="O433" i="3"/>
  <c r="L433" i="3"/>
  <c r="J433" i="3"/>
  <c r="I433" i="3"/>
  <c r="H433" i="3"/>
  <c r="G433" i="3"/>
  <c r="F433" i="3"/>
  <c r="D433" i="3"/>
  <c r="T432" i="3"/>
  <c r="Q432" i="3"/>
  <c r="P432" i="3"/>
  <c r="O432" i="3"/>
  <c r="L432" i="3"/>
  <c r="J432" i="3"/>
  <c r="I432" i="3"/>
  <c r="H432" i="3"/>
  <c r="F432" i="3"/>
  <c r="G432" i="3" s="1"/>
  <c r="D432" i="3"/>
  <c r="Q431" i="3"/>
  <c r="P431" i="3"/>
  <c r="O431" i="3"/>
  <c r="L431" i="3"/>
  <c r="J431" i="3"/>
  <c r="I431" i="3"/>
  <c r="H431" i="3"/>
  <c r="G431" i="3"/>
  <c r="F431" i="3"/>
  <c r="D431" i="3"/>
  <c r="T431" i="3" s="1"/>
  <c r="Q430" i="3"/>
  <c r="P430" i="3"/>
  <c r="O430" i="3"/>
  <c r="L430" i="3"/>
  <c r="J430" i="3"/>
  <c r="I430" i="3"/>
  <c r="H430" i="3"/>
  <c r="F430" i="3"/>
  <c r="G430" i="3" s="1"/>
  <c r="D430" i="3"/>
  <c r="T430" i="3" s="1"/>
  <c r="T429" i="3"/>
  <c r="Q429" i="3"/>
  <c r="P429" i="3"/>
  <c r="O429" i="3"/>
  <c r="L429" i="3"/>
  <c r="J429" i="3"/>
  <c r="I429" i="3"/>
  <c r="H429" i="3"/>
  <c r="G429" i="3"/>
  <c r="F429" i="3"/>
  <c r="D429" i="3"/>
  <c r="Q428" i="3"/>
  <c r="P428" i="3"/>
  <c r="O428" i="3"/>
  <c r="L428" i="3"/>
  <c r="J428" i="3"/>
  <c r="I428" i="3"/>
  <c r="H428" i="3"/>
  <c r="F428" i="3"/>
  <c r="G428" i="3" s="1"/>
  <c r="D428" i="3"/>
  <c r="T428" i="3" s="1"/>
  <c r="Q427" i="3"/>
  <c r="P427" i="3"/>
  <c r="O427" i="3"/>
  <c r="L427" i="3"/>
  <c r="J427" i="3"/>
  <c r="I427" i="3"/>
  <c r="H427" i="3"/>
  <c r="G427" i="3"/>
  <c r="F427" i="3"/>
  <c r="D427" i="3"/>
  <c r="T427" i="3" s="1"/>
  <c r="Q426" i="3"/>
  <c r="P426" i="3"/>
  <c r="O426" i="3"/>
  <c r="L426" i="3"/>
  <c r="J426" i="3"/>
  <c r="I426" i="3"/>
  <c r="H426" i="3"/>
  <c r="F426" i="3"/>
  <c r="G426" i="3" s="1"/>
  <c r="D426" i="3"/>
  <c r="T426" i="3" s="1"/>
  <c r="T425" i="3"/>
  <c r="Q425" i="3"/>
  <c r="P425" i="3"/>
  <c r="O425" i="3"/>
  <c r="L425" i="3"/>
  <c r="J425" i="3"/>
  <c r="I425" i="3"/>
  <c r="H425" i="3"/>
  <c r="G425" i="3"/>
  <c r="F425" i="3"/>
  <c r="D425" i="3"/>
  <c r="T424" i="3"/>
  <c r="Q424" i="3"/>
  <c r="P424" i="3"/>
  <c r="O424" i="3"/>
  <c r="L424" i="3"/>
  <c r="J424" i="3"/>
  <c r="I424" i="3"/>
  <c r="H424" i="3"/>
  <c r="F424" i="3"/>
  <c r="G424" i="3" s="1"/>
  <c r="D424" i="3"/>
  <c r="Q423" i="3"/>
  <c r="P423" i="3"/>
  <c r="O423" i="3"/>
  <c r="L423" i="3"/>
  <c r="J423" i="3"/>
  <c r="I423" i="3"/>
  <c r="H423" i="3"/>
  <c r="G423" i="3"/>
  <c r="F423" i="3"/>
  <c r="D423" i="3"/>
  <c r="T423" i="3" s="1"/>
  <c r="Q422" i="3"/>
  <c r="P422" i="3"/>
  <c r="O422" i="3"/>
  <c r="L422" i="3"/>
  <c r="J422" i="3"/>
  <c r="I422" i="3"/>
  <c r="H422" i="3"/>
  <c r="F422" i="3"/>
  <c r="G422" i="3" s="1"/>
  <c r="D422" i="3"/>
  <c r="T422" i="3" s="1"/>
  <c r="T421" i="3"/>
  <c r="Q421" i="3"/>
  <c r="P421" i="3"/>
  <c r="O421" i="3"/>
  <c r="L421" i="3"/>
  <c r="J421" i="3"/>
  <c r="I421" i="3"/>
  <c r="H421" i="3"/>
  <c r="G421" i="3"/>
  <c r="F421" i="3"/>
  <c r="D421" i="3"/>
  <c r="Q420" i="3"/>
  <c r="P420" i="3"/>
  <c r="O420" i="3"/>
  <c r="L420" i="3"/>
  <c r="J420" i="3"/>
  <c r="I420" i="3"/>
  <c r="H420" i="3"/>
  <c r="F420" i="3"/>
  <c r="G420" i="3" s="1"/>
  <c r="D420" i="3"/>
  <c r="T420" i="3" s="1"/>
  <c r="Q419" i="3"/>
  <c r="P419" i="3"/>
  <c r="O419" i="3"/>
  <c r="L419" i="3"/>
  <c r="J419" i="3"/>
  <c r="I419" i="3"/>
  <c r="H419" i="3"/>
  <c r="G419" i="3"/>
  <c r="F419" i="3"/>
  <c r="D419" i="3"/>
  <c r="T419" i="3" s="1"/>
  <c r="Q418" i="3"/>
  <c r="P418" i="3"/>
  <c r="O418" i="3"/>
  <c r="L418" i="3"/>
  <c r="J418" i="3"/>
  <c r="I418" i="3"/>
  <c r="H418" i="3"/>
  <c r="F418" i="3"/>
  <c r="G418" i="3" s="1"/>
  <c r="D418" i="3"/>
  <c r="T418" i="3" s="1"/>
  <c r="T417" i="3"/>
  <c r="Q417" i="3"/>
  <c r="P417" i="3"/>
  <c r="O417" i="3"/>
  <c r="L417" i="3"/>
  <c r="J417" i="3"/>
  <c r="I417" i="3"/>
  <c r="H417" i="3"/>
  <c r="G417" i="3"/>
  <c r="F417" i="3"/>
  <c r="D417" i="3"/>
  <c r="T416" i="3"/>
  <c r="Q416" i="3"/>
  <c r="P416" i="3"/>
  <c r="O416" i="3"/>
  <c r="L416" i="3"/>
  <c r="J416" i="3"/>
  <c r="I416" i="3"/>
  <c r="H416" i="3"/>
  <c r="F416" i="3"/>
  <c r="G416" i="3" s="1"/>
  <c r="D416" i="3"/>
  <c r="Q415" i="3"/>
  <c r="P415" i="3"/>
  <c r="O415" i="3"/>
  <c r="L415" i="3"/>
  <c r="J415" i="3"/>
  <c r="I415" i="3"/>
  <c r="H415" i="3"/>
  <c r="G415" i="3"/>
  <c r="F415" i="3"/>
  <c r="D415" i="3"/>
  <c r="T415" i="3" s="1"/>
  <c r="Q414" i="3"/>
  <c r="P414" i="3"/>
  <c r="O414" i="3"/>
  <c r="L414" i="3"/>
  <c r="J414" i="3"/>
  <c r="I414" i="3"/>
  <c r="H414" i="3"/>
  <c r="F414" i="3"/>
  <c r="G414" i="3" s="1"/>
  <c r="D414" i="3"/>
  <c r="T414" i="3" s="1"/>
  <c r="T413" i="3"/>
  <c r="Q413" i="3"/>
  <c r="P413" i="3"/>
  <c r="O413" i="3"/>
  <c r="L413" i="3"/>
  <c r="J413" i="3"/>
  <c r="I413" i="3"/>
  <c r="H413" i="3"/>
  <c r="G413" i="3"/>
  <c r="F413" i="3"/>
  <c r="D413" i="3"/>
  <c r="Q412" i="3"/>
  <c r="P412" i="3"/>
  <c r="O412" i="3"/>
  <c r="L412" i="3"/>
  <c r="J412" i="3"/>
  <c r="I412" i="3"/>
  <c r="H412" i="3"/>
  <c r="F412" i="3"/>
  <c r="G412" i="3" s="1"/>
  <c r="D412" i="3"/>
  <c r="T412" i="3" s="1"/>
  <c r="Q411" i="3"/>
  <c r="P411" i="3"/>
  <c r="O411" i="3"/>
  <c r="L411" i="3"/>
  <c r="J411" i="3"/>
  <c r="I411" i="3"/>
  <c r="H411" i="3"/>
  <c r="G411" i="3"/>
  <c r="F411" i="3"/>
  <c r="D411" i="3"/>
  <c r="T411" i="3" s="1"/>
  <c r="Q410" i="3"/>
  <c r="P410" i="3"/>
  <c r="O410" i="3"/>
  <c r="L410" i="3"/>
  <c r="J410" i="3"/>
  <c r="I410" i="3"/>
  <c r="H410" i="3"/>
  <c r="F410" i="3"/>
  <c r="G410" i="3" s="1"/>
  <c r="D410" i="3"/>
  <c r="T410" i="3" s="1"/>
  <c r="T409" i="3"/>
  <c r="Q409" i="3"/>
  <c r="P409" i="3"/>
  <c r="O409" i="3"/>
  <c r="L409" i="3"/>
  <c r="J409" i="3"/>
  <c r="I409" i="3"/>
  <c r="H409" i="3"/>
  <c r="G409" i="3"/>
  <c r="F409" i="3"/>
  <c r="D409" i="3"/>
  <c r="T408" i="3"/>
  <c r="Q408" i="3"/>
  <c r="P408" i="3"/>
  <c r="O408" i="3"/>
  <c r="L408" i="3"/>
  <c r="J408" i="3"/>
  <c r="I408" i="3"/>
  <c r="H408" i="3"/>
  <c r="F408" i="3"/>
  <c r="G408" i="3" s="1"/>
  <c r="D408" i="3"/>
  <c r="Q407" i="3"/>
  <c r="P407" i="3"/>
  <c r="O407" i="3"/>
  <c r="L407" i="3"/>
  <c r="J407" i="3"/>
  <c r="I407" i="3"/>
  <c r="H407" i="3"/>
  <c r="G407" i="3"/>
  <c r="F407" i="3"/>
  <c r="D407" i="3"/>
  <c r="T407" i="3" s="1"/>
  <c r="Q406" i="3"/>
  <c r="P406" i="3"/>
  <c r="O406" i="3"/>
  <c r="L406" i="3"/>
  <c r="J406" i="3"/>
  <c r="I406" i="3"/>
  <c r="H406" i="3"/>
  <c r="F406" i="3"/>
  <c r="G406" i="3" s="1"/>
  <c r="D406" i="3"/>
  <c r="T406" i="3" s="1"/>
  <c r="T405" i="3"/>
  <c r="Q405" i="3"/>
  <c r="P405" i="3"/>
  <c r="O405" i="3"/>
  <c r="L405" i="3"/>
  <c r="J405" i="3"/>
  <c r="I405" i="3"/>
  <c r="H405" i="3"/>
  <c r="G405" i="3"/>
  <c r="F405" i="3"/>
  <c r="D405" i="3"/>
  <c r="Q404" i="3"/>
  <c r="P404" i="3"/>
  <c r="O404" i="3"/>
  <c r="L404" i="3"/>
  <c r="J404" i="3"/>
  <c r="I404" i="3"/>
  <c r="H404" i="3"/>
  <c r="F404" i="3"/>
  <c r="G404" i="3" s="1"/>
  <c r="D404" i="3"/>
  <c r="T404" i="3" s="1"/>
  <c r="Q403" i="3"/>
  <c r="P403" i="3"/>
  <c r="O403" i="3"/>
  <c r="L403" i="3"/>
  <c r="J403" i="3"/>
  <c r="I403" i="3"/>
  <c r="H403" i="3"/>
  <c r="G403" i="3"/>
  <c r="F403" i="3"/>
  <c r="D403" i="3"/>
  <c r="T403" i="3" s="1"/>
  <c r="Q402" i="3"/>
  <c r="P402" i="3"/>
  <c r="O402" i="3"/>
  <c r="L402" i="3"/>
  <c r="J402" i="3"/>
  <c r="I402" i="3"/>
  <c r="H402" i="3"/>
  <c r="F402" i="3"/>
  <c r="G402" i="3" s="1"/>
  <c r="D402" i="3"/>
  <c r="T402" i="3" s="1"/>
  <c r="T401" i="3"/>
  <c r="Q401" i="3"/>
  <c r="P401" i="3"/>
  <c r="O401" i="3"/>
  <c r="L401" i="3"/>
  <c r="J401" i="3"/>
  <c r="I401" i="3"/>
  <c r="H401" i="3"/>
  <c r="G401" i="3"/>
  <c r="F401" i="3"/>
  <c r="D401" i="3"/>
  <c r="T400" i="3"/>
  <c r="Q400" i="3"/>
  <c r="P400" i="3"/>
  <c r="O400" i="3"/>
  <c r="L400" i="3"/>
  <c r="J400" i="3"/>
  <c r="I400" i="3"/>
  <c r="H400" i="3"/>
  <c r="F400" i="3"/>
  <c r="G400" i="3" s="1"/>
  <c r="D400" i="3"/>
  <c r="Q399" i="3"/>
  <c r="P399" i="3"/>
  <c r="O399" i="3"/>
  <c r="L399" i="3"/>
  <c r="J399" i="3"/>
  <c r="I399" i="3"/>
  <c r="H399" i="3"/>
  <c r="G399" i="3"/>
  <c r="F399" i="3"/>
  <c r="D399" i="3"/>
  <c r="T399" i="3" s="1"/>
  <c r="Q398" i="3"/>
  <c r="P398" i="3"/>
  <c r="O398" i="3"/>
  <c r="L398" i="3"/>
  <c r="J398" i="3"/>
  <c r="I398" i="3"/>
  <c r="H398" i="3"/>
  <c r="F398" i="3"/>
  <c r="G398" i="3" s="1"/>
  <c r="D398" i="3"/>
  <c r="T398" i="3" s="1"/>
  <c r="T397" i="3"/>
  <c r="Q397" i="3"/>
  <c r="P397" i="3"/>
  <c r="O397" i="3"/>
  <c r="L397" i="3"/>
  <c r="J397" i="3"/>
  <c r="I397" i="3"/>
  <c r="H397" i="3"/>
  <c r="G397" i="3"/>
  <c r="F397" i="3"/>
  <c r="D397" i="3"/>
  <c r="Q396" i="3"/>
  <c r="P396" i="3"/>
  <c r="O396" i="3"/>
  <c r="L396" i="3"/>
  <c r="J396" i="3"/>
  <c r="I396" i="3"/>
  <c r="H396" i="3"/>
  <c r="F396" i="3"/>
  <c r="G396" i="3" s="1"/>
  <c r="D396" i="3"/>
  <c r="T396" i="3" s="1"/>
  <c r="Q395" i="3"/>
  <c r="P395" i="3"/>
  <c r="O395" i="3"/>
  <c r="L395" i="3"/>
  <c r="J395" i="3"/>
  <c r="I395" i="3"/>
  <c r="H395" i="3"/>
  <c r="G395" i="3"/>
  <c r="F395" i="3"/>
  <c r="D395" i="3"/>
  <c r="T395" i="3" s="1"/>
  <c r="T394" i="3"/>
  <c r="Q394" i="3"/>
  <c r="P394" i="3"/>
  <c r="O394" i="3"/>
  <c r="L394" i="3"/>
  <c r="J394" i="3"/>
  <c r="I394" i="3"/>
  <c r="H394" i="3"/>
  <c r="F394" i="3"/>
  <c r="G394" i="3" s="1"/>
  <c r="D394" i="3"/>
  <c r="T393" i="3"/>
  <c r="Q393" i="3"/>
  <c r="P393" i="3"/>
  <c r="O393" i="3"/>
  <c r="L393" i="3"/>
  <c r="J393" i="3"/>
  <c r="I393" i="3"/>
  <c r="H393" i="3"/>
  <c r="G393" i="3"/>
  <c r="F393" i="3"/>
  <c r="D393" i="3"/>
  <c r="T392" i="3"/>
  <c r="Q392" i="3"/>
  <c r="P392" i="3"/>
  <c r="O392" i="3"/>
  <c r="L392" i="3"/>
  <c r="J392" i="3"/>
  <c r="I392" i="3"/>
  <c r="H392" i="3"/>
  <c r="F392" i="3"/>
  <c r="G392" i="3" s="1"/>
  <c r="D392" i="3"/>
  <c r="Q391" i="3"/>
  <c r="P391" i="3"/>
  <c r="O391" i="3"/>
  <c r="L391" i="3"/>
  <c r="J391" i="3"/>
  <c r="I391" i="3"/>
  <c r="H391" i="3"/>
  <c r="G391" i="3"/>
  <c r="F391" i="3"/>
  <c r="D391" i="3"/>
  <c r="T391" i="3" s="1"/>
  <c r="Q390" i="3"/>
  <c r="P390" i="3"/>
  <c r="O390" i="3"/>
  <c r="L390" i="3"/>
  <c r="J390" i="3"/>
  <c r="I390" i="3"/>
  <c r="H390" i="3"/>
  <c r="F390" i="3"/>
  <c r="G390" i="3" s="1"/>
  <c r="D390" i="3"/>
  <c r="T390" i="3" s="1"/>
  <c r="T389" i="3"/>
  <c r="Q389" i="3"/>
  <c r="P389" i="3"/>
  <c r="O389" i="3"/>
  <c r="L389" i="3"/>
  <c r="J389" i="3"/>
  <c r="I389" i="3"/>
  <c r="H389" i="3"/>
  <c r="G389" i="3"/>
  <c r="F389" i="3"/>
  <c r="D389" i="3"/>
  <c r="Q388" i="3"/>
  <c r="P388" i="3"/>
  <c r="O388" i="3"/>
  <c r="L388" i="3"/>
  <c r="J388" i="3"/>
  <c r="I388" i="3"/>
  <c r="H388" i="3"/>
  <c r="F388" i="3"/>
  <c r="G388" i="3" s="1"/>
  <c r="D388" i="3"/>
  <c r="T388" i="3" s="1"/>
  <c r="Q387" i="3"/>
  <c r="P387" i="3"/>
  <c r="O387" i="3"/>
  <c r="L387" i="3"/>
  <c r="J387" i="3"/>
  <c r="I387" i="3"/>
  <c r="H387" i="3"/>
  <c r="G387" i="3"/>
  <c r="F387" i="3"/>
  <c r="D387" i="3"/>
  <c r="T387" i="3" s="1"/>
  <c r="T386" i="3"/>
  <c r="Q386" i="3"/>
  <c r="P386" i="3"/>
  <c r="O386" i="3"/>
  <c r="L386" i="3"/>
  <c r="J386" i="3"/>
  <c r="I386" i="3"/>
  <c r="H386" i="3"/>
  <c r="F386" i="3"/>
  <c r="G386" i="3" s="1"/>
  <c r="D386" i="3"/>
  <c r="T385" i="3"/>
  <c r="Q385" i="3"/>
  <c r="P385" i="3"/>
  <c r="O385" i="3"/>
  <c r="L385" i="3"/>
  <c r="J385" i="3"/>
  <c r="I385" i="3"/>
  <c r="H385" i="3"/>
  <c r="G385" i="3"/>
  <c r="F385" i="3"/>
  <c r="D385" i="3"/>
  <c r="T384" i="3"/>
  <c r="Q384" i="3"/>
  <c r="P384" i="3"/>
  <c r="O384" i="3"/>
  <c r="L384" i="3"/>
  <c r="J384" i="3"/>
  <c r="I384" i="3"/>
  <c r="H384" i="3"/>
  <c r="F384" i="3"/>
  <c r="G384" i="3" s="1"/>
  <c r="D384" i="3"/>
  <c r="Q383" i="3"/>
  <c r="P383" i="3"/>
  <c r="O383" i="3"/>
  <c r="L383" i="3"/>
  <c r="J383" i="3"/>
  <c r="I383" i="3"/>
  <c r="H383" i="3"/>
  <c r="G383" i="3"/>
  <c r="F383" i="3"/>
  <c r="D383" i="3"/>
  <c r="T383" i="3" s="1"/>
  <c r="Q382" i="3"/>
  <c r="P382" i="3"/>
  <c r="O382" i="3"/>
  <c r="L382" i="3"/>
  <c r="J382" i="3"/>
  <c r="I382" i="3"/>
  <c r="H382" i="3"/>
  <c r="F382" i="3"/>
  <c r="G382" i="3" s="1"/>
  <c r="D382" i="3"/>
  <c r="T382" i="3" s="1"/>
  <c r="T381" i="3"/>
  <c r="Q381" i="3"/>
  <c r="P381" i="3"/>
  <c r="O381" i="3"/>
  <c r="L381" i="3"/>
  <c r="J381" i="3"/>
  <c r="I381" i="3"/>
  <c r="H381" i="3"/>
  <c r="G381" i="3"/>
  <c r="F381" i="3"/>
  <c r="D381" i="3"/>
  <c r="Q380" i="3"/>
  <c r="P380" i="3"/>
  <c r="O380" i="3"/>
  <c r="L380" i="3"/>
  <c r="J380" i="3"/>
  <c r="I380" i="3"/>
  <c r="H380" i="3"/>
  <c r="F380" i="3"/>
  <c r="G380" i="3" s="1"/>
  <c r="D380" i="3"/>
  <c r="T380" i="3" s="1"/>
  <c r="Q379" i="3"/>
  <c r="P379" i="3"/>
  <c r="O379" i="3"/>
  <c r="L379" i="3"/>
  <c r="J379" i="3"/>
  <c r="I379" i="3"/>
  <c r="H379" i="3"/>
  <c r="G379" i="3"/>
  <c r="F379" i="3"/>
  <c r="D379" i="3"/>
  <c r="T379" i="3" s="1"/>
  <c r="T378" i="3"/>
  <c r="Q378" i="3"/>
  <c r="P378" i="3"/>
  <c r="O378" i="3"/>
  <c r="L378" i="3"/>
  <c r="J378" i="3"/>
  <c r="I378" i="3"/>
  <c r="H378" i="3"/>
  <c r="F378" i="3"/>
  <c r="G378" i="3" s="1"/>
  <c r="D378" i="3"/>
  <c r="T377" i="3"/>
  <c r="Q377" i="3"/>
  <c r="P377" i="3"/>
  <c r="O377" i="3"/>
  <c r="L377" i="3"/>
  <c r="J377" i="3"/>
  <c r="I377" i="3"/>
  <c r="H377" i="3"/>
  <c r="G377" i="3"/>
  <c r="F377" i="3"/>
  <c r="D377" i="3"/>
  <c r="T376" i="3"/>
  <c r="Q376" i="3"/>
  <c r="P376" i="3"/>
  <c r="O376" i="3"/>
  <c r="L376" i="3"/>
  <c r="J376" i="3"/>
  <c r="I376" i="3"/>
  <c r="H376" i="3"/>
  <c r="F376" i="3"/>
  <c r="G376" i="3" s="1"/>
  <c r="D376" i="3"/>
  <c r="Q375" i="3"/>
  <c r="P375" i="3"/>
  <c r="O375" i="3"/>
  <c r="L375" i="3"/>
  <c r="J375" i="3"/>
  <c r="I375" i="3"/>
  <c r="H375" i="3"/>
  <c r="G375" i="3"/>
  <c r="F375" i="3"/>
  <c r="D375" i="3"/>
  <c r="T375" i="3" s="1"/>
  <c r="Q374" i="3"/>
  <c r="P374" i="3"/>
  <c r="O374" i="3"/>
  <c r="L374" i="3"/>
  <c r="J374" i="3"/>
  <c r="I374" i="3"/>
  <c r="H374" i="3"/>
  <c r="F374" i="3"/>
  <c r="G374" i="3" s="1"/>
  <c r="D374" i="3"/>
  <c r="T374" i="3" s="1"/>
  <c r="T373" i="3"/>
  <c r="Q373" i="3"/>
  <c r="P373" i="3"/>
  <c r="O373" i="3"/>
  <c r="L373" i="3"/>
  <c r="J373" i="3"/>
  <c r="I373" i="3"/>
  <c r="H373" i="3"/>
  <c r="G373" i="3"/>
  <c r="F373" i="3"/>
  <c r="D373" i="3"/>
  <c r="Q372" i="3"/>
  <c r="P372" i="3"/>
  <c r="O372" i="3"/>
  <c r="L372" i="3"/>
  <c r="J372" i="3"/>
  <c r="I372" i="3"/>
  <c r="H372" i="3"/>
  <c r="F372" i="3"/>
  <c r="G372" i="3" s="1"/>
  <c r="D372" i="3"/>
  <c r="T372" i="3" s="1"/>
  <c r="Q371" i="3"/>
  <c r="P371" i="3"/>
  <c r="O371" i="3"/>
  <c r="L371" i="3"/>
  <c r="J371" i="3"/>
  <c r="I371" i="3"/>
  <c r="H371" i="3"/>
  <c r="G371" i="3"/>
  <c r="F371" i="3"/>
  <c r="D371" i="3"/>
  <c r="T371" i="3" s="1"/>
  <c r="T370" i="3"/>
  <c r="Q370" i="3"/>
  <c r="P370" i="3"/>
  <c r="O370" i="3"/>
  <c r="L370" i="3"/>
  <c r="J370" i="3"/>
  <c r="I370" i="3"/>
  <c r="H370" i="3"/>
  <c r="F370" i="3"/>
  <c r="G370" i="3" s="1"/>
  <c r="D370" i="3"/>
  <c r="Q369" i="3"/>
  <c r="P369" i="3"/>
  <c r="O369" i="3"/>
  <c r="L369" i="3"/>
  <c r="J369" i="3"/>
  <c r="I369" i="3"/>
  <c r="H369" i="3"/>
  <c r="G369" i="3"/>
  <c r="F369" i="3"/>
  <c r="D369" i="3"/>
  <c r="T369" i="3" s="1"/>
  <c r="T368" i="3"/>
  <c r="Q368" i="3"/>
  <c r="P368" i="3"/>
  <c r="O368" i="3"/>
  <c r="L368" i="3"/>
  <c r="J368" i="3"/>
  <c r="I368" i="3"/>
  <c r="H368" i="3"/>
  <c r="F368" i="3"/>
  <c r="G368" i="3" s="1"/>
  <c r="D368" i="3"/>
  <c r="T367" i="3"/>
  <c r="Q367" i="3"/>
  <c r="P367" i="3"/>
  <c r="O367" i="3"/>
  <c r="L367" i="3"/>
  <c r="J367" i="3"/>
  <c r="I367" i="3"/>
  <c r="H367" i="3"/>
  <c r="G367" i="3"/>
  <c r="F367" i="3"/>
  <c r="D367" i="3"/>
  <c r="Q366" i="3"/>
  <c r="P366" i="3"/>
  <c r="O366" i="3"/>
  <c r="L366" i="3"/>
  <c r="J366" i="3"/>
  <c r="I366" i="3"/>
  <c r="H366" i="3"/>
  <c r="F366" i="3"/>
  <c r="G366" i="3" s="1"/>
  <c r="D366" i="3"/>
  <c r="T366" i="3" s="1"/>
  <c r="T365" i="3"/>
  <c r="Q365" i="3"/>
  <c r="P365" i="3"/>
  <c r="O365" i="3"/>
  <c r="L365" i="3"/>
  <c r="J365" i="3"/>
  <c r="I365" i="3"/>
  <c r="H365" i="3"/>
  <c r="G365" i="3"/>
  <c r="F365" i="3"/>
  <c r="D365" i="3"/>
  <c r="Q364" i="3"/>
  <c r="P364" i="3"/>
  <c r="O364" i="3"/>
  <c r="L364" i="3"/>
  <c r="J364" i="3"/>
  <c r="I364" i="3"/>
  <c r="H364" i="3"/>
  <c r="F364" i="3"/>
  <c r="G364" i="3" s="1"/>
  <c r="D364" i="3"/>
  <c r="T364" i="3" s="1"/>
  <c r="T363" i="3"/>
  <c r="Q363" i="3"/>
  <c r="P363" i="3"/>
  <c r="O363" i="3"/>
  <c r="L363" i="3"/>
  <c r="J363" i="3"/>
  <c r="I363" i="3"/>
  <c r="H363" i="3"/>
  <c r="G363" i="3"/>
  <c r="F363" i="3"/>
  <c r="D363" i="3"/>
  <c r="T362" i="3"/>
  <c r="Q362" i="3"/>
  <c r="P362" i="3"/>
  <c r="O362" i="3"/>
  <c r="L362" i="3"/>
  <c r="J362" i="3"/>
  <c r="I362" i="3"/>
  <c r="H362" i="3"/>
  <c r="F362" i="3"/>
  <c r="G362" i="3" s="1"/>
  <c r="D362" i="3"/>
  <c r="T361" i="3"/>
  <c r="Q361" i="3"/>
  <c r="P361" i="3"/>
  <c r="O361" i="3"/>
  <c r="L361" i="3"/>
  <c r="J361" i="3"/>
  <c r="I361" i="3"/>
  <c r="H361" i="3"/>
  <c r="G361" i="3"/>
  <c r="F361" i="3"/>
  <c r="D361" i="3"/>
  <c r="T360" i="3"/>
  <c r="Q360" i="3"/>
  <c r="P360" i="3"/>
  <c r="O360" i="3"/>
  <c r="L360" i="3"/>
  <c r="J360" i="3"/>
  <c r="I360" i="3"/>
  <c r="H360" i="3"/>
  <c r="F360" i="3"/>
  <c r="G360" i="3" s="1"/>
  <c r="D360" i="3"/>
  <c r="T359" i="3"/>
  <c r="Q359" i="3"/>
  <c r="P359" i="3"/>
  <c r="O359" i="3"/>
  <c r="L359" i="3"/>
  <c r="J359" i="3"/>
  <c r="I359" i="3"/>
  <c r="H359" i="3"/>
  <c r="G359" i="3"/>
  <c r="F359" i="3"/>
  <c r="D359" i="3"/>
  <c r="Q358" i="3"/>
  <c r="P358" i="3"/>
  <c r="O358" i="3"/>
  <c r="L358" i="3"/>
  <c r="J358" i="3"/>
  <c r="I358" i="3"/>
  <c r="H358" i="3"/>
  <c r="F358" i="3"/>
  <c r="G358" i="3" s="1"/>
  <c r="D358" i="3"/>
  <c r="T358" i="3" s="1"/>
  <c r="Q357" i="3"/>
  <c r="P357" i="3"/>
  <c r="O357" i="3"/>
  <c r="L357" i="3"/>
  <c r="J357" i="3"/>
  <c r="I357" i="3"/>
  <c r="H357" i="3"/>
  <c r="G357" i="3"/>
  <c r="F357" i="3"/>
  <c r="D357" i="3"/>
  <c r="T357" i="3" s="1"/>
  <c r="Q356" i="3"/>
  <c r="P356" i="3"/>
  <c r="O356" i="3"/>
  <c r="L356" i="3"/>
  <c r="J356" i="3"/>
  <c r="I356" i="3"/>
  <c r="H356" i="3"/>
  <c r="F356" i="3"/>
  <c r="G356" i="3" s="1"/>
  <c r="D356" i="3"/>
  <c r="T356" i="3" s="1"/>
  <c r="T355" i="3"/>
  <c r="Q355" i="3"/>
  <c r="P355" i="3"/>
  <c r="O355" i="3"/>
  <c r="L355" i="3"/>
  <c r="J355" i="3"/>
  <c r="I355" i="3"/>
  <c r="H355" i="3"/>
  <c r="G355" i="3"/>
  <c r="F355" i="3"/>
  <c r="D355" i="3"/>
  <c r="T354" i="3"/>
  <c r="Q354" i="3"/>
  <c r="P354" i="3"/>
  <c r="O354" i="3"/>
  <c r="L354" i="3"/>
  <c r="J354" i="3"/>
  <c r="I354" i="3"/>
  <c r="H354" i="3"/>
  <c r="F354" i="3"/>
  <c r="G354" i="3" s="1"/>
  <c r="D354" i="3"/>
  <c r="Q353" i="3"/>
  <c r="P353" i="3"/>
  <c r="O353" i="3"/>
  <c r="L353" i="3"/>
  <c r="J353" i="3"/>
  <c r="I353" i="3"/>
  <c r="H353" i="3"/>
  <c r="G353" i="3"/>
  <c r="F353" i="3"/>
  <c r="D353" i="3"/>
  <c r="T353" i="3" s="1"/>
  <c r="T352" i="3"/>
  <c r="Q352" i="3"/>
  <c r="P352" i="3"/>
  <c r="O352" i="3"/>
  <c r="L352" i="3"/>
  <c r="J352" i="3"/>
  <c r="I352" i="3"/>
  <c r="H352" i="3"/>
  <c r="F352" i="3"/>
  <c r="G352" i="3" s="1"/>
  <c r="D352" i="3"/>
  <c r="T351" i="3"/>
  <c r="Q351" i="3"/>
  <c r="P351" i="3"/>
  <c r="O351" i="3"/>
  <c r="L351" i="3"/>
  <c r="J351" i="3"/>
  <c r="I351" i="3"/>
  <c r="H351" i="3"/>
  <c r="G351" i="3"/>
  <c r="F351" i="3"/>
  <c r="D351" i="3"/>
  <c r="Q350" i="3"/>
  <c r="P350" i="3"/>
  <c r="O350" i="3"/>
  <c r="L350" i="3"/>
  <c r="J350" i="3"/>
  <c r="I350" i="3"/>
  <c r="H350" i="3"/>
  <c r="F350" i="3"/>
  <c r="G350" i="3" s="1"/>
  <c r="D350" i="3"/>
  <c r="T350" i="3" s="1"/>
  <c r="T349" i="3"/>
  <c r="Q349" i="3"/>
  <c r="P349" i="3"/>
  <c r="O349" i="3"/>
  <c r="L349" i="3"/>
  <c r="J349" i="3"/>
  <c r="I349" i="3"/>
  <c r="H349" i="3"/>
  <c r="G349" i="3"/>
  <c r="F349" i="3"/>
  <c r="D349" i="3"/>
  <c r="Q348" i="3"/>
  <c r="P348" i="3"/>
  <c r="O348" i="3"/>
  <c r="L348" i="3"/>
  <c r="J348" i="3"/>
  <c r="I348" i="3"/>
  <c r="H348" i="3"/>
  <c r="F348" i="3"/>
  <c r="G348" i="3" s="1"/>
  <c r="D348" i="3"/>
  <c r="T348" i="3" s="1"/>
  <c r="T347" i="3"/>
  <c r="Q347" i="3"/>
  <c r="P347" i="3"/>
  <c r="O347" i="3"/>
  <c r="L347" i="3"/>
  <c r="J347" i="3"/>
  <c r="I347" i="3"/>
  <c r="H347" i="3"/>
  <c r="G347" i="3"/>
  <c r="F347" i="3"/>
  <c r="D347" i="3"/>
  <c r="T346" i="3"/>
  <c r="Q346" i="3"/>
  <c r="P346" i="3"/>
  <c r="O346" i="3"/>
  <c r="L346" i="3"/>
  <c r="J346" i="3"/>
  <c r="I346" i="3"/>
  <c r="H346" i="3"/>
  <c r="F346" i="3"/>
  <c r="G346" i="3" s="1"/>
  <c r="D346" i="3"/>
  <c r="Q345" i="3"/>
  <c r="P345" i="3"/>
  <c r="O345" i="3"/>
  <c r="L345" i="3"/>
  <c r="J345" i="3"/>
  <c r="I345" i="3"/>
  <c r="H345" i="3"/>
  <c r="G345" i="3"/>
  <c r="F345" i="3"/>
  <c r="D345" i="3"/>
  <c r="T345" i="3" s="1"/>
  <c r="T344" i="3"/>
  <c r="Q344" i="3"/>
  <c r="P344" i="3"/>
  <c r="O344" i="3"/>
  <c r="L344" i="3"/>
  <c r="J344" i="3"/>
  <c r="I344" i="3"/>
  <c r="H344" i="3"/>
  <c r="F344" i="3"/>
  <c r="G344" i="3" s="1"/>
  <c r="D344" i="3"/>
  <c r="Q343" i="3"/>
  <c r="P343" i="3"/>
  <c r="O343" i="3"/>
  <c r="L343" i="3"/>
  <c r="J343" i="3"/>
  <c r="I343" i="3"/>
  <c r="H343" i="3"/>
  <c r="G343" i="3"/>
  <c r="F343" i="3"/>
  <c r="D343" i="3"/>
  <c r="T343" i="3" s="1"/>
  <c r="Q342" i="3"/>
  <c r="P342" i="3"/>
  <c r="O342" i="3"/>
  <c r="L342" i="3"/>
  <c r="J342" i="3"/>
  <c r="I342" i="3"/>
  <c r="H342" i="3"/>
  <c r="F342" i="3"/>
  <c r="G342" i="3" s="1"/>
  <c r="D342" i="3"/>
  <c r="T342" i="3" s="1"/>
  <c r="T341" i="3"/>
  <c r="Q341" i="3"/>
  <c r="P341" i="3"/>
  <c r="O341" i="3"/>
  <c r="L341" i="3"/>
  <c r="J341" i="3"/>
  <c r="I341" i="3"/>
  <c r="H341" i="3"/>
  <c r="G341" i="3"/>
  <c r="F341" i="3"/>
  <c r="D341" i="3"/>
  <c r="Q340" i="3"/>
  <c r="P340" i="3"/>
  <c r="O340" i="3"/>
  <c r="L340" i="3"/>
  <c r="J340" i="3"/>
  <c r="I340" i="3"/>
  <c r="H340" i="3"/>
  <c r="F340" i="3"/>
  <c r="G340" i="3" s="1"/>
  <c r="D340" i="3"/>
  <c r="T340" i="3" s="1"/>
  <c r="Q339" i="3"/>
  <c r="P339" i="3"/>
  <c r="O339" i="3"/>
  <c r="L339" i="3"/>
  <c r="J339" i="3"/>
  <c r="I339" i="3"/>
  <c r="H339" i="3"/>
  <c r="G339" i="3"/>
  <c r="F339" i="3"/>
  <c r="D339" i="3"/>
  <c r="T339" i="3" s="1"/>
  <c r="T338" i="3"/>
  <c r="Q338" i="3"/>
  <c r="P338" i="3"/>
  <c r="O338" i="3"/>
  <c r="L338" i="3"/>
  <c r="J338" i="3"/>
  <c r="I338" i="3"/>
  <c r="H338" i="3"/>
  <c r="F338" i="3"/>
  <c r="G338" i="3" s="1"/>
  <c r="D338" i="3"/>
  <c r="Q337" i="3"/>
  <c r="P337" i="3"/>
  <c r="O337" i="3"/>
  <c r="L337" i="3"/>
  <c r="J337" i="3"/>
  <c r="I337" i="3"/>
  <c r="H337" i="3"/>
  <c r="G337" i="3"/>
  <c r="F337" i="3"/>
  <c r="D337" i="3"/>
  <c r="T337" i="3" s="1"/>
  <c r="T336" i="3"/>
  <c r="Q336" i="3"/>
  <c r="P336" i="3"/>
  <c r="O336" i="3"/>
  <c r="L336" i="3"/>
  <c r="J336" i="3"/>
  <c r="I336" i="3"/>
  <c r="H336" i="3"/>
  <c r="F336" i="3"/>
  <c r="G336" i="3" s="1"/>
  <c r="D336" i="3"/>
  <c r="T335" i="3"/>
  <c r="Q335" i="3"/>
  <c r="P335" i="3"/>
  <c r="O335" i="3"/>
  <c r="L335" i="3"/>
  <c r="J335" i="3"/>
  <c r="I335" i="3"/>
  <c r="H335" i="3"/>
  <c r="G335" i="3"/>
  <c r="F335" i="3"/>
  <c r="D335" i="3"/>
  <c r="Q334" i="3"/>
  <c r="P334" i="3"/>
  <c r="O334" i="3"/>
  <c r="L334" i="3"/>
  <c r="J334" i="3"/>
  <c r="I334" i="3"/>
  <c r="H334" i="3"/>
  <c r="F334" i="3"/>
  <c r="G334" i="3" s="1"/>
  <c r="D334" i="3"/>
  <c r="T334" i="3" s="1"/>
  <c r="T333" i="3"/>
  <c r="Q333" i="3"/>
  <c r="P333" i="3"/>
  <c r="O333" i="3"/>
  <c r="L333" i="3"/>
  <c r="J333" i="3"/>
  <c r="I333" i="3"/>
  <c r="H333" i="3"/>
  <c r="G333" i="3"/>
  <c r="F333" i="3"/>
  <c r="D333" i="3"/>
  <c r="Q332" i="3"/>
  <c r="P332" i="3"/>
  <c r="O332" i="3"/>
  <c r="L332" i="3"/>
  <c r="J332" i="3"/>
  <c r="I332" i="3"/>
  <c r="H332" i="3"/>
  <c r="F332" i="3"/>
  <c r="G332" i="3" s="1"/>
  <c r="D332" i="3"/>
  <c r="T332" i="3" s="1"/>
  <c r="T331" i="3"/>
  <c r="Q331" i="3"/>
  <c r="P331" i="3"/>
  <c r="O331" i="3"/>
  <c r="L331" i="3"/>
  <c r="J331" i="3"/>
  <c r="I331" i="3"/>
  <c r="H331" i="3"/>
  <c r="G331" i="3"/>
  <c r="F331" i="3"/>
  <c r="D331" i="3"/>
  <c r="T330" i="3"/>
  <c r="Q330" i="3"/>
  <c r="P330" i="3"/>
  <c r="O330" i="3"/>
  <c r="L330" i="3"/>
  <c r="J330" i="3"/>
  <c r="I330" i="3"/>
  <c r="H330" i="3"/>
  <c r="F330" i="3"/>
  <c r="G330" i="3" s="1"/>
  <c r="D330" i="3"/>
  <c r="T329" i="3"/>
  <c r="Q329" i="3"/>
  <c r="P329" i="3"/>
  <c r="O329" i="3"/>
  <c r="L329" i="3"/>
  <c r="J329" i="3"/>
  <c r="I329" i="3"/>
  <c r="H329" i="3"/>
  <c r="G329" i="3"/>
  <c r="F329" i="3"/>
  <c r="D329" i="3"/>
  <c r="T328" i="3"/>
  <c r="Q328" i="3"/>
  <c r="P328" i="3"/>
  <c r="O328" i="3"/>
  <c r="L328" i="3"/>
  <c r="J328" i="3"/>
  <c r="I328" i="3"/>
  <c r="H328" i="3"/>
  <c r="F328" i="3"/>
  <c r="G328" i="3" s="1"/>
  <c r="D328" i="3"/>
  <c r="T327" i="3"/>
  <c r="Q327" i="3"/>
  <c r="P327" i="3"/>
  <c r="O327" i="3"/>
  <c r="L327" i="3"/>
  <c r="J327" i="3"/>
  <c r="I327" i="3"/>
  <c r="H327" i="3"/>
  <c r="G327" i="3"/>
  <c r="F327" i="3"/>
  <c r="D327" i="3"/>
  <c r="Q326" i="3"/>
  <c r="P326" i="3"/>
  <c r="O326" i="3"/>
  <c r="L326" i="3"/>
  <c r="J326" i="3"/>
  <c r="I326" i="3"/>
  <c r="H326" i="3"/>
  <c r="F326" i="3"/>
  <c r="G326" i="3" s="1"/>
  <c r="D326" i="3"/>
  <c r="T326" i="3" s="1"/>
  <c r="Q325" i="3"/>
  <c r="P325" i="3"/>
  <c r="O325" i="3"/>
  <c r="L325" i="3"/>
  <c r="J325" i="3"/>
  <c r="I325" i="3"/>
  <c r="H325" i="3"/>
  <c r="G325" i="3"/>
  <c r="F325" i="3"/>
  <c r="D325" i="3"/>
  <c r="T325" i="3" s="1"/>
  <c r="T324" i="3"/>
  <c r="Q324" i="3"/>
  <c r="P324" i="3"/>
  <c r="O324" i="3"/>
  <c r="L324" i="3"/>
  <c r="J324" i="3"/>
  <c r="I324" i="3"/>
  <c r="H324" i="3"/>
  <c r="F324" i="3"/>
  <c r="G324" i="3" s="1"/>
  <c r="D324" i="3"/>
  <c r="Q323" i="3"/>
  <c r="P323" i="3"/>
  <c r="O323" i="3"/>
  <c r="L323" i="3"/>
  <c r="J323" i="3"/>
  <c r="I323" i="3"/>
  <c r="H323" i="3"/>
  <c r="G323" i="3"/>
  <c r="F323" i="3"/>
  <c r="D323" i="3"/>
  <c r="T323" i="3" s="1"/>
  <c r="Q322" i="3"/>
  <c r="P322" i="3"/>
  <c r="O322" i="3"/>
  <c r="L322" i="3"/>
  <c r="J322" i="3"/>
  <c r="I322" i="3"/>
  <c r="H322" i="3"/>
  <c r="F322" i="3"/>
  <c r="G322" i="3" s="1"/>
  <c r="D322" i="3"/>
  <c r="T322" i="3" s="1"/>
  <c r="Q321" i="3"/>
  <c r="P321" i="3"/>
  <c r="O321" i="3"/>
  <c r="L321" i="3"/>
  <c r="J321" i="3"/>
  <c r="I321" i="3"/>
  <c r="H321" i="3"/>
  <c r="G321" i="3"/>
  <c r="F321" i="3"/>
  <c r="D321" i="3"/>
  <c r="T321" i="3" s="1"/>
  <c r="T320" i="3"/>
  <c r="Q320" i="3"/>
  <c r="P320" i="3"/>
  <c r="O320" i="3"/>
  <c r="L320" i="3"/>
  <c r="J320" i="3"/>
  <c r="I320" i="3"/>
  <c r="H320" i="3"/>
  <c r="F320" i="3"/>
  <c r="G320" i="3" s="1"/>
  <c r="D320" i="3"/>
  <c r="T319" i="3"/>
  <c r="Q319" i="3"/>
  <c r="P319" i="3"/>
  <c r="O319" i="3"/>
  <c r="L319" i="3"/>
  <c r="J319" i="3"/>
  <c r="I319" i="3"/>
  <c r="H319" i="3"/>
  <c r="G319" i="3"/>
  <c r="F319" i="3"/>
  <c r="D319" i="3"/>
  <c r="Q318" i="3"/>
  <c r="P318" i="3"/>
  <c r="O318" i="3"/>
  <c r="L318" i="3"/>
  <c r="J318" i="3"/>
  <c r="I318" i="3"/>
  <c r="H318" i="3"/>
  <c r="F318" i="3"/>
  <c r="G318" i="3" s="1"/>
  <c r="D318" i="3"/>
  <c r="T318" i="3" s="1"/>
  <c r="T317" i="3"/>
  <c r="Q317" i="3"/>
  <c r="P317" i="3"/>
  <c r="O317" i="3"/>
  <c r="L317" i="3"/>
  <c r="J317" i="3"/>
  <c r="I317" i="3"/>
  <c r="H317" i="3"/>
  <c r="G317" i="3"/>
  <c r="F317" i="3"/>
  <c r="D317" i="3"/>
  <c r="T316" i="3"/>
  <c r="Q316" i="3"/>
  <c r="P316" i="3"/>
  <c r="O316" i="3"/>
  <c r="L316" i="3"/>
  <c r="J316" i="3"/>
  <c r="I316" i="3"/>
  <c r="H316" i="3"/>
  <c r="F316" i="3"/>
  <c r="G316" i="3" s="1"/>
  <c r="D316" i="3"/>
  <c r="T315" i="3"/>
  <c r="Q315" i="3"/>
  <c r="P315" i="3"/>
  <c r="O315" i="3"/>
  <c r="L315" i="3"/>
  <c r="J315" i="3"/>
  <c r="I315" i="3"/>
  <c r="H315" i="3"/>
  <c r="G315" i="3"/>
  <c r="F315" i="3"/>
  <c r="D315" i="3"/>
  <c r="Q314" i="3"/>
  <c r="P314" i="3"/>
  <c r="O314" i="3"/>
  <c r="L314" i="3"/>
  <c r="J314" i="3"/>
  <c r="I314" i="3"/>
  <c r="H314" i="3"/>
  <c r="F314" i="3"/>
  <c r="G314" i="3" s="1"/>
  <c r="D314" i="3"/>
  <c r="T314" i="3" s="1"/>
  <c r="Q313" i="3"/>
  <c r="P313" i="3"/>
  <c r="O313" i="3"/>
  <c r="L313" i="3"/>
  <c r="J313" i="3"/>
  <c r="I313" i="3"/>
  <c r="H313" i="3"/>
  <c r="G313" i="3"/>
  <c r="F313" i="3"/>
  <c r="D313" i="3"/>
  <c r="T313" i="3" s="1"/>
  <c r="T312" i="3"/>
  <c r="Q312" i="3"/>
  <c r="P312" i="3"/>
  <c r="O312" i="3"/>
  <c r="L312" i="3"/>
  <c r="J312" i="3"/>
  <c r="I312" i="3"/>
  <c r="H312" i="3"/>
  <c r="F312" i="3"/>
  <c r="G312" i="3" s="1"/>
  <c r="D312" i="3"/>
  <c r="Q311" i="3"/>
  <c r="P311" i="3"/>
  <c r="O311" i="3"/>
  <c r="L311" i="3"/>
  <c r="J311" i="3"/>
  <c r="I311" i="3"/>
  <c r="H311" i="3"/>
  <c r="G311" i="3"/>
  <c r="F311" i="3"/>
  <c r="D311" i="3"/>
  <c r="T311" i="3" s="1"/>
  <c r="Q310" i="3"/>
  <c r="P310" i="3"/>
  <c r="O310" i="3"/>
  <c r="L310" i="3"/>
  <c r="J310" i="3"/>
  <c r="I310" i="3"/>
  <c r="H310" i="3"/>
  <c r="F310" i="3"/>
  <c r="G310" i="3" s="1"/>
  <c r="D310" i="3"/>
  <c r="T310" i="3" s="1"/>
  <c r="T309" i="3"/>
  <c r="Q309" i="3"/>
  <c r="P309" i="3"/>
  <c r="O309" i="3"/>
  <c r="L309" i="3"/>
  <c r="J309" i="3"/>
  <c r="I309" i="3"/>
  <c r="H309" i="3"/>
  <c r="G309" i="3"/>
  <c r="F309" i="3"/>
  <c r="D309" i="3"/>
  <c r="T308" i="3"/>
  <c r="Q308" i="3"/>
  <c r="P308" i="3"/>
  <c r="O308" i="3"/>
  <c r="L308" i="3"/>
  <c r="J308" i="3"/>
  <c r="I308" i="3"/>
  <c r="H308" i="3"/>
  <c r="F308" i="3"/>
  <c r="G308" i="3" s="1"/>
  <c r="D308" i="3"/>
  <c r="Q307" i="3"/>
  <c r="P307" i="3"/>
  <c r="O307" i="3"/>
  <c r="L307" i="3"/>
  <c r="J307" i="3"/>
  <c r="I307" i="3"/>
  <c r="H307" i="3"/>
  <c r="G307" i="3"/>
  <c r="F307" i="3"/>
  <c r="D307" i="3"/>
  <c r="T307" i="3" s="1"/>
  <c r="Q306" i="3"/>
  <c r="P306" i="3"/>
  <c r="O306" i="3"/>
  <c r="L306" i="3"/>
  <c r="J306" i="3"/>
  <c r="I306" i="3"/>
  <c r="H306" i="3"/>
  <c r="F306" i="3"/>
  <c r="G306" i="3" s="1"/>
  <c r="D306" i="3"/>
  <c r="T306" i="3" s="1"/>
  <c r="Q305" i="3"/>
  <c r="P305" i="3"/>
  <c r="O305" i="3"/>
  <c r="L305" i="3"/>
  <c r="J305" i="3"/>
  <c r="I305" i="3"/>
  <c r="H305" i="3"/>
  <c r="G305" i="3"/>
  <c r="F305" i="3"/>
  <c r="D305" i="3"/>
  <c r="T305" i="3" s="1"/>
  <c r="T304" i="3"/>
  <c r="Q304" i="3"/>
  <c r="P304" i="3"/>
  <c r="O304" i="3"/>
  <c r="L304" i="3"/>
  <c r="J304" i="3"/>
  <c r="I304" i="3"/>
  <c r="H304" i="3"/>
  <c r="F304" i="3"/>
  <c r="G304" i="3" s="1"/>
  <c r="D304" i="3"/>
  <c r="T303" i="3"/>
  <c r="Q303" i="3"/>
  <c r="P303" i="3"/>
  <c r="O303" i="3"/>
  <c r="L303" i="3"/>
  <c r="J303" i="3"/>
  <c r="I303" i="3"/>
  <c r="H303" i="3"/>
  <c r="G303" i="3"/>
  <c r="F303" i="3"/>
  <c r="D303" i="3"/>
  <c r="Q302" i="3"/>
  <c r="P302" i="3"/>
  <c r="O302" i="3"/>
  <c r="L302" i="3"/>
  <c r="J302" i="3"/>
  <c r="I302" i="3"/>
  <c r="H302" i="3"/>
  <c r="F302" i="3"/>
  <c r="G302" i="3" s="1"/>
  <c r="D302" i="3"/>
  <c r="T302" i="3" s="1"/>
  <c r="T301" i="3"/>
  <c r="Q301" i="3"/>
  <c r="P301" i="3"/>
  <c r="O301" i="3"/>
  <c r="L301" i="3"/>
  <c r="J301" i="3"/>
  <c r="I301" i="3"/>
  <c r="H301" i="3"/>
  <c r="G301" i="3"/>
  <c r="F301" i="3"/>
  <c r="D301" i="3"/>
  <c r="T300" i="3"/>
  <c r="Q300" i="3"/>
  <c r="P300" i="3"/>
  <c r="O300" i="3"/>
  <c r="L300" i="3"/>
  <c r="J300" i="3"/>
  <c r="I300" i="3"/>
  <c r="H300" i="3"/>
  <c r="F300" i="3"/>
  <c r="G300" i="3" s="1"/>
  <c r="D300" i="3"/>
  <c r="Q299" i="3"/>
  <c r="P299" i="3"/>
  <c r="O299" i="3"/>
  <c r="L299" i="3"/>
  <c r="J299" i="3"/>
  <c r="I299" i="3"/>
  <c r="H299" i="3"/>
  <c r="G299" i="3"/>
  <c r="F299" i="3"/>
  <c r="D299" i="3"/>
  <c r="T299" i="3" s="1"/>
  <c r="Q298" i="3"/>
  <c r="P298" i="3"/>
  <c r="O298" i="3"/>
  <c r="L298" i="3"/>
  <c r="J298" i="3"/>
  <c r="I298" i="3"/>
  <c r="H298" i="3"/>
  <c r="F298" i="3"/>
  <c r="G298" i="3" s="1"/>
  <c r="D298" i="3"/>
  <c r="T298" i="3" s="1"/>
  <c r="T297" i="3"/>
  <c r="Q297" i="3"/>
  <c r="P297" i="3"/>
  <c r="O297" i="3"/>
  <c r="L297" i="3"/>
  <c r="J297" i="3"/>
  <c r="I297" i="3"/>
  <c r="H297" i="3"/>
  <c r="G297" i="3"/>
  <c r="F297" i="3"/>
  <c r="D297" i="3"/>
  <c r="T296" i="3"/>
  <c r="Q296" i="3"/>
  <c r="P296" i="3"/>
  <c r="O296" i="3"/>
  <c r="L296" i="3"/>
  <c r="J296" i="3"/>
  <c r="I296" i="3"/>
  <c r="H296" i="3"/>
  <c r="F296" i="3"/>
  <c r="G296" i="3" s="1"/>
  <c r="D296" i="3"/>
  <c r="T295" i="3"/>
  <c r="Q295" i="3"/>
  <c r="P295" i="3"/>
  <c r="O295" i="3"/>
  <c r="L295" i="3"/>
  <c r="J295" i="3"/>
  <c r="I295" i="3"/>
  <c r="H295" i="3"/>
  <c r="G295" i="3"/>
  <c r="F295" i="3"/>
  <c r="D295" i="3"/>
  <c r="Q294" i="3"/>
  <c r="P294" i="3"/>
  <c r="O294" i="3"/>
  <c r="L294" i="3"/>
  <c r="J294" i="3"/>
  <c r="I294" i="3"/>
  <c r="H294" i="3"/>
  <c r="F294" i="3"/>
  <c r="G294" i="3" s="1"/>
  <c r="D294" i="3"/>
  <c r="T294" i="3" s="1"/>
  <c r="Q293" i="3"/>
  <c r="P293" i="3"/>
  <c r="O293" i="3"/>
  <c r="L293" i="3"/>
  <c r="J293" i="3"/>
  <c r="I293" i="3"/>
  <c r="H293" i="3"/>
  <c r="G293" i="3"/>
  <c r="F293" i="3"/>
  <c r="D293" i="3"/>
  <c r="T293" i="3" s="1"/>
  <c r="T292" i="3"/>
  <c r="Q292" i="3"/>
  <c r="P292" i="3"/>
  <c r="O292" i="3"/>
  <c r="L292" i="3"/>
  <c r="J292" i="3"/>
  <c r="I292" i="3"/>
  <c r="H292" i="3"/>
  <c r="F292" i="3"/>
  <c r="G292" i="3" s="1"/>
  <c r="D292" i="3"/>
  <c r="Q291" i="3"/>
  <c r="P291" i="3"/>
  <c r="O291" i="3"/>
  <c r="L291" i="3"/>
  <c r="J291" i="3"/>
  <c r="I291" i="3"/>
  <c r="H291" i="3"/>
  <c r="G291" i="3"/>
  <c r="F291" i="3"/>
  <c r="D291" i="3"/>
  <c r="T291" i="3" s="1"/>
  <c r="Q290" i="3"/>
  <c r="P290" i="3"/>
  <c r="O290" i="3"/>
  <c r="L290" i="3"/>
  <c r="J290" i="3"/>
  <c r="I290" i="3"/>
  <c r="H290" i="3"/>
  <c r="F290" i="3"/>
  <c r="G290" i="3" s="1"/>
  <c r="D290" i="3"/>
  <c r="T290" i="3" s="1"/>
  <c r="Q289" i="3"/>
  <c r="P289" i="3"/>
  <c r="O289" i="3"/>
  <c r="L289" i="3"/>
  <c r="J289" i="3"/>
  <c r="I289" i="3"/>
  <c r="H289" i="3"/>
  <c r="G289" i="3"/>
  <c r="F289" i="3"/>
  <c r="D289" i="3"/>
  <c r="T289" i="3" s="1"/>
  <c r="T288" i="3"/>
  <c r="Q288" i="3"/>
  <c r="P288" i="3"/>
  <c r="O288" i="3"/>
  <c r="L288" i="3"/>
  <c r="J288" i="3"/>
  <c r="I288" i="3"/>
  <c r="H288" i="3"/>
  <c r="F288" i="3"/>
  <c r="G288" i="3" s="1"/>
  <c r="D288" i="3"/>
  <c r="T287" i="3"/>
  <c r="Q287" i="3"/>
  <c r="P287" i="3"/>
  <c r="O287" i="3"/>
  <c r="L287" i="3"/>
  <c r="J287" i="3"/>
  <c r="I287" i="3"/>
  <c r="H287" i="3"/>
  <c r="G287" i="3"/>
  <c r="F287" i="3"/>
  <c r="D287" i="3"/>
  <c r="Q286" i="3"/>
  <c r="P286" i="3"/>
  <c r="O286" i="3"/>
  <c r="L286" i="3"/>
  <c r="J286" i="3"/>
  <c r="I286" i="3"/>
  <c r="H286" i="3"/>
  <c r="F286" i="3"/>
  <c r="G286" i="3" s="1"/>
  <c r="D286" i="3"/>
  <c r="T286" i="3" s="1"/>
  <c r="T285" i="3"/>
  <c r="Q285" i="3"/>
  <c r="P285" i="3"/>
  <c r="O285" i="3"/>
  <c r="L285" i="3"/>
  <c r="J285" i="3"/>
  <c r="I285" i="3"/>
  <c r="H285" i="3"/>
  <c r="G285" i="3"/>
  <c r="F285" i="3"/>
  <c r="D285" i="3"/>
  <c r="T284" i="3"/>
  <c r="Q284" i="3"/>
  <c r="P284" i="3"/>
  <c r="O284" i="3"/>
  <c r="L284" i="3"/>
  <c r="J284" i="3"/>
  <c r="I284" i="3"/>
  <c r="H284" i="3"/>
  <c r="F284" i="3"/>
  <c r="G284" i="3" s="1"/>
  <c r="D284" i="3"/>
  <c r="T283" i="3"/>
  <c r="Q283" i="3"/>
  <c r="P283" i="3"/>
  <c r="O283" i="3"/>
  <c r="L283" i="3"/>
  <c r="J283" i="3"/>
  <c r="I283" i="3"/>
  <c r="H283" i="3"/>
  <c r="G283" i="3"/>
  <c r="F283" i="3"/>
  <c r="D283" i="3"/>
  <c r="Q282" i="3"/>
  <c r="P282" i="3"/>
  <c r="O282" i="3"/>
  <c r="L282" i="3"/>
  <c r="J282" i="3"/>
  <c r="I282" i="3"/>
  <c r="H282" i="3"/>
  <c r="F282" i="3"/>
  <c r="G282" i="3" s="1"/>
  <c r="D282" i="3"/>
  <c r="T282" i="3" s="1"/>
  <c r="Q281" i="3"/>
  <c r="P281" i="3"/>
  <c r="O281" i="3"/>
  <c r="L281" i="3"/>
  <c r="J281" i="3"/>
  <c r="I281" i="3"/>
  <c r="H281" i="3"/>
  <c r="G281" i="3"/>
  <c r="F281" i="3"/>
  <c r="D281" i="3"/>
  <c r="T281" i="3" s="1"/>
  <c r="T280" i="3"/>
  <c r="Q280" i="3"/>
  <c r="P280" i="3"/>
  <c r="O280" i="3"/>
  <c r="L280" i="3"/>
  <c r="J280" i="3"/>
  <c r="I280" i="3"/>
  <c r="H280" i="3"/>
  <c r="F280" i="3"/>
  <c r="G280" i="3" s="1"/>
  <c r="D280" i="3"/>
  <c r="Q279" i="3"/>
  <c r="P279" i="3"/>
  <c r="O279" i="3"/>
  <c r="L279" i="3"/>
  <c r="J279" i="3"/>
  <c r="I279" i="3"/>
  <c r="H279" i="3"/>
  <c r="G279" i="3"/>
  <c r="F279" i="3"/>
  <c r="D279" i="3"/>
  <c r="T279" i="3" s="1"/>
  <c r="Q278" i="3"/>
  <c r="P278" i="3"/>
  <c r="O278" i="3"/>
  <c r="L278" i="3"/>
  <c r="J278" i="3"/>
  <c r="I278" i="3"/>
  <c r="H278" i="3"/>
  <c r="F278" i="3"/>
  <c r="G278" i="3" s="1"/>
  <c r="D278" i="3"/>
  <c r="T278" i="3" s="1"/>
  <c r="T277" i="3"/>
  <c r="Q277" i="3"/>
  <c r="P277" i="3"/>
  <c r="O277" i="3"/>
  <c r="L277" i="3"/>
  <c r="J277" i="3"/>
  <c r="I277" i="3"/>
  <c r="H277" i="3"/>
  <c r="G277" i="3"/>
  <c r="F277" i="3"/>
  <c r="D277" i="3"/>
  <c r="T276" i="3"/>
  <c r="Q276" i="3"/>
  <c r="P276" i="3"/>
  <c r="O276" i="3"/>
  <c r="L276" i="3"/>
  <c r="J276" i="3"/>
  <c r="I276" i="3"/>
  <c r="H276" i="3"/>
  <c r="F276" i="3"/>
  <c r="G276" i="3" s="1"/>
  <c r="D276" i="3"/>
  <c r="Q275" i="3"/>
  <c r="P275" i="3"/>
  <c r="O275" i="3"/>
  <c r="L275" i="3"/>
  <c r="J275" i="3"/>
  <c r="I275" i="3"/>
  <c r="H275" i="3"/>
  <c r="G275" i="3"/>
  <c r="F275" i="3"/>
  <c r="D275" i="3"/>
  <c r="T275" i="3" s="1"/>
  <c r="Q274" i="3"/>
  <c r="P274" i="3"/>
  <c r="O274" i="3"/>
  <c r="L274" i="3"/>
  <c r="J274" i="3"/>
  <c r="I274" i="3"/>
  <c r="H274" i="3"/>
  <c r="F274" i="3"/>
  <c r="G274" i="3" s="1"/>
  <c r="D274" i="3"/>
  <c r="T274" i="3" s="1"/>
  <c r="Q273" i="3"/>
  <c r="P273" i="3"/>
  <c r="O273" i="3"/>
  <c r="L273" i="3"/>
  <c r="J273" i="3"/>
  <c r="I273" i="3"/>
  <c r="H273" i="3"/>
  <c r="G273" i="3"/>
  <c r="F273" i="3"/>
  <c r="D273" i="3"/>
  <c r="T273" i="3" s="1"/>
  <c r="T272" i="3"/>
  <c r="Q272" i="3"/>
  <c r="P272" i="3"/>
  <c r="O272" i="3"/>
  <c r="L272" i="3"/>
  <c r="J272" i="3"/>
  <c r="I272" i="3"/>
  <c r="H272" i="3"/>
  <c r="F272" i="3"/>
  <c r="G272" i="3" s="1"/>
  <c r="D272" i="3"/>
  <c r="T271" i="3"/>
  <c r="Q271" i="3"/>
  <c r="P271" i="3"/>
  <c r="O271" i="3"/>
  <c r="L271" i="3"/>
  <c r="J271" i="3"/>
  <c r="I271" i="3"/>
  <c r="H271" i="3"/>
  <c r="G271" i="3"/>
  <c r="F271" i="3"/>
  <c r="D271" i="3"/>
  <c r="Q270" i="3"/>
  <c r="P270" i="3"/>
  <c r="O270" i="3"/>
  <c r="L270" i="3"/>
  <c r="J270" i="3"/>
  <c r="I270" i="3"/>
  <c r="H270" i="3"/>
  <c r="F270" i="3"/>
  <c r="G270" i="3" s="1"/>
  <c r="D270" i="3"/>
  <c r="T270" i="3" s="1"/>
  <c r="T269" i="3"/>
  <c r="Q269" i="3"/>
  <c r="P269" i="3"/>
  <c r="O269" i="3"/>
  <c r="L269" i="3"/>
  <c r="J269" i="3"/>
  <c r="I269" i="3"/>
  <c r="H269" i="3"/>
  <c r="G269" i="3"/>
  <c r="F269" i="3"/>
  <c r="D269" i="3"/>
  <c r="T268" i="3"/>
  <c r="Q268" i="3"/>
  <c r="P268" i="3"/>
  <c r="O268" i="3"/>
  <c r="L268" i="3"/>
  <c r="J268" i="3"/>
  <c r="I268" i="3"/>
  <c r="H268" i="3"/>
  <c r="F268" i="3"/>
  <c r="G268" i="3" s="1"/>
  <c r="D268" i="3"/>
  <c r="Q267" i="3"/>
  <c r="P267" i="3"/>
  <c r="O267" i="3"/>
  <c r="L267" i="3"/>
  <c r="J267" i="3"/>
  <c r="I267" i="3"/>
  <c r="H267" i="3"/>
  <c r="G267" i="3"/>
  <c r="F267" i="3"/>
  <c r="D267" i="3"/>
  <c r="T267" i="3" s="1"/>
  <c r="Q266" i="3"/>
  <c r="P266" i="3"/>
  <c r="O266" i="3"/>
  <c r="L266" i="3"/>
  <c r="J266" i="3"/>
  <c r="I266" i="3"/>
  <c r="H266" i="3"/>
  <c r="F266" i="3"/>
  <c r="G266" i="3" s="1"/>
  <c r="D266" i="3"/>
  <c r="T266" i="3" s="1"/>
  <c r="T265" i="3"/>
  <c r="Q265" i="3"/>
  <c r="P265" i="3"/>
  <c r="O265" i="3"/>
  <c r="L265" i="3"/>
  <c r="J265" i="3"/>
  <c r="I265" i="3"/>
  <c r="H265" i="3"/>
  <c r="G265" i="3"/>
  <c r="F265" i="3"/>
  <c r="D265" i="3"/>
  <c r="T264" i="3"/>
  <c r="Q264" i="3"/>
  <c r="P264" i="3"/>
  <c r="O264" i="3"/>
  <c r="L264" i="3"/>
  <c r="J264" i="3"/>
  <c r="I264" i="3"/>
  <c r="H264" i="3"/>
  <c r="F264" i="3"/>
  <c r="G264" i="3" s="1"/>
  <c r="D264" i="3"/>
  <c r="T263" i="3"/>
  <c r="Q263" i="3"/>
  <c r="P263" i="3"/>
  <c r="O263" i="3"/>
  <c r="L263" i="3"/>
  <c r="J263" i="3"/>
  <c r="I263" i="3"/>
  <c r="H263" i="3"/>
  <c r="G263" i="3"/>
  <c r="F263" i="3"/>
  <c r="D263" i="3"/>
  <c r="Q262" i="3"/>
  <c r="P262" i="3"/>
  <c r="O262" i="3"/>
  <c r="L262" i="3"/>
  <c r="J262" i="3"/>
  <c r="I262" i="3"/>
  <c r="H262" i="3"/>
  <c r="F262" i="3"/>
  <c r="G262" i="3" s="1"/>
  <c r="D262" i="3"/>
  <c r="T262" i="3" s="1"/>
  <c r="Q261" i="3"/>
  <c r="P261" i="3"/>
  <c r="O261" i="3"/>
  <c r="L261" i="3"/>
  <c r="J261" i="3"/>
  <c r="I261" i="3"/>
  <c r="H261" i="3"/>
  <c r="G261" i="3"/>
  <c r="F261" i="3"/>
  <c r="D261" i="3"/>
  <c r="T261" i="3" s="1"/>
  <c r="T260" i="3"/>
  <c r="Q260" i="3"/>
  <c r="P260" i="3"/>
  <c r="O260" i="3"/>
  <c r="L260" i="3"/>
  <c r="J260" i="3"/>
  <c r="I260" i="3"/>
  <c r="H260" i="3"/>
  <c r="F260" i="3"/>
  <c r="G260" i="3" s="1"/>
  <c r="D260" i="3"/>
  <c r="Q259" i="3"/>
  <c r="P259" i="3"/>
  <c r="O259" i="3"/>
  <c r="L259" i="3"/>
  <c r="J259" i="3"/>
  <c r="I259" i="3"/>
  <c r="H259" i="3"/>
  <c r="G259" i="3"/>
  <c r="F259" i="3"/>
  <c r="D259" i="3"/>
  <c r="T259" i="3" s="1"/>
  <c r="Q258" i="3"/>
  <c r="P258" i="3"/>
  <c r="O258" i="3"/>
  <c r="L258" i="3"/>
  <c r="J258" i="3"/>
  <c r="I258" i="3"/>
  <c r="H258" i="3"/>
  <c r="F258" i="3"/>
  <c r="G258" i="3" s="1"/>
  <c r="D258" i="3"/>
  <c r="T258" i="3" s="1"/>
  <c r="Q257" i="3"/>
  <c r="P257" i="3"/>
  <c r="O257" i="3"/>
  <c r="L257" i="3"/>
  <c r="J257" i="3"/>
  <c r="I257" i="3"/>
  <c r="H257" i="3"/>
  <c r="G257" i="3"/>
  <c r="F257" i="3"/>
  <c r="D257" i="3"/>
  <c r="T257" i="3" s="1"/>
  <c r="T256" i="3"/>
  <c r="Q256" i="3"/>
  <c r="P256" i="3"/>
  <c r="O256" i="3"/>
  <c r="L256" i="3"/>
  <c r="J256" i="3"/>
  <c r="I256" i="3"/>
  <c r="H256" i="3"/>
  <c r="F256" i="3"/>
  <c r="G256" i="3" s="1"/>
  <c r="D256" i="3"/>
  <c r="T255" i="3"/>
  <c r="Q255" i="3"/>
  <c r="P255" i="3"/>
  <c r="O255" i="3"/>
  <c r="L255" i="3"/>
  <c r="J255" i="3"/>
  <c r="I255" i="3"/>
  <c r="H255" i="3"/>
  <c r="G255" i="3"/>
  <c r="F255" i="3"/>
  <c r="D255" i="3"/>
  <c r="Q254" i="3"/>
  <c r="P254" i="3"/>
  <c r="O254" i="3"/>
  <c r="L254" i="3"/>
  <c r="J254" i="3"/>
  <c r="I254" i="3"/>
  <c r="H254" i="3"/>
  <c r="F254" i="3"/>
  <c r="G254" i="3" s="1"/>
  <c r="D254" i="3"/>
  <c r="T254" i="3" s="1"/>
  <c r="T253" i="3"/>
  <c r="Q253" i="3"/>
  <c r="P253" i="3"/>
  <c r="O253" i="3"/>
  <c r="L253" i="3"/>
  <c r="J253" i="3"/>
  <c r="I253" i="3"/>
  <c r="H253" i="3"/>
  <c r="G253" i="3"/>
  <c r="F253" i="3"/>
  <c r="D253" i="3"/>
  <c r="T252" i="3"/>
  <c r="Q252" i="3"/>
  <c r="P252" i="3"/>
  <c r="O252" i="3"/>
  <c r="L252" i="3"/>
  <c r="J252" i="3"/>
  <c r="I252" i="3"/>
  <c r="H252" i="3"/>
  <c r="F252" i="3"/>
  <c r="G252" i="3" s="1"/>
  <c r="D252" i="3"/>
  <c r="T251" i="3"/>
  <c r="Q251" i="3"/>
  <c r="P251" i="3"/>
  <c r="O251" i="3"/>
  <c r="L251" i="3"/>
  <c r="J251" i="3"/>
  <c r="I251" i="3"/>
  <c r="H251" i="3"/>
  <c r="G251" i="3"/>
  <c r="F251" i="3"/>
  <c r="D251" i="3"/>
  <c r="Q250" i="3"/>
  <c r="P250" i="3"/>
  <c r="O250" i="3"/>
  <c r="L250" i="3"/>
  <c r="J250" i="3"/>
  <c r="I250" i="3"/>
  <c r="H250" i="3"/>
  <c r="F250" i="3"/>
  <c r="G250" i="3" s="1"/>
  <c r="D250" i="3"/>
  <c r="T250" i="3" s="1"/>
  <c r="Q249" i="3"/>
  <c r="P249" i="3"/>
  <c r="O249" i="3"/>
  <c r="L249" i="3"/>
  <c r="J249" i="3"/>
  <c r="I249" i="3"/>
  <c r="H249" i="3"/>
  <c r="G249" i="3"/>
  <c r="F249" i="3"/>
  <c r="D249" i="3"/>
  <c r="T249" i="3" s="1"/>
  <c r="T248" i="3"/>
  <c r="Q248" i="3"/>
  <c r="P248" i="3"/>
  <c r="O248" i="3"/>
  <c r="L248" i="3"/>
  <c r="J248" i="3"/>
  <c r="I248" i="3"/>
  <c r="H248" i="3"/>
  <c r="F248" i="3"/>
  <c r="G248" i="3" s="1"/>
  <c r="D248" i="3"/>
  <c r="Q247" i="3"/>
  <c r="P247" i="3"/>
  <c r="O247" i="3"/>
  <c r="L247" i="3"/>
  <c r="J247" i="3"/>
  <c r="I247" i="3"/>
  <c r="H247" i="3"/>
  <c r="G247" i="3"/>
  <c r="F247" i="3"/>
  <c r="D247" i="3"/>
  <c r="T247" i="3" s="1"/>
  <c r="Q246" i="3"/>
  <c r="P246" i="3"/>
  <c r="O246" i="3"/>
  <c r="L246" i="3"/>
  <c r="J246" i="3"/>
  <c r="I246" i="3"/>
  <c r="H246" i="3"/>
  <c r="F246" i="3"/>
  <c r="G246" i="3" s="1"/>
  <c r="D246" i="3"/>
  <c r="T246" i="3" s="1"/>
  <c r="T245" i="3"/>
  <c r="Q245" i="3"/>
  <c r="P245" i="3"/>
  <c r="O245" i="3"/>
  <c r="L245" i="3"/>
  <c r="J245" i="3"/>
  <c r="I245" i="3"/>
  <c r="H245" i="3"/>
  <c r="G245" i="3"/>
  <c r="F245" i="3"/>
  <c r="D245" i="3"/>
  <c r="T244" i="3"/>
  <c r="Q244" i="3"/>
  <c r="P244" i="3"/>
  <c r="O244" i="3"/>
  <c r="L244" i="3"/>
  <c r="J244" i="3"/>
  <c r="I244" i="3"/>
  <c r="H244" i="3"/>
  <c r="F244" i="3"/>
  <c r="G244" i="3" s="1"/>
  <c r="D244" i="3"/>
  <c r="Q243" i="3"/>
  <c r="P243" i="3"/>
  <c r="O243" i="3"/>
  <c r="L243" i="3"/>
  <c r="J243" i="3"/>
  <c r="I243" i="3"/>
  <c r="H243" i="3"/>
  <c r="G243" i="3"/>
  <c r="F243" i="3"/>
  <c r="D243" i="3"/>
  <c r="T243" i="3" s="1"/>
  <c r="Q242" i="3"/>
  <c r="P242" i="3"/>
  <c r="O242" i="3"/>
  <c r="L242" i="3"/>
  <c r="J242" i="3"/>
  <c r="I242" i="3"/>
  <c r="H242" i="3"/>
  <c r="F242" i="3"/>
  <c r="G242" i="3" s="1"/>
  <c r="D242" i="3"/>
  <c r="T242" i="3" s="1"/>
  <c r="Q241" i="3"/>
  <c r="P241" i="3"/>
  <c r="O241" i="3"/>
  <c r="L241" i="3"/>
  <c r="J241" i="3"/>
  <c r="I241" i="3"/>
  <c r="H241" i="3"/>
  <c r="G241" i="3"/>
  <c r="F241" i="3"/>
  <c r="D241" i="3"/>
  <c r="T241" i="3" s="1"/>
  <c r="T240" i="3"/>
  <c r="Q240" i="3"/>
  <c r="P240" i="3"/>
  <c r="O240" i="3"/>
  <c r="L240" i="3"/>
  <c r="J240" i="3"/>
  <c r="I240" i="3"/>
  <c r="H240" i="3"/>
  <c r="F240" i="3"/>
  <c r="G240" i="3" s="1"/>
  <c r="D240" i="3"/>
  <c r="T239" i="3"/>
  <c r="Q239" i="3"/>
  <c r="P239" i="3"/>
  <c r="O239" i="3"/>
  <c r="L239" i="3"/>
  <c r="J239" i="3"/>
  <c r="I239" i="3"/>
  <c r="H239" i="3"/>
  <c r="G239" i="3"/>
  <c r="F239" i="3"/>
  <c r="D239" i="3"/>
  <c r="Q238" i="3"/>
  <c r="P238" i="3"/>
  <c r="O238" i="3"/>
  <c r="L238" i="3"/>
  <c r="J238" i="3"/>
  <c r="I238" i="3"/>
  <c r="H238" i="3"/>
  <c r="F238" i="3"/>
  <c r="G238" i="3" s="1"/>
  <c r="D238" i="3"/>
  <c r="T238" i="3" s="1"/>
  <c r="T237" i="3"/>
  <c r="Q237" i="3"/>
  <c r="P237" i="3"/>
  <c r="O237" i="3"/>
  <c r="L237" i="3"/>
  <c r="J237" i="3"/>
  <c r="I237" i="3"/>
  <c r="H237" i="3"/>
  <c r="G237" i="3"/>
  <c r="F237" i="3"/>
  <c r="D237" i="3"/>
  <c r="T236" i="3"/>
  <c r="Q236" i="3"/>
  <c r="P236" i="3"/>
  <c r="O236" i="3"/>
  <c r="L236" i="3"/>
  <c r="J236" i="3"/>
  <c r="I236" i="3"/>
  <c r="H236" i="3"/>
  <c r="F236" i="3"/>
  <c r="G236" i="3" s="1"/>
  <c r="D236" i="3"/>
  <c r="Q235" i="3"/>
  <c r="P235" i="3"/>
  <c r="O235" i="3"/>
  <c r="L235" i="3"/>
  <c r="J235" i="3"/>
  <c r="I235" i="3"/>
  <c r="H235" i="3"/>
  <c r="G235" i="3"/>
  <c r="F235" i="3"/>
  <c r="D235" i="3"/>
  <c r="T235" i="3" s="1"/>
  <c r="Q234" i="3"/>
  <c r="P234" i="3"/>
  <c r="O234" i="3"/>
  <c r="L234" i="3"/>
  <c r="J234" i="3"/>
  <c r="I234" i="3"/>
  <c r="H234" i="3"/>
  <c r="F234" i="3"/>
  <c r="G234" i="3" s="1"/>
  <c r="D234" i="3"/>
  <c r="T234" i="3" s="1"/>
  <c r="T233" i="3"/>
  <c r="Q233" i="3"/>
  <c r="P233" i="3"/>
  <c r="O233" i="3"/>
  <c r="L233" i="3"/>
  <c r="J233" i="3"/>
  <c r="I233" i="3"/>
  <c r="H233" i="3"/>
  <c r="G233" i="3"/>
  <c r="F233" i="3"/>
  <c r="D233" i="3"/>
  <c r="T232" i="3"/>
  <c r="Q232" i="3"/>
  <c r="P232" i="3"/>
  <c r="O232" i="3"/>
  <c r="L232" i="3"/>
  <c r="J232" i="3"/>
  <c r="I232" i="3"/>
  <c r="H232" i="3"/>
  <c r="F232" i="3"/>
  <c r="G232" i="3" s="1"/>
  <c r="D232" i="3"/>
  <c r="T231" i="3"/>
  <c r="Q231" i="3"/>
  <c r="P231" i="3"/>
  <c r="O231" i="3"/>
  <c r="L231" i="3"/>
  <c r="J231" i="3"/>
  <c r="I231" i="3"/>
  <c r="H231" i="3"/>
  <c r="G231" i="3"/>
  <c r="F231" i="3"/>
  <c r="D231" i="3"/>
  <c r="Q230" i="3"/>
  <c r="P230" i="3"/>
  <c r="O230" i="3"/>
  <c r="L230" i="3"/>
  <c r="J230" i="3"/>
  <c r="I230" i="3"/>
  <c r="H230" i="3"/>
  <c r="F230" i="3"/>
  <c r="G230" i="3" s="1"/>
  <c r="D230" i="3"/>
  <c r="T230" i="3" s="1"/>
  <c r="Q229" i="3"/>
  <c r="P229" i="3"/>
  <c r="O229" i="3"/>
  <c r="L229" i="3"/>
  <c r="J229" i="3"/>
  <c r="I229" i="3"/>
  <c r="H229" i="3"/>
  <c r="G229" i="3"/>
  <c r="F229" i="3"/>
  <c r="D229" i="3"/>
  <c r="T229" i="3" s="1"/>
  <c r="T228" i="3"/>
  <c r="Q228" i="3"/>
  <c r="P228" i="3"/>
  <c r="O228" i="3"/>
  <c r="L228" i="3"/>
  <c r="J228" i="3"/>
  <c r="I228" i="3"/>
  <c r="H228" i="3"/>
  <c r="F228" i="3"/>
  <c r="G228" i="3" s="1"/>
  <c r="D228" i="3"/>
  <c r="Q227" i="3"/>
  <c r="P227" i="3"/>
  <c r="O227" i="3"/>
  <c r="L227" i="3"/>
  <c r="J227" i="3"/>
  <c r="I227" i="3"/>
  <c r="H227" i="3"/>
  <c r="G227" i="3"/>
  <c r="F227" i="3"/>
  <c r="D227" i="3"/>
  <c r="T227" i="3" s="1"/>
  <c r="Q226" i="3"/>
  <c r="P226" i="3"/>
  <c r="O226" i="3"/>
  <c r="L226" i="3"/>
  <c r="J226" i="3"/>
  <c r="I226" i="3"/>
  <c r="H226" i="3"/>
  <c r="F226" i="3"/>
  <c r="G226" i="3" s="1"/>
  <c r="D226" i="3"/>
  <c r="T226" i="3" s="1"/>
  <c r="Q225" i="3"/>
  <c r="P225" i="3"/>
  <c r="O225" i="3"/>
  <c r="L225" i="3"/>
  <c r="J225" i="3"/>
  <c r="I225" i="3"/>
  <c r="H225" i="3"/>
  <c r="G225" i="3"/>
  <c r="F225" i="3"/>
  <c r="D225" i="3"/>
  <c r="T225" i="3" s="1"/>
  <c r="T224" i="3"/>
  <c r="Q224" i="3"/>
  <c r="P224" i="3"/>
  <c r="O224" i="3"/>
  <c r="L224" i="3"/>
  <c r="J224" i="3"/>
  <c r="I224" i="3"/>
  <c r="H224" i="3"/>
  <c r="F224" i="3"/>
  <c r="G224" i="3" s="1"/>
  <c r="D224" i="3"/>
  <c r="T223" i="3"/>
  <c r="Q223" i="3"/>
  <c r="P223" i="3"/>
  <c r="O223" i="3"/>
  <c r="L223" i="3"/>
  <c r="J223" i="3"/>
  <c r="I223" i="3"/>
  <c r="H223" i="3"/>
  <c r="G223" i="3"/>
  <c r="F223" i="3"/>
  <c r="D223" i="3"/>
  <c r="Q222" i="3"/>
  <c r="P222" i="3"/>
  <c r="O222" i="3"/>
  <c r="L222" i="3"/>
  <c r="J222" i="3"/>
  <c r="I222" i="3"/>
  <c r="H222" i="3"/>
  <c r="F222" i="3"/>
  <c r="G222" i="3" s="1"/>
  <c r="D222" i="3"/>
  <c r="T222" i="3" s="1"/>
  <c r="T221" i="3"/>
  <c r="Q221" i="3"/>
  <c r="P221" i="3"/>
  <c r="O221" i="3"/>
  <c r="L221" i="3"/>
  <c r="J221" i="3"/>
  <c r="I221" i="3"/>
  <c r="H221" i="3"/>
  <c r="G221" i="3"/>
  <c r="F221" i="3"/>
  <c r="D221" i="3"/>
  <c r="T220" i="3"/>
  <c r="Q220" i="3"/>
  <c r="P220" i="3"/>
  <c r="O220" i="3"/>
  <c r="L220" i="3"/>
  <c r="J220" i="3"/>
  <c r="I220" i="3"/>
  <c r="H220" i="3"/>
  <c r="F220" i="3"/>
  <c r="G220" i="3" s="1"/>
  <c r="D220" i="3"/>
  <c r="T219" i="3"/>
  <c r="Q219" i="3"/>
  <c r="P219" i="3"/>
  <c r="O219" i="3"/>
  <c r="L219" i="3"/>
  <c r="J219" i="3"/>
  <c r="I219" i="3"/>
  <c r="H219" i="3"/>
  <c r="G219" i="3"/>
  <c r="F219" i="3"/>
  <c r="D219" i="3"/>
  <c r="Q218" i="3"/>
  <c r="P218" i="3"/>
  <c r="O218" i="3"/>
  <c r="L218" i="3"/>
  <c r="J218" i="3"/>
  <c r="I218" i="3"/>
  <c r="H218" i="3"/>
  <c r="F218" i="3"/>
  <c r="G218" i="3" s="1"/>
  <c r="D218" i="3"/>
  <c r="T218" i="3" s="1"/>
  <c r="Q217" i="3"/>
  <c r="P217" i="3"/>
  <c r="O217" i="3"/>
  <c r="L217" i="3"/>
  <c r="J217" i="3"/>
  <c r="I217" i="3"/>
  <c r="H217" i="3"/>
  <c r="G217" i="3"/>
  <c r="F217" i="3"/>
  <c r="D217" i="3"/>
  <c r="T217" i="3" s="1"/>
  <c r="T216" i="3"/>
  <c r="Q216" i="3"/>
  <c r="P216" i="3"/>
  <c r="O216" i="3"/>
  <c r="L216" i="3"/>
  <c r="J216" i="3"/>
  <c r="I216" i="3"/>
  <c r="H216" i="3"/>
  <c r="F216" i="3"/>
  <c r="G216" i="3" s="1"/>
  <c r="D216" i="3"/>
  <c r="Q215" i="3"/>
  <c r="P215" i="3"/>
  <c r="O215" i="3"/>
  <c r="L215" i="3"/>
  <c r="J215" i="3"/>
  <c r="I215" i="3"/>
  <c r="H215" i="3"/>
  <c r="G215" i="3"/>
  <c r="F215" i="3"/>
  <c r="D215" i="3"/>
  <c r="T215" i="3" s="1"/>
  <c r="Q214" i="3"/>
  <c r="P214" i="3"/>
  <c r="O214" i="3"/>
  <c r="L214" i="3"/>
  <c r="J214" i="3"/>
  <c r="I214" i="3"/>
  <c r="H214" i="3"/>
  <c r="F214" i="3"/>
  <c r="G214" i="3" s="1"/>
  <c r="D214" i="3"/>
  <c r="T214" i="3" s="1"/>
  <c r="T213" i="3"/>
  <c r="Q213" i="3"/>
  <c r="P213" i="3"/>
  <c r="O213" i="3"/>
  <c r="L213" i="3"/>
  <c r="J213" i="3"/>
  <c r="I213" i="3"/>
  <c r="H213" i="3"/>
  <c r="G213" i="3"/>
  <c r="F213" i="3"/>
  <c r="D213" i="3"/>
  <c r="T212" i="3"/>
  <c r="Q212" i="3"/>
  <c r="P212" i="3"/>
  <c r="O212" i="3"/>
  <c r="L212" i="3"/>
  <c r="J212" i="3"/>
  <c r="I212" i="3"/>
  <c r="H212" i="3"/>
  <c r="F212" i="3"/>
  <c r="G212" i="3" s="1"/>
  <c r="D212" i="3"/>
  <c r="Q211" i="3"/>
  <c r="P211" i="3"/>
  <c r="O211" i="3"/>
  <c r="L211" i="3"/>
  <c r="J211" i="3"/>
  <c r="I211" i="3"/>
  <c r="H211" i="3"/>
  <c r="G211" i="3"/>
  <c r="F211" i="3"/>
  <c r="D211" i="3"/>
  <c r="T211" i="3" s="1"/>
  <c r="Q210" i="3"/>
  <c r="P210" i="3"/>
  <c r="O210" i="3"/>
  <c r="L210" i="3"/>
  <c r="J210" i="3"/>
  <c r="I210" i="3"/>
  <c r="H210" i="3"/>
  <c r="F210" i="3"/>
  <c r="G210" i="3" s="1"/>
  <c r="D210" i="3"/>
  <c r="T210" i="3" s="1"/>
  <c r="Q209" i="3"/>
  <c r="P209" i="3"/>
  <c r="O209" i="3"/>
  <c r="L209" i="3"/>
  <c r="J209" i="3"/>
  <c r="I209" i="3"/>
  <c r="H209" i="3"/>
  <c r="G209" i="3"/>
  <c r="F209" i="3"/>
  <c r="D209" i="3"/>
  <c r="T209" i="3" s="1"/>
  <c r="T208" i="3"/>
  <c r="Q208" i="3"/>
  <c r="P208" i="3"/>
  <c r="O208" i="3"/>
  <c r="L208" i="3"/>
  <c r="J208" i="3"/>
  <c r="I208" i="3"/>
  <c r="H208" i="3"/>
  <c r="F208" i="3"/>
  <c r="G208" i="3" s="1"/>
  <c r="D208" i="3"/>
  <c r="T207" i="3"/>
  <c r="Q207" i="3"/>
  <c r="P207" i="3"/>
  <c r="O207" i="3"/>
  <c r="L207" i="3"/>
  <c r="J207" i="3"/>
  <c r="I207" i="3"/>
  <c r="H207" i="3"/>
  <c r="G207" i="3"/>
  <c r="F207" i="3"/>
  <c r="D207" i="3"/>
  <c r="Q206" i="3"/>
  <c r="P206" i="3"/>
  <c r="O206" i="3"/>
  <c r="L206" i="3"/>
  <c r="J206" i="3"/>
  <c r="I206" i="3"/>
  <c r="H206" i="3"/>
  <c r="F206" i="3"/>
  <c r="G206" i="3" s="1"/>
  <c r="D206" i="3"/>
  <c r="T206" i="3" s="1"/>
  <c r="T205" i="3"/>
  <c r="Q205" i="3"/>
  <c r="P205" i="3"/>
  <c r="O205" i="3"/>
  <c r="L205" i="3"/>
  <c r="J205" i="3"/>
  <c r="I205" i="3"/>
  <c r="H205" i="3"/>
  <c r="G205" i="3"/>
  <c r="F205" i="3"/>
  <c r="D205" i="3"/>
  <c r="T204" i="3"/>
  <c r="Q204" i="3"/>
  <c r="P204" i="3"/>
  <c r="O204" i="3"/>
  <c r="L204" i="3"/>
  <c r="J204" i="3"/>
  <c r="I204" i="3"/>
  <c r="H204" i="3"/>
  <c r="F204" i="3"/>
  <c r="G204" i="3" s="1"/>
  <c r="D204" i="3"/>
  <c r="Q203" i="3"/>
  <c r="P203" i="3"/>
  <c r="O203" i="3"/>
  <c r="L203" i="3"/>
  <c r="J203" i="3"/>
  <c r="I203" i="3"/>
  <c r="H203" i="3"/>
  <c r="G203" i="3"/>
  <c r="F203" i="3"/>
  <c r="D203" i="3"/>
  <c r="T203" i="3" s="1"/>
  <c r="Q202" i="3"/>
  <c r="P202" i="3"/>
  <c r="O202" i="3"/>
  <c r="L202" i="3"/>
  <c r="J202" i="3"/>
  <c r="I202" i="3"/>
  <c r="H202" i="3"/>
  <c r="F202" i="3"/>
  <c r="G202" i="3" s="1"/>
  <c r="D202" i="3"/>
  <c r="T202" i="3" s="1"/>
  <c r="T201" i="3"/>
  <c r="Q201" i="3"/>
  <c r="P201" i="3"/>
  <c r="O201" i="3"/>
  <c r="L201" i="3"/>
  <c r="J201" i="3"/>
  <c r="I201" i="3"/>
  <c r="H201" i="3"/>
  <c r="G201" i="3"/>
  <c r="F201" i="3"/>
  <c r="D201" i="3"/>
  <c r="T200" i="3"/>
  <c r="Q200" i="3"/>
  <c r="P200" i="3"/>
  <c r="O200" i="3"/>
  <c r="L200" i="3"/>
  <c r="J200" i="3"/>
  <c r="I200" i="3"/>
  <c r="H200" i="3"/>
  <c r="F200" i="3"/>
  <c r="G200" i="3" s="1"/>
  <c r="D200" i="3"/>
  <c r="T199" i="3"/>
  <c r="Q199" i="3"/>
  <c r="P199" i="3"/>
  <c r="O199" i="3"/>
  <c r="L199" i="3"/>
  <c r="J199" i="3"/>
  <c r="I199" i="3"/>
  <c r="H199" i="3"/>
  <c r="G199" i="3"/>
  <c r="F199" i="3"/>
  <c r="D199" i="3"/>
  <c r="Q198" i="3"/>
  <c r="P198" i="3"/>
  <c r="O198" i="3"/>
  <c r="L198" i="3"/>
  <c r="J198" i="3"/>
  <c r="I198" i="3"/>
  <c r="H198" i="3"/>
  <c r="F198" i="3"/>
  <c r="G198" i="3" s="1"/>
  <c r="D198" i="3"/>
  <c r="T198" i="3" s="1"/>
  <c r="Q197" i="3"/>
  <c r="P197" i="3"/>
  <c r="O197" i="3"/>
  <c r="L197" i="3"/>
  <c r="J197" i="3"/>
  <c r="I197" i="3"/>
  <c r="H197" i="3"/>
  <c r="G197" i="3"/>
  <c r="F197" i="3"/>
  <c r="D197" i="3"/>
  <c r="T197" i="3" s="1"/>
  <c r="T196" i="3"/>
  <c r="Q196" i="3"/>
  <c r="P196" i="3"/>
  <c r="O196" i="3"/>
  <c r="L196" i="3"/>
  <c r="J196" i="3"/>
  <c r="I196" i="3"/>
  <c r="H196" i="3"/>
  <c r="F196" i="3"/>
  <c r="G196" i="3" s="1"/>
  <c r="D196" i="3"/>
  <c r="Q195" i="3"/>
  <c r="P195" i="3"/>
  <c r="O195" i="3"/>
  <c r="L195" i="3"/>
  <c r="J195" i="3"/>
  <c r="I195" i="3"/>
  <c r="H195" i="3"/>
  <c r="G195" i="3"/>
  <c r="F195" i="3"/>
  <c r="D195" i="3"/>
  <c r="T195" i="3" s="1"/>
  <c r="Q194" i="3"/>
  <c r="P194" i="3"/>
  <c r="O194" i="3"/>
  <c r="L194" i="3"/>
  <c r="J194" i="3"/>
  <c r="I194" i="3"/>
  <c r="H194" i="3"/>
  <c r="F194" i="3"/>
  <c r="G194" i="3" s="1"/>
  <c r="D194" i="3"/>
  <c r="T194" i="3" s="1"/>
  <c r="Q193" i="3"/>
  <c r="P193" i="3"/>
  <c r="O193" i="3"/>
  <c r="L193" i="3"/>
  <c r="J193" i="3"/>
  <c r="I193" i="3"/>
  <c r="H193" i="3"/>
  <c r="G193" i="3"/>
  <c r="F193" i="3"/>
  <c r="D193" i="3"/>
  <c r="T193" i="3" s="1"/>
  <c r="T192" i="3"/>
  <c r="Q192" i="3"/>
  <c r="P192" i="3"/>
  <c r="O192" i="3"/>
  <c r="L192" i="3"/>
  <c r="J192" i="3"/>
  <c r="I192" i="3"/>
  <c r="H192" i="3"/>
  <c r="F192" i="3"/>
  <c r="G192" i="3" s="1"/>
  <c r="D192" i="3"/>
  <c r="T191" i="3"/>
  <c r="Q191" i="3"/>
  <c r="P191" i="3"/>
  <c r="O191" i="3"/>
  <c r="L191" i="3"/>
  <c r="J191" i="3"/>
  <c r="I191" i="3"/>
  <c r="H191" i="3"/>
  <c r="G191" i="3"/>
  <c r="F191" i="3"/>
  <c r="D191" i="3"/>
  <c r="Q190" i="3"/>
  <c r="P190" i="3"/>
  <c r="O190" i="3"/>
  <c r="L190" i="3"/>
  <c r="J190" i="3"/>
  <c r="I190" i="3"/>
  <c r="H190" i="3"/>
  <c r="F190" i="3"/>
  <c r="G190" i="3" s="1"/>
  <c r="D190" i="3"/>
  <c r="T190" i="3" s="1"/>
  <c r="T189" i="3"/>
  <c r="Q189" i="3"/>
  <c r="P189" i="3"/>
  <c r="O189" i="3"/>
  <c r="L189" i="3"/>
  <c r="J189" i="3"/>
  <c r="I189" i="3"/>
  <c r="H189" i="3"/>
  <c r="G189" i="3"/>
  <c r="F189" i="3"/>
  <c r="D189" i="3"/>
  <c r="T188" i="3"/>
  <c r="Q188" i="3"/>
  <c r="P188" i="3"/>
  <c r="O188" i="3"/>
  <c r="L188" i="3"/>
  <c r="J188" i="3"/>
  <c r="I188" i="3"/>
  <c r="H188" i="3"/>
  <c r="F188" i="3"/>
  <c r="G188" i="3" s="1"/>
  <c r="D188" i="3"/>
  <c r="T187" i="3"/>
  <c r="Q187" i="3"/>
  <c r="P187" i="3"/>
  <c r="O187" i="3"/>
  <c r="L187" i="3"/>
  <c r="J187" i="3"/>
  <c r="I187" i="3"/>
  <c r="H187" i="3"/>
  <c r="G187" i="3"/>
  <c r="F187" i="3"/>
  <c r="D187" i="3"/>
  <c r="Q186" i="3"/>
  <c r="P186" i="3"/>
  <c r="O186" i="3"/>
  <c r="L186" i="3"/>
  <c r="J186" i="3"/>
  <c r="I186" i="3"/>
  <c r="H186" i="3"/>
  <c r="F186" i="3"/>
  <c r="G186" i="3" s="1"/>
  <c r="D186" i="3"/>
  <c r="T186" i="3" s="1"/>
  <c r="Q185" i="3"/>
  <c r="P185" i="3"/>
  <c r="O185" i="3"/>
  <c r="L185" i="3"/>
  <c r="J185" i="3"/>
  <c r="I185" i="3"/>
  <c r="H185" i="3"/>
  <c r="G185" i="3"/>
  <c r="F185" i="3"/>
  <c r="D185" i="3"/>
  <c r="T185" i="3" s="1"/>
  <c r="T184" i="3"/>
  <c r="Q184" i="3"/>
  <c r="P184" i="3"/>
  <c r="O184" i="3"/>
  <c r="L184" i="3"/>
  <c r="J184" i="3"/>
  <c r="I184" i="3"/>
  <c r="H184" i="3"/>
  <c r="F184" i="3"/>
  <c r="G184" i="3" s="1"/>
  <c r="D184" i="3"/>
  <c r="Q183" i="3"/>
  <c r="P183" i="3"/>
  <c r="O183" i="3"/>
  <c r="L183" i="3"/>
  <c r="J183" i="3"/>
  <c r="I183" i="3"/>
  <c r="H183" i="3"/>
  <c r="G183" i="3"/>
  <c r="F183" i="3"/>
  <c r="D183" i="3"/>
  <c r="T183" i="3" s="1"/>
  <c r="Q182" i="3"/>
  <c r="P182" i="3"/>
  <c r="O182" i="3"/>
  <c r="L182" i="3"/>
  <c r="J182" i="3"/>
  <c r="I182" i="3"/>
  <c r="H182" i="3"/>
  <c r="F182" i="3"/>
  <c r="G182" i="3" s="1"/>
  <c r="D182" i="3"/>
  <c r="T182" i="3" s="1"/>
  <c r="T181" i="3"/>
  <c r="Q181" i="3"/>
  <c r="P181" i="3"/>
  <c r="O181" i="3"/>
  <c r="L181" i="3"/>
  <c r="J181" i="3"/>
  <c r="I181" i="3"/>
  <c r="H181" i="3"/>
  <c r="G181" i="3"/>
  <c r="F181" i="3"/>
  <c r="D181" i="3"/>
  <c r="T180" i="3"/>
  <c r="Q180" i="3"/>
  <c r="P180" i="3"/>
  <c r="O180" i="3"/>
  <c r="L180" i="3"/>
  <c r="J180" i="3"/>
  <c r="I180" i="3"/>
  <c r="H180" i="3"/>
  <c r="F180" i="3"/>
  <c r="G180" i="3" s="1"/>
  <c r="D180" i="3"/>
  <c r="Q179" i="3"/>
  <c r="P179" i="3"/>
  <c r="O179" i="3"/>
  <c r="L179" i="3"/>
  <c r="J179" i="3"/>
  <c r="I179" i="3"/>
  <c r="H179" i="3"/>
  <c r="G179" i="3"/>
  <c r="F179" i="3"/>
  <c r="D179" i="3"/>
  <c r="T179" i="3" s="1"/>
  <c r="Q178" i="3"/>
  <c r="P178" i="3"/>
  <c r="O178" i="3"/>
  <c r="L178" i="3"/>
  <c r="J178" i="3"/>
  <c r="I178" i="3"/>
  <c r="H178" i="3"/>
  <c r="F178" i="3"/>
  <c r="G178" i="3" s="1"/>
  <c r="D178" i="3"/>
  <c r="T178" i="3" s="1"/>
  <c r="Q177" i="3"/>
  <c r="P177" i="3"/>
  <c r="O177" i="3"/>
  <c r="L177" i="3"/>
  <c r="J177" i="3"/>
  <c r="I177" i="3"/>
  <c r="H177" i="3"/>
  <c r="G177" i="3"/>
  <c r="F177" i="3"/>
  <c r="D177" i="3"/>
  <c r="T177" i="3" s="1"/>
  <c r="T176" i="3"/>
  <c r="Q176" i="3"/>
  <c r="P176" i="3"/>
  <c r="O176" i="3"/>
  <c r="L176" i="3"/>
  <c r="J176" i="3"/>
  <c r="I176" i="3"/>
  <c r="H176" i="3"/>
  <c r="F176" i="3"/>
  <c r="G176" i="3" s="1"/>
  <c r="D176" i="3"/>
  <c r="T175" i="3"/>
  <c r="Q175" i="3"/>
  <c r="P175" i="3"/>
  <c r="O175" i="3"/>
  <c r="L175" i="3"/>
  <c r="J175" i="3"/>
  <c r="I175" i="3"/>
  <c r="H175" i="3"/>
  <c r="G175" i="3"/>
  <c r="F175" i="3"/>
  <c r="D175" i="3"/>
  <c r="Q174" i="3"/>
  <c r="P174" i="3"/>
  <c r="O174" i="3"/>
  <c r="L174" i="3"/>
  <c r="J174" i="3"/>
  <c r="I174" i="3"/>
  <c r="H174" i="3"/>
  <c r="F174" i="3"/>
  <c r="G174" i="3" s="1"/>
  <c r="D174" i="3"/>
  <c r="T174" i="3" s="1"/>
  <c r="T173" i="3"/>
  <c r="Q173" i="3"/>
  <c r="P173" i="3"/>
  <c r="O173" i="3"/>
  <c r="L173" i="3"/>
  <c r="J173" i="3"/>
  <c r="I173" i="3"/>
  <c r="H173" i="3"/>
  <c r="G173" i="3"/>
  <c r="F173" i="3"/>
  <c r="D173" i="3"/>
  <c r="T172" i="3"/>
  <c r="Q172" i="3"/>
  <c r="P172" i="3"/>
  <c r="O172" i="3"/>
  <c r="L172" i="3"/>
  <c r="J172" i="3"/>
  <c r="I172" i="3"/>
  <c r="H172" i="3"/>
  <c r="F172" i="3"/>
  <c r="G172" i="3" s="1"/>
  <c r="D172" i="3"/>
  <c r="Q171" i="3"/>
  <c r="P171" i="3"/>
  <c r="O171" i="3"/>
  <c r="L171" i="3"/>
  <c r="J171" i="3"/>
  <c r="I171" i="3"/>
  <c r="H171" i="3"/>
  <c r="G171" i="3"/>
  <c r="F171" i="3"/>
  <c r="D171" i="3"/>
  <c r="T171" i="3" s="1"/>
  <c r="Q170" i="3"/>
  <c r="P170" i="3"/>
  <c r="O170" i="3"/>
  <c r="L170" i="3"/>
  <c r="J170" i="3"/>
  <c r="I170" i="3"/>
  <c r="H170" i="3"/>
  <c r="F170" i="3"/>
  <c r="G170" i="3" s="1"/>
  <c r="D170" i="3"/>
  <c r="T170" i="3" s="1"/>
  <c r="T169" i="3"/>
  <c r="Q169" i="3"/>
  <c r="P169" i="3"/>
  <c r="O169" i="3"/>
  <c r="L169" i="3"/>
  <c r="J169" i="3"/>
  <c r="I169" i="3"/>
  <c r="H169" i="3"/>
  <c r="G169" i="3"/>
  <c r="F169" i="3"/>
  <c r="D169" i="3"/>
  <c r="T168" i="3"/>
  <c r="Q168" i="3"/>
  <c r="P168" i="3"/>
  <c r="O168" i="3"/>
  <c r="L168" i="3"/>
  <c r="J168" i="3"/>
  <c r="I168" i="3"/>
  <c r="H168" i="3"/>
  <c r="F168" i="3"/>
  <c r="G168" i="3" s="1"/>
  <c r="D168" i="3"/>
  <c r="T167" i="3"/>
  <c r="Q167" i="3"/>
  <c r="P167" i="3"/>
  <c r="O167" i="3"/>
  <c r="L167" i="3"/>
  <c r="J167" i="3"/>
  <c r="I167" i="3"/>
  <c r="H167" i="3"/>
  <c r="G167" i="3"/>
  <c r="F167" i="3"/>
  <c r="D167" i="3"/>
  <c r="Q166" i="3"/>
  <c r="P166" i="3"/>
  <c r="O166" i="3"/>
  <c r="L166" i="3"/>
  <c r="J166" i="3"/>
  <c r="I166" i="3"/>
  <c r="H166" i="3"/>
  <c r="F166" i="3"/>
  <c r="G166" i="3" s="1"/>
  <c r="D166" i="3"/>
  <c r="T166" i="3" s="1"/>
  <c r="Q165" i="3"/>
  <c r="P165" i="3"/>
  <c r="O165" i="3"/>
  <c r="L165" i="3"/>
  <c r="J165" i="3"/>
  <c r="I165" i="3"/>
  <c r="H165" i="3"/>
  <c r="G165" i="3"/>
  <c r="F165" i="3"/>
  <c r="D165" i="3"/>
  <c r="T165" i="3" s="1"/>
  <c r="T164" i="3"/>
  <c r="Q164" i="3"/>
  <c r="P164" i="3"/>
  <c r="O164" i="3"/>
  <c r="L164" i="3"/>
  <c r="J164" i="3"/>
  <c r="I164" i="3"/>
  <c r="H164" i="3"/>
  <c r="F164" i="3"/>
  <c r="G164" i="3" s="1"/>
  <c r="D164" i="3"/>
  <c r="Q163" i="3"/>
  <c r="P163" i="3"/>
  <c r="O163" i="3"/>
  <c r="L163" i="3"/>
  <c r="J163" i="3"/>
  <c r="I163" i="3"/>
  <c r="H163" i="3"/>
  <c r="G163" i="3"/>
  <c r="F163" i="3"/>
  <c r="D163" i="3"/>
  <c r="T163" i="3" s="1"/>
  <c r="Q162" i="3"/>
  <c r="P162" i="3"/>
  <c r="O162" i="3"/>
  <c r="L162" i="3"/>
  <c r="J162" i="3"/>
  <c r="I162" i="3"/>
  <c r="H162" i="3"/>
  <c r="F162" i="3"/>
  <c r="G162" i="3" s="1"/>
  <c r="D162" i="3"/>
  <c r="T162" i="3" s="1"/>
  <c r="Q161" i="3"/>
  <c r="P161" i="3"/>
  <c r="O161" i="3"/>
  <c r="L161" i="3"/>
  <c r="J161" i="3"/>
  <c r="I161" i="3"/>
  <c r="H161" i="3"/>
  <c r="G161" i="3"/>
  <c r="F161" i="3"/>
  <c r="D161" i="3"/>
  <c r="T161" i="3" s="1"/>
  <c r="T160" i="3"/>
  <c r="Q160" i="3"/>
  <c r="P160" i="3"/>
  <c r="O160" i="3"/>
  <c r="L160" i="3"/>
  <c r="J160" i="3"/>
  <c r="I160" i="3"/>
  <c r="H160" i="3"/>
  <c r="G160" i="3"/>
  <c r="F160" i="3"/>
  <c r="D160" i="3"/>
  <c r="T159" i="3"/>
  <c r="Q159" i="3"/>
  <c r="P159" i="3"/>
  <c r="O159" i="3"/>
  <c r="L159" i="3"/>
  <c r="J159" i="3"/>
  <c r="I159" i="3"/>
  <c r="H159" i="3"/>
  <c r="F159" i="3"/>
  <c r="G159" i="3" s="1"/>
  <c r="D159" i="3"/>
  <c r="Q158" i="3"/>
  <c r="P158" i="3"/>
  <c r="O158" i="3"/>
  <c r="L158" i="3"/>
  <c r="J158" i="3"/>
  <c r="I158" i="3"/>
  <c r="H158" i="3"/>
  <c r="F158" i="3"/>
  <c r="G158" i="3" s="1"/>
  <c r="D158" i="3"/>
  <c r="T158" i="3" s="1"/>
  <c r="T157" i="3"/>
  <c r="Q157" i="3"/>
  <c r="P157" i="3"/>
  <c r="O157" i="3"/>
  <c r="L157" i="3"/>
  <c r="J157" i="3"/>
  <c r="I157" i="3"/>
  <c r="H157" i="3"/>
  <c r="G157" i="3"/>
  <c r="F157" i="3"/>
  <c r="D157" i="3"/>
  <c r="T156" i="3"/>
  <c r="Q156" i="3"/>
  <c r="P156" i="3"/>
  <c r="O156" i="3"/>
  <c r="L156" i="3"/>
  <c r="J156" i="3"/>
  <c r="I156" i="3"/>
  <c r="H156" i="3"/>
  <c r="F156" i="3"/>
  <c r="G156" i="3" s="1"/>
  <c r="D156" i="3"/>
  <c r="Q155" i="3"/>
  <c r="P155" i="3"/>
  <c r="O155" i="3"/>
  <c r="L155" i="3"/>
  <c r="J155" i="3"/>
  <c r="I155" i="3"/>
  <c r="H155" i="3"/>
  <c r="G155" i="3"/>
  <c r="F155" i="3"/>
  <c r="D155" i="3"/>
  <c r="T155" i="3" s="1"/>
  <c r="Q154" i="3"/>
  <c r="P154" i="3"/>
  <c r="O154" i="3"/>
  <c r="L154" i="3"/>
  <c r="J154" i="3"/>
  <c r="I154" i="3"/>
  <c r="H154" i="3"/>
  <c r="F154" i="3"/>
  <c r="G154" i="3" s="1"/>
  <c r="D154" i="3"/>
  <c r="T154" i="3" s="1"/>
  <c r="Q153" i="3"/>
  <c r="P153" i="3"/>
  <c r="O153" i="3"/>
  <c r="L153" i="3"/>
  <c r="J153" i="3"/>
  <c r="I153" i="3"/>
  <c r="H153" i="3"/>
  <c r="G153" i="3"/>
  <c r="F153" i="3"/>
  <c r="D153" i="3"/>
  <c r="T153" i="3" s="1"/>
  <c r="Q152" i="3"/>
  <c r="P152" i="3"/>
  <c r="O152" i="3"/>
  <c r="L152" i="3"/>
  <c r="J152" i="3"/>
  <c r="I152" i="3"/>
  <c r="H152" i="3"/>
  <c r="F152" i="3"/>
  <c r="G152" i="3" s="1"/>
  <c r="D152" i="3"/>
  <c r="T152" i="3" s="1"/>
  <c r="T151" i="3"/>
  <c r="Q151" i="3"/>
  <c r="P151" i="3"/>
  <c r="O151" i="3"/>
  <c r="L151" i="3"/>
  <c r="J151" i="3"/>
  <c r="I151" i="3"/>
  <c r="H151" i="3"/>
  <c r="G151" i="3"/>
  <c r="F151" i="3"/>
  <c r="D151" i="3"/>
  <c r="Q150" i="3"/>
  <c r="P150" i="3"/>
  <c r="O150" i="3"/>
  <c r="L150" i="3"/>
  <c r="J150" i="3"/>
  <c r="I150" i="3"/>
  <c r="H150" i="3"/>
  <c r="F150" i="3"/>
  <c r="G150" i="3" s="1"/>
  <c r="D150" i="3"/>
  <c r="T150" i="3" s="1"/>
  <c r="T149" i="3"/>
  <c r="Q149" i="3"/>
  <c r="P149" i="3"/>
  <c r="O149" i="3"/>
  <c r="L149" i="3"/>
  <c r="J149" i="3"/>
  <c r="I149" i="3"/>
  <c r="H149" i="3"/>
  <c r="G149" i="3"/>
  <c r="F149" i="3"/>
  <c r="D149" i="3"/>
  <c r="T148" i="3"/>
  <c r="Q148" i="3"/>
  <c r="P148" i="3"/>
  <c r="O148" i="3"/>
  <c r="L148" i="3"/>
  <c r="J148" i="3"/>
  <c r="I148" i="3"/>
  <c r="H148" i="3"/>
  <c r="F148" i="3"/>
  <c r="G148" i="3" s="1"/>
  <c r="D148" i="3"/>
  <c r="Q147" i="3"/>
  <c r="P147" i="3"/>
  <c r="O147" i="3"/>
  <c r="L147" i="3"/>
  <c r="J147" i="3"/>
  <c r="I147" i="3"/>
  <c r="H147" i="3"/>
  <c r="G147" i="3"/>
  <c r="F147" i="3"/>
  <c r="D147" i="3"/>
  <c r="T147" i="3" s="1"/>
  <c r="Q146" i="3"/>
  <c r="P146" i="3"/>
  <c r="O146" i="3"/>
  <c r="L146" i="3"/>
  <c r="J146" i="3"/>
  <c r="I146" i="3"/>
  <c r="H146" i="3"/>
  <c r="F146" i="3"/>
  <c r="G146" i="3" s="1"/>
  <c r="D146" i="3"/>
  <c r="T146" i="3" s="1"/>
  <c r="Q145" i="3"/>
  <c r="P145" i="3"/>
  <c r="O145" i="3"/>
  <c r="L145" i="3"/>
  <c r="J145" i="3"/>
  <c r="I145" i="3"/>
  <c r="H145" i="3"/>
  <c r="G145" i="3"/>
  <c r="F145" i="3"/>
  <c r="D145" i="3"/>
  <c r="T145" i="3" s="1"/>
  <c r="Q144" i="3"/>
  <c r="P144" i="3"/>
  <c r="O144" i="3"/>
  <c r="L144" i="3"/>
  <c r="J144" i="3"/>
  <c r="I144" i="3"/>
  <c r="H144" i="3"/>
  <c r="F144" i="3"/>
  <c r="G144" i="3" s="1"/>
  <c r="D144" i="3"/>
  <c r="T144" i="3" s="1"/>
  <c r="T143" i="3"/>
  <c r="Q143" i="3"/>
  <c r="P143" i="3"/>
  <c r="O143" i="3"/>
  <c r="L143" i="3"/>
  <c r="J143" i="3"/>
  <c r="I143" i="3"/>
  <c r="H143" i="3"/>
  <c r="G143" i="3"/>
  <c r="F143" i="3"/>
  <c r="D143" i="3"/>
  <c r="Q142" i="3"/>
  <c r="P142" i="3"/>
  <c r="O142" i="3"/>
  <c r="L142" i="3"/>
  <c r="J142" i="3"/>
  <c r="I142" i="3"/>
  <c r="H142" i="3"/>
  <c r="F142" i="3"/>
  <c r="G142" i="3" s="1"/>
  <c r="D142" i="3"/>
  <c r="T142" i="3" s="1"/>
  <c r="T141" i="3"/>
  <c r="Q141" i="3"/>
  <c r="P141" i="3"/>
  <c r="O141" i="3"/>
  <c r="L141" i="3"/>
  <c r="J141" i="3"/>
  <c r="I141" i="3"/>
  <c r="H141" i="3"/>
  <c r="G141" i="3"/>
  <c r="F141" i="3"/>
  <c r="D141" i="3"/>
  <c r="T140" i="3"/>
  <c r="Q140" i="3"/>
  <c r="P140" i="3"/>
  <c r="O140" i="3"/>
  <c r="L140" i="3"/>
  <c r="J140" i="3"/>
  <c r="I140" i="3"/>
  <c r="H140" i="3"/>
  <c r="F140" i="3"/>
  <c r="G140" i="3" s="1"/>
  <c r="D140" i="3"/>
  <c r="Q139" i="3"/>
  <c r="P139" i="3"/>
  <c r="O139" i="3"/>
  <c r="L139" i="3"/>
  <c r="J139" i="3"/>
  <c r="I139" i="3"/>
  <c r="H139" i="3"/>
  <c r="G139" i="3"/>
  <c r="F139" i="3"/>
  <c r="D139" i="3"/>
  <c r="T139" i="3" s="1"/>
  <c r="Q138" i="3"/>
  <c r="P138" i="3"/>
  <c r="O138" i="3"/>
  <c r="L138" i="3"/>
  <c r="J138" i="3"/>
  <c r="I138" i="3"/>
  <c r="H138" i="3"/>
  <c r="F138" i="3"/>
  <c r="G138" i="3" s="1"/>
  <c r="D138" i="3"/>
  <c r="T138" i="3" s="1"/>
  <c r="Q137" i="3"/>
  <c r="P137" i="3"/>
  <c r="O137" i="3"/>
  <c r="L137" i="3"/>
  <c r="J137" i="3"/>
  <c r="I137" i="3"/>
  <c r="H137" i="3"/>
  <c r="G137" i="3"/>
  <c r="F137" i="3"/>
  <c r="D137" i="3"/>
  <c r="T137" i="3" s="1"/>
  <c r="Q136" i="3"/>
  <c r="P136" i="3"/>
  <c r="O136" i="3"/>
  <c r="L136" i="3"/>
  <c r="J136" i="3"/>
  <c r="I136" i="3"/>
  <c r="H136" i="3"/>
  <c r="F136" i="3"/>
  <c r="G136" i="3" s="1"/>
  <c r="D136" i="3"/>
  <c r="T136" i="3" s="1"/>
  <c r="T135" i="3"/>
  <c r="Q135" i="3"/>
  <c r="P135" i="3"/>
  <c r="O135" i="3"/>
  <c r="L135" i="3"/>
  <c r="J135" i="3"/>
  <c r="I135" i="3"/>
  <c r="H135" i="3"/>
  <c r="G135" i="3"/>
  <c r="F135" i="3"/>
  <c r="D135" i="3"/>
  <c r="Q134" i="3"/>
  <c r="P134" i="3"/>
  <c r="O134" i="3"/>
  <c r="L134" i="3"/>
  <c r="J134" i="3"/>
  <c r="I134" i="3"/>
  <c r="H134" i="3"/>
  <c r="F134" i="3"/>
  <c r="G134" i="3" s="1"/>
  <c r="D134" i="3"/>
  <c r="T134" i="3" s="1"/>
  <c r="T133" i="3"/>
  <c r="Q133" i="3"/>
  <c r="P133" i="3"/>
  <c r="O133" i="3"/>
  <c r="L133" i="3"/>
  <c r="J133" i="3"/>
  <c r="I133" i="3"/>
  <c r="H133" i="3"/>
  <c r="G133" i="3"/>
  <c r="F133" i="3"/>
  <c r="D133" i="3"/>
  <c r="T132" i="3"/>
  <c r="Q132" i="3"/>
  <c r="P132" i="3"/>
  <c r="O132" i="3"/>
  <c r="L132" i="3"/>
  <c r="J132" i="3"/>
  <c r="I132" i="3"/>
  <c r="H132" i="3"/>
  <c r="F132" i="3"/>
  <c r="G132" i="3" s="1"/>
  <c r="D132" i="3"/>
  <c r="Q131" i="3"/>
  <c r="P131" i="3"/>
  <c r="O131" i="3"/>
  <c r="L131" i="3"/>
  <c r="J131" i="3"/>
  <c r="I131" i="3"/>
  <c r="H131" i="3"/>
  <c r="G131" i="3"/>
  <c r="F131" i="3"/>
  <c r="D131" i="3"/>
  <c r="T131" i="3" s="1"/>
  <c r="Q130" i="3"/>
  <c r="P130" i="3"/>
  <c r="O130" i="3"/>
  <c r="L130" i="3"/>
  <c r="J130" i="3"/>
  <c r="I130" i="3"/>
  <c r="H130" i="3"/>
  <c r="F130" i="3"/>
  <c r="G130" i="3" s="1"/>
  <c r="D130" i="3"/>
  <c r="T130" i="3" s="1"/>
  <c r="Q129" i="3"/>
  <c r="P129" i="3"/>
  <c r="O129" i="3"/>
  <c r="L129" i="3"/>
  <c r="J129" i="3"/>
  <c r="I129" i="3"/>
  <c r="H129" i="3"/>
  <c r="G129" i="3"/>
  <c r="F129" i="3"/>
  <c r="D129" i="3"/>
  <c r="T129" i="3" s="1"/>
  <c r="Q128" i="3"/>
  <c r="P128" i="3"/>
  <c r="O128" i="3"/>
  <c r="L128" i="3"/>
  <c r="J128" i="3"/>
  <c r="I128" i="3"/>
  <c r="H128" i="3"/>
  <c r="F128" i="3"/>
  <c r="G128" i="3" s="1"/>
  <c r="D128" i="3"/>
  <c r="T128" i="3" s="1"/>
  <c r="T127" i="3"/>
  <c r="Q127" i="3"/>
  <c r="P127" i="3"/>
  <c r="O127" i="3"/>
  <c r="L127" i="3"/>
  <c r="J127" i="3"/>
  <c r="I127" i="3"/>
  <c r="H127" i="3"/>
  <c r="G127" i="3"/>
  <c r="F127" i="3"/>
  <c r="D127" i="3"/>
  <c r="Q126" i="3"/>
  <c r="P126" i="3"/>
  <c r="O126" i="3"/>
  <c r="L126" i="3"/>
  <c r="J126" i="3"/>
  <c r="I126" i="3"/>
  <c r="H126" i="3"/>
  <c r="F126" i="3"/>
  <c r="G126" i="3" s="1"/>
  <c r="D126" i="3"/>
  <c r="T126" i="3" s="1"/>
  <c r="T125" i="3"/>
  <c r="Q125" i="3"/>
  <c r="P125" i="3"/>
  <c r="O125" i="3"/>
  <c r="L125" i="3"/>
  <c r="J125" i="3"/>
  <c r="I125" i="3"/>
  <c r="H125" i="3"/>
  <c r="G125" i="3"/>
  <c r="F125" i="3"/>
  <c r="D125" i="3"/>
  <c r="T124" i="3"/>
  <c r="Q124" i="3"/>
  <c r="P124" i="3"/>
  <c r="O124" i="3"/>
  <c r="L124" i="3"/>
  <c r="J124" i="3"/>
  <c r="I124" i="3"/>
  <c r="H124" i="3"/>
  <c r="F124" i="3"/>
  <c r="G124" i="3" s="1"/>
  <c r="D124" i="3"/>
  <c r="Q123" i="3"/>
  <c r="P123" i="3"/>
  <c r="O123" i="3"/>
  <c r="L123" i="3"/>
  <c r="J123" i="3"/>
  <c r="I123" i="3"/>
  <c r="H123" i="3"/>
  <c r="G123" i="3"/>
  <c r="F123" i="3"/>
  <c r="D123" i="3"/>
  <c r="T123" i="3" s="1"/>
  <c r="Q122" i="3"/>
  <c r="P122" i="3"/>
  <c r="O122" i="3"/>
  <c r="L122" i="3"/>
  <c r="J122" i="3"/>
  <c r="I122" i="3"/>
  <c r="H122" i="3"/>
  <c r="F122" i="3"/>
  <c r="G122" i="3" s="1"/>
  <c r="D122" i="3"/>
  <c r="T122" i="3" s="1"/>
  <c r="Q121" i="3"/>
  <c r="P121" i="3"/>
  <c r="O121" i="3"/>
  <c r="L121" i="3"/>
  <c r="J121" i="3"/>
  <c r="I121" i="3"/>
  <c r="H121" i="3"/>
  <c r="G121" i="3"/>
  <c r="F121" i="3"/>
  <c r="D121" i="3"/>
  <c r="T121" i="3" s="1"/>
  <c r="Q120" i="3"/>
  <c r="P120" i="3"/>
  <c r="O120" i="3"/>
  <c r="L120" i="3"/>
  <c r="J120" i="3"/>
  <c r="I120" i="3"/>
  <c r="H120" i="3"/>
  <c r="F120" i="3"/>
  <c r="G120" i="3" s="1"/>
  <c r="D120" i="3"/>
  <c r="T120" i="3" s="1"/>
  <c r="T119" i="3"/>
  <c r="Q119" i="3"/>
  <c r="P119" i="3"/>
  <c r="O119" i="3"/>
  <c r="L119" i="3"/>
  <c r="J119" i="3"/>
  <c r="I119" i="3"/>
  <c r="H119" i="3"/>
  <c r="G119" i="3"/>
  <c r="F119" i="3"/>
  <c r="D119" i="3"/>
  <c r="Q118" i="3"/>
  <c r="P118" i="3"/>
  <c r="O118" i="3"/>
  <c r="L118" i="3"/>
  <c r="J118" i="3"/>
  <c r="I118" i="3"/>
  <c r="H118" i="3"/>
  <c r="F118" i="3"/>
  <c r="G118" i="3" s="1"/>
  <c r="D118" i="3"/>
  <c r="T118" i="3" s="1"/>
  <c r="T117" i="3"/>
  <c r="Q117" i="3"/>
  <c r="P117" i="3"/>
  <c r="O117" i="3"/>
  <c r="L117" i="3"/>
  <c r="J117" i="3"/>
  <c r="I117" i="3"/>
  <c r="H117" i="3"/>
  <c r="G117" i="3"/>
  <c r="F117" i="3"/>
  <c r="D117" i="3"/>
  <c r="T116" i="3"/>
  <c r="Q116" i="3"/>
  <c r="P116" i="3"/>
  <c r="O116" i="3"/>
  <c r="L116" i="3"/>
  <c r="J116" i="3"/>
  <c r="I116" i="3"/>
  <c r="H116" i="3"/>
  <c r="F116" i="3"/>
  <c r="G116" i="3" s="1"/>
  <c r="D116" i="3"/>
  <c r="Q115" i="3"/>
  <c r="P115" i="3"/>
  <c r="O115" i="3"/>
  <c r="L115" i="3"/>
  <c r="J115" i="3"/>
  <c r="I115" i="3"/>
  <c r="H115" i="3"/>
  <c r="G115" i="3"/>
  <c r="F115" i="3"/>
  <c r="D115" i="3"/>
  <c r="T115" i="3" s="1"/>
  <c r="Q114" i="3"/>
  <c r="P114" i="3"/>
  <c r="O114" i="3"/>
  <c r="L114" i="3"/>
  <c r="J114" i="3"/>
  <c r="I114" i="3"/>
  <c r="H114" i="3"/>
  <c r="F114" i="3"/>
  <c r="G114" i="3" s="1"/>
  <c r="D114" i="3"/>
  <c r="T114" i="3" s="1"/>
  <c r="Q113" i="3"/>
  <c r="P113" i="3"/>
  <c r="O113" i="3"/>
  <c r="L113" i="3"/>
  <c r="J113" i="3"/>
  <c r="I113" i="3"/>
  <c r="H113" i="3"/>
  <c r="G113" i="3"/>
  <c r="F113" i="3"/>
  <c r="D113" i="3"/>
  <c r="T113" i="3" s="1"/>
  <c r="Q112" i="3"/>
  <c r="P112" i="3"/>
  <c r="O112" i="3"/>
  <c r="L112" i="3"/>
  <c r="J112" i="3"/>
  <c r="I112" i="3"/>
  <c r="H112" i="3"/>
  <c r="F112" i="3"/>
  <c r="G112" i="3" s="1"/>
  <c r="D112" i="3"/>
  <c r="T112" i="3" s="1"/>
  <c r="T111" i="3"/>
  <c r="Q111" i="3"/>
  <c r="P111" i="3"/>
  <c r="O111" i="3"/>
  <c r="L111" i="3"/>
  <c r="J111" i="3"/>
  <c r="I111" i="3"/>
  <c r="H111" i="3"/>
  <c r="G111" i="3"/>
  <c r="F111" i="3"/>
  <c r="D111" i="3"/>
  <c r="Q110" i="3"/>
  <c r="P110" i="3"/>
  <c r="O110" i="3"/>
  <c r="L110" i="3"/>
  <c r="J110" i="3"/>
  <c r="I110" i="3"/>
  <c r="H110" i="3"/>
  <c r="F110" i="3"/>
  <c r="G110" i="3" s="1"/>
  <c r="D110" i="3"/>
  <c r="T110" i="3" s="1"/>
  <c r="T109" i="3"/>
  <c r="Q109" i="3"/>
  <c r="P109" i="3"/>
  <c r="O109" i="3"/>
  <c r="L109" i="3"/>
  <c r="J109" i="3"/>
  <c r="I109" i="3"/>
  <c r="H109" i="3"/>
  <c r="G109" i="3"/>
  <c r="F109" i="3"/>
  <c r="D109" i="3"/>
  <c r="T108" i="3"/>
  <c r="Q108" i="3"/>
  <c r="P108" i="3"/>
  <c r="O108" i="3"/>
  <c r="L108" i="3"/>
  <c r="J108" i="3"/>
  <c r="I108" i="3"/>
  <c r="H108" i="3"/>
  <c r="F108" i="3"/>
  <c r="G108" i="3" s="1"/>
  <c r="D108" i="3"/>
  <c r="Q107" i="3"/>
  <c r="P107" i="3"/>
  <c r="O107" i="3"/>
  <c r="L107" i="3"/>
  <c r="J107" i="3"/>
  <c r="I107" i="3"/>
  <c r="H107" i="3"/>
  <c r="G107" i="3"/>
  <c r="F107" i="3"/>
  <c r="D107" i="3"/>
  <c r="T107" i="3" s="1"/>
  <c r="Q106" i="3"/>
  <c r="P106" i="3"/>
  <c r="O106" i="3"/>
  <c r="L106" i="3"/>
  <c r="J106" i="3"/>
  <c r="I106" i="3"/>
  <c r="H106" i="3"/>
  <c r="F106" i="3"/>
  <c r="G106" i="3" s="1"/>
  <c r="D106" i="3"/>
  <c r="T106" i="3" s="1"/>
  <c r="Q105" i="3"/>
  <c r="P105" i="3"/>
  <c r="O105" i="3"/>
  <c r="L105" i="3"/>
  <c r="J105" i="3"/>
  <c r="I105" i="3"/>
  <c r="H105" i="3"/>
  <c r="G105" i="3"/>
  <c r="F105" i="3"/>
  <c r="D105" i="3"/>
  <c r="T105" i="3" s="1"/>
  <c r="Q104" i="3"/>
  <c r="P104" i="3"/>
  <c r="O104" i="3"/>
  <c r="L104" i="3"/>
  <c r="J104" i="3"/>
  <c r="I104" i="3"/>
  <c r="H104" i="3"/>
  <c r="F104" i="3"/>
  <c r="G104" i="3" s="1"/>
  <c r="D104" i="3"/>
  <c r="T104" i="3" s="1"/>
  <c r="T103" i="3"/>
  <c r="Q103" i="3"/>
  <c r="P103" i="3"/>
  <c r="O103" i="3"/>
  <c r="L103" i="3"/>
  <c r="J103" i="3"/>
  <c r="I103" i="3"/>
  <c r="H103" i="3"/>
  <c r="G103" i="3"/>
  <c r="F103" i="3"/>
  <c r="D103" i="3"/>
  <c r="Q102" i="3"/>
  <c r="P102" i="3"/>
  <c r="O102" i="3"/>
  <c r="L102" i="3"/>
  <c r="J102" i="3"/>
  <c r="I102" i="3"/>
  <c r="H102" i="3"/>
  <c r="F102" i="3"/>
  <c r="G102" i="3" s="1"/>
  <c r="D102" i="3"/>
  <c r="T102" i="3" s="1"/>
  <c r="T101" i="3"/>
  <c r="Q101" i="3"/>
  <c r="P101" i="3"/>
  <c r="O101" i="3"/>
  <c r="L101" i="3"/>
  <c r="J101" i="3"/>
  <c r="I101" i="3"/>
  <c r="H101" i="3"/>
  <c r="G101" i="3"/>
  <c r="F101" i="3"/>
  <c r="D101" i="3"/>
  <c r="T100" i="3"/>
  <c r="Q100" i="3"/>
  <c r="P100" i="3"/>
  <c r="O100" i="3"/>
  <c r="L100" i="3"/>
  <c r="J100" i="3"/>
  <c r="I100" i="3"/>
  <c r="H100" i="3"/>
  <c r="F100" i="3"/>
  <c r="G100" i="3" s="1"/>
  <c r="D100" i="3"/>
  <c r="Q99" i="3"/>
  <c r="P99" i="3"/>
  <c r="O99" i="3"/>
  <c r="L99" i="3"/>
  <c r="J99" i="3"/>
  <c r="I99" i="3"/>
  <c r="H99" i="3"/>
  <c r="G99" i="3"/>
  <c r="F99" i="3"/>
  <c r="D99" i="3"/>
  <c r="T99" i="3" s="1"/>
  <c r="Q98" i="3"/>
  <c r="P98" i="3"/>
  <c r="O98" i="3"/>
  <c r="L98" i="3"/>
  <c r="J98" i="3"/>
  <c r="I98" i="3"/>
  <c r="H98" i="3"/>
  <c r="F98" i="3"/>
  <c r="G98" i="3" s="1"/>
  <c r="D98" i="3"/>
  <c r="T98" i="3" s="1"/>
  <c r="Q97" i="3"/>
  <c r="P97" i="3"/>
  <c r="O97" i="3"/>
  <c r="L97" i="3"/>
  <c r="J97" i="3"/>
  <c r="I97" i="3"/>
  <c r="H97" i="3"/>
  <c r="G97" i="3"/>
  <c r="F97" i="3"/>
  <c r="D97" i="3"/>
  <c r="T97" i="3" s="1"/>
  <c r="Q96" i="3"/>
  <c r="P96" i="3"/>
  <c r="O96" i="3"/>
  <c r="L96" i="3"/>
  <c r="J96" i="3"/>
  <c r="I96" i="3"/>
  <c r="H96" i="3"/>
  <c r="F96" i="3"/>
  <c r="G96" i="3" s="1"/>
  <c r="D96" i="3"/>
  <c r="T96" i="3" s="1"/>
  <c r="T95" i="3"/>
  <c r="Q95" i="3"/>
  <c r="P95" i="3"/>
  <c r="O95" i="3"/>
  <c r="L95" i="3"/>
  <c r="J95" i="3"/>
  <c r="I95" i="3"/>
  <c r="H95" i="3"/>
  <c r="G95" i="3"/>
  <c r="F95" i="3"/>
  <c r="D95" i="3"/>
  <c r="Q94" i="3"/>
  <c r="P94" i="3"/>
  <c r="O94" i="3"/>
  <c r="L94" i="3"/>
  <c r="J94" i="3"/>
  <c r="I94" i="3"/>
  <c r="H94" i="3"/>
  <c r="F94" i="3"/>
  <c r="G94" i="3" s="1"/>
  <c r="D94" i="3"/>
  <c r="T94" i="3" s="1"/>
  <c r="T93" i="3"/>
  <c r="Q93" i="3"/>
  <c r="P93" i="3"/>
  <c r="O93" i="3"/>
  <c r="L93" i="3"/>
  <c r="J93" i="3"/>
  <c r="I93" i="3"/>
  <c r="H93" i="3"/>
  <c r="G93" i="3"/>
  <c r="F93" i="3"/>
  <c r="D93" i="3"/>
  <c r="T92" i="3"/>
  <c r="Q92" i="3"/>
  <c r="P92" i="3"/>
  <c r="O92" i="3"/>
  <c r="L92" i="3"/>
  <c r="J92" i="3"/>
  <c r="I92" i="3"/>
  <c r="H92" i="3"/>
  <c r="F92" i="3"/>
  <c r="G92" i="3" s="1"/>
  <c r="D92" i="3"/>
  <c r="T91" i="3"/>
  <c r="Q91" i="3"/>
  <c r="P91" i="3"/>
  <c r="O91" i="3"/>
  <c r="L91" i="3"/>
  <c r="J91" i="3"/>
  <c r="I91" i="3"/>
  <c r="H91" i="3"/>
  <c r="G91" i="3"/>
  <c r="F91" i="3"/>
  <c r="D91" i="3"/>
  <c r="Q90" i="3"/>
  <c r="P90" i="3"/>
  <c r="O90" i="3"/>
  <c r="L90" i="3"/>
  <c r="J90" i="3"/>
  <c r="I90" i="3"/>
  <c r="H90" i="3"/>
  <c r="F90" i="3"/>
  <c r="G90" i="3" s="1"/>
  <c r="D90" i="3"/>
  <c r="T90" i="3" s="1"/>
  <c r="Q89" i="3"/>
  <c r="P89" i="3"/>
  <c r="O89" i="3"/>
  <c r="L89" i="3"/>
  <c r="J89" i="3"/>
  <c r="I89" i="3"/>
  <c r="H89" i="3"/>
  <c r="G89" i="3"/>
  <c r="F89" i="3"/>
  <c r="D89" i="3"/>
  <c r="T89" i="3" s="1"/>
  <c r="Q88" i="3"/>
  <c r="P88" i="3"/>
  <c r="O88" i="3"/>
  <c r="L88" i="3"/>
  <c r="J88" i="3"/>
  <c r="I88" i="3"/>
  <c r="H88" i="3"/>
  <c r="F88" i="3"/>
  <c r="G88" i="3" s="1"/>
  <c r="D88" i="3"/>
  <c r="T88" i="3" s="1"/>
  <c r="T87" i="3"/>
  <c r="Q87" i="3"/>
  <c r="P87" i="3"/>
  <c r="O87" i="3"/>
  <c r="L87" i="3"/>
  <c r="J87" i="3"/>
  <c r="I87" i="3"/>
  <c r="H87" i="3"/>
  <c r="G87" i="3"/>
  <c r="F87" i="3"/>
  <c r="D87" i="3"/>
  <c r="Q86" i="3"/>
  <c r="P86" i="3"/>
  <c r="O86" i="3"/>
  <c r="L86" i="3"/>
  <c r="J86" i="3"/>
  <c r="I86" i="3"/>
  <c r="H86" i="3"/>
  <c r="F86" i="3"/>
  <c r="G86" i="3" s="1"/>
  <c r="D86" i="3"/>
  <c r="T86" i="3" s="1"/>
  <c r="T85" i="3"/>
  <c r="Q85" i="3"/>
  <c r="P85" i="3"/>
  <c r="O85" i="3"/>
  <c r="L85" i="3"/>
  <c r="J85" i="3"/>
  <c r="I85" i="3"/>
  <c r="H85" i="3"/>
  <c r="G85" i="3"/>
  <c r="F85" i="3"/>
  <c r="D85" i="3"/>
  <c r="T84" i="3"/>
  <c r="Q84" i="3"/>
  <c r="P84" i="3"/>
  <c r="O84" i="3"/>
  <c r="L84" i="3"/>
  <c r="J84" i="3"/>
  <c r="I84" i="3"/>
  <c r="H84" i="3"/>
  <c r="F84" i="3"/>
  <c r="G84" i="3" s="1"/>
  <c r="D84" i="3"/>
  <c r="T83" i="3"/>
  <c r="Q83" i="3"/>
  <c r="P83" i="3"/>
  <c r="O83" i="3"/>
  <c r="L83" i="3"/>
  <c r="J83" i="3"/>
  <c r="I83" i="3"/>
  <c r="H83" i="3"/>
  <c r="G83" i="3"/>
  <c r="F83" i="3"/>
  <c r="D83" i="3"/>
  <c r="Q82" i="3"/>
  <c r="P82" i="3"/>
  <c r="O82" i="3"/>
  <c r="L82" i="3"/>
  <c r="J82" i="3"/>
  <c r="I82" i="3"/>
  <c r="H82" i="3"/>
  <c r="F82" i="3"/>
  <c r="G82" i="3" s="1"/>
  <c r="D82" i="3"/>
  <c r="T82" i="3" s="1"/>
  <c r="Q81" i="3"/>
  <c r="P81" i="3"/>
  <c r="O81" i="3"/>
  <c r="L81" i="3"/>
  <c r="J81" i="3"/>
  <c r="I81" i="3"/>
  <c r="H81" i="3"/>
  <c r="G81" i="3"/>
  <c r="F81" i="3"/>
  <c r="D81" i="3"/>
  <c r="T81" i="3" s="1"/>
  <c r="Q80" i="3"/>
  <c r="P80" i="3"/>
  <c r="O80" i="3"/>
  <c r="L80" i="3"/>
  <c r="J80" i="3"/>
  <c r="I80" i="3"/>
  <c r="H80" i="3"/>
  <c r="F80" i="3"/>
  <c r="G80" i="3" s="1"/>
  <c r="D80" i="3"/>
  <c r="T80" i="3" s="1"/>
  <c r="T79" i="3"/>
  <c r="Q79" i="3"/>
  <c r="P79" i="3"/>
  <c r="O79" i="3"/>
  <c r="L79" i="3"/>
  <c r="J79" i="3"/>
  <c r="I79" i="3"/>
  <c r="H79" i="3"/>
  <c r="G79" i="3"/>
  <c r="F79" i="3"/>
  <c r="D79" i="3"/>
  <c r="Q78" i="3"/>
  <c r="P78" i="3"/>
  <c r="O78" i="3"/>
  <c r="L78" i="3"/>
  <c r="J78" i="3"/>
  <c r="I78" i="3"/>
  <c r="H78" i="3"/>
  <c r="F78" i="3"/>
  <c r="G78" i="3" s="1"/>
  <c r="D78" i="3"/>
  <c r="T78" i="3" s="1"/>
  <c r="T77" i="3"/>
  <c r="Q77" i="3"/>
  <c r="P77" i="3"/>
  <c r="O77" i="3"/>
  <c r="L77" i="3"/>
  <c r="J77" i="3"/>
  <c r="I77" i="3"/>
  <c r="H77" i="3"/>
  <c r="G77" i="3"/>
  <c r="F77" i="3"/>
  <c r="D77" i="3"/>
  <c r="T76" i="3"/>
  <c r="Q76" i="3"/>
  <c r="P76" i="3"/>
  <c r="O76" i="3"/>
  <c r="L76" i="3"/>
  <c r="J76" i="3"/>
  <c r="I76" i="3"/>
  <c r="H76" i="3"/>
  <c r="F76" i="3"/>
  <c r="G76" i="3" s="1"/>
  <c r="D76" i="3"/>
  <c r="T75" i="3"/>
  <c r="Q75" i="3"/>
  <c r="P75" i="3"/>
  <c r="O75" i="3"/>
  <c r="L75" i="3"/>
  <c r="J75" i="3"/>
  <c r="I75" i="3"/>
  <c r="H75" i="3"/>
  <c r="G75" i="3"/>
  <c r="F75" i="3"/>
  <c r="D75" i="3"/>
  <c r="Q74" i="3"/>
  <c r="P74" i="3"/>
  <c r="O74" i="3"/>
  <c r="L74" i="3"/>
  <c r="J74" i="3"/>
  <c r="I74" i="3"/>
  <c r="H74" i="3"/>
  <c r="F74" i="3"/>
  <c r="G74" i="3" s="1"/>
  <c r="D74" i="3"/>
  <c r="T74" i="3" s="1"/>
  <c r="Q73" i="3"/>
  <c r="P73" i="3"/>
  <c r="O73" i="3"/>
  <c r="L73" i="3"/>
  <c r="J73" i="3"/>
  <c r="I73" i="3"/>
  <c r="H73" i="3"/>
  <c r="G73" i="3"/>
  <c r="F73" i="3"/>
  <c r="D73" i="3"/>
  <c r="T73" i="3" s="1"/>
  <c r="Q72" i="3"/>
  <c r="P72" i="3"/>
  <c r="O72" i="3"/>
  <c r="L72" i="3"/>
  <c r="J72" i="3"/>
  <c r="I72" i="3"/>
  <c r="H72" i="3"/>
  <c r="F72" i="3"/>
  <c r="G72" i="3" s="1"/>
  <c r="D72" i="3"/>
  <c r="T72" i="3" s="1"/>
  <c r="T71" i="3"/>
  <c r="Q71" i="3"/>
  <c r="P71" i="3"/>
  <c r="O71" i="3"/>
  <c r="L71" i="3"/>
  <c r="J71" i="3"/>
  <c r="I71" i="3"/>
  <c r="H71" i="3"/>
  <c r="G71" i="3"/>
  <c r="F71" i="3"/>
  <c r="D71" i="3"/>
  <c r="Q70" i="3"/>
  <c r="P70" i="3"/>
  <c r="O70" i="3"/>
  <c r="L70" i="3"/>
  <c r="J70" i="3"/>
  <c r="I70" i="3"/>
  <c r="H70" i="3"/>
  <c r="F70" i="3"/>
  <c r="G70" i="3" s="1"/>
  <c r="D70" i="3"/>
  <c r="T70" i="3" s="1"/>
  <c r="Q69" i="3"/>
  <c r="P69" i="3"/>
  <c r="O69" i="3"/>
  <c r="L69" i="3"/>
  <c r="J69" i="3"/>
  <c r="I69" i="3"/>
  <c r="H69" i="3"/>
  <c r="G69" i="3"/>
  <c r="F69" i="3"/>
  <c r="D69" i="3"/>
  <c r="T69" i="3" s="1"/>
  <c r="T68" i="3"/>
  <c r="Q68" i="3"/>
  <c r="P68" i="3"/>
  <c r="O68" i="3"/>
  <c r="L68" i="3"/>
  <c r="J68" i="3"/>
  <c r="I68" i="3"/>
  <c r="H68" i="3"/>
  <c r="F68" i="3"/>
  <c r="G68" i="3" s="1"/>
  <c r="D68" i="3"/>
  <c r="T67" i="3"/>
  <c r="Q67" i="3"/>
  <c r="P67" i="3"/>
  <c r="O67" i="3"/>
  <c r="L67" i="3"/>
  <c r="J67" i="3"/>
  <c r="I67" i="3"/>
  <c r="H67" i="3"/>
  <c r="G67" i="3"/>
  <c r="F67" i="3"/>
  <c r="D67" i="3"/>
  <c r="Q66" i="3"/>
  <c r="P66" i="3"/>
  <c r="O66" i="3"/>
  <c r="L66" i="3"/>
  <c r="J66" i="3"/>
  <c r="I66" i="3"/>
  <c r="H66" i="3"/>
  <c r="F66" i="3"/>
  <c r="G66" i="3" s="1"/>
  <c r="D66" i="3"/>
  <c r="T66" i="3" s="1"/>
  <c r="Q65" i="3"/>
  <c r="P65" i="3"/>
  <c r="O65" i="3"/>
  <c r="L65" i="3"/>
  <c r="J65" i="3"/>
  <c r="I65" i="3"/>
  <c r="H65" i="3"/>
  <c r="G65" i="3"/>
  <c r="F65" i="3"/>
  <c r="D65" i="3"/>
  <c r="T65" i="3" s="1"/>
  <c r="Q64" i="3"/>
  <c r="P64" i="3"/>
  <c r="O64" i="3"/>
  <c r="L64" i="3"/>
  <c r="J64" i="3"/>
  <c r="I64" i="3"/>
  <c r="H64" i="3"/>
  <c r="F64" i="3"/>
  <c r="G64" i="3" s="1"/>
  <c r="D64" i="3"/>
  <c r="T64" i="3" s="1"/>
  <c r="T63" i="3"/>
  <c r="Q63" i="3"/>
  <c r="P63" i="3"/>
  <c r="O63" i="3"/>
  <c r="L63" i="3"/>
  <c r="J63" i="3"/>
  <c r="I63" i="3"/>
  <c r="H63" i="3"/>
  <c r="G63" i="3"/>
  <c r="F63" i="3"/>
  <c r="D63" i="3"/>
  <c r="Q62" i="3"/>
  <c r="P62" i="3"/>
  <c r="O62" i="3"/>
  <c r="L62" i="3"/>
  <c r="J62" i="3"/>
  <c r="I62" i="3"/>
  <c r="H62" i="3"/>
  <c r="F62" i="3"/>
  <c r="G62" i="3" s="1"/>
  <c r="D62" i="3"/>
  <c r="T62" i="3" s="1"/>
  <c r="Q61" i="3"/>
  <c r="P61" i="3"/>
  <c r="O61" i="3"/>
  <c r="L61" i="3"/>
  <c r="J61" i="3"/>
  <c r="I61" i="3"/>
  <c r="H61" i="3"/>
  <c r="G61" i="3"/>
  <c r="F61" i="3"/>
  <c r="D61" i="3"/>
  <c r="T61" i="3" s="1"/>
  <c r="T60" i="3"/>
  <c r="Q60" i="3"/>
  <c r="P60" i="3"/>
  <c r="O60" i="3"/>
  <c r="L60" i="3"/>
  <c r="J60" i="3"/>
  <c r="I60" i="3"/>
  <c r="H60" i="3"/>
  <c r="F60" i="3"/>
  <c r="G60" i="3" s="1"/>
  <c r="D60" i="3"/>
  <c r="T59" i="3"/>
  <c r="Q59" i="3"/>
  <c r="P59" i="3"/>
  <c r="O59" i="3"/>
  <c r="L59" i="3"/>
  <c r="J59" i="3"/>
  <c r="I59" i="3"/>
  <c r="H59" i="3"/>
  <c r="G59" i="3"/>
  <c r="F59" i="3"/>
  <c r="D59" i="3"/>
  <c r="Q58" i="3"/>
  <c r="P58" i="3"/>
  <c r="O58" i="3"/>
  <c r="L58" i="3"/>
  <c r="J58" i="3"/>
  <c r="I58" i="3"/>
  <c r="H58" i="3"/>
  <c r="F58" i="3"/>
  <c r="G58" i="3" s="1"/>
  <c r="D58" i="3"/>
  <c r="T58" i="3" s="1"/>
  <c r="Q57" i="3"/>
  <c r="P57" i="3"/>
  <c r="O57" i="3"/>
  <c r="L57" i="3"/>
  <c r="J57" i="3"/>
  <c r="I57" i="3"/>
  <c r="H57" i="3"/>
  <c r="G57" i="3"/>
  <c r="F57" i="3"/>
  <c r="D57" i="3"/>
  <c r="T57" i="3" s="1"/>
  <c r="Q56" i="3"/>
  <c r="P56" i="3"/>
  <c r="O56" i="3"/>
  <c r="L56" i="3"/>
  <c r="J56" i="3"/>
  <c r="I56" i="3"/>
  <c r="H56" i="3"/>
  <c r="F56" i="3"/>
  <c r="G56" i="3" s="1"/>
  <c r="D56" i="3"/>
  <c r="T56" i="3" s="1"/>
  <c r="T55" i="3"/>
  <c r="Q55" i="3"/>
  <c r="P55" i="3"/>
  <c r="O55" i="3"/>
  <c r="L55" i="3"/>
  <c r="J55" i="3"/>
  <c r="I55" i="3"/>
  <c r="H55" i="3"/>
  <c r="G55" i="3"/>
  <c r="F55" i="3"/>
  <c r="D55" i="3"/>
  <c r="Q54" i="3"/>
  <c r="P54" i="3"/>
  <c r="O54" i="3"/>
  <c r="L54" i="3"/>
  <c r="J54" i="3"/>
  <c r="I54" i="3"/>
  <c r="H54" i="3"/>
  <c r="F54" i="3"/>
  <c r="G54" i="3" s="1"/>
  <c r="D54" i="3"/>
  <c r="T54" i="3" s="1"/>
  <c r="Q53" i="3"/>
  <c r="P53" i="3"/>
  <c r="O53" i="3"/>
  <c r="L53" i="3"/>
  <c r="J53" i="3"/>
  <c r="I53" i="3"/>
  <c r="H53" i="3"/>
  <c r="G53" i="3"/>
  <c r="F53" i="3"/>
  <c r="D53" i="3"/>
  <c r="T53" i="3" s="1"/>
  <c r="T52" i="3"/>
  <c r="Q52" i="3"/>
  <c r="P52" i="3"/>
  <c r="O52" i="3"/>
  <c r="L52" i="3"/>
  <c r="J52" i="3"/>
  <c r="I52" i="3"/>
  <c r="H52" i="3"/>
  <c r="F52" i="3"/>
  <c r="G52" i="3" s="1"/>
  <c r="D52" i="3"/>
  <c r="T51" i="3"/>
  <c r="Q51" i="3"/>
  <c r="P51" i="3"/>
  <c r="O51" i="3"/>
  <c r="L51" i="3"/>
  <c r="J51" i="3"/>
  <c r="I51" i="3"/>
  <c r="H51" i="3"/>
  <c r="G51" i="3"/>
  <c r="F51" i="3"/>
  <c r="D51" i="3"/>
  <c r="Q50" i="3"/>
  <c r="P50" i="3"/>
  <c r="O50" i="3"/>
  <c r="L50" i="3"/>
  <c r="J50" i="3"/>
  <c r="I50" i="3"/>
  <c r="H50" i="3"/>
  <c r="F50" i="3"/>
  <c r="G50" i="3" s="1"/>
  <c r="D50" i="3"/>
  <c r="T50" i="3" s="1"/>
  <c r="Q49" i="3"/>
  <c r="P49" i="3"/>
  <c r="O49" i="3"/>
  <c r="L49" i="3"/>
  <c r="J49" i="3"/>
  <c r="I49" i="3"/>
  <c r="H49" i="3"/>
  <c r="G49" i="3"/>
  <c r="F49" i="3"/>
  <c r="D49" i="3"/>
  <c r="T49" i="3" s="1"/>
  <c r="Q48" i="3"/>
  <c r="P48" i="3"/>
  <c r="O48" i="3"/>
  <c r="L48" i="3"/>
  <c r="J48" i="3"/>
  <c r="I48" i="3"/>
  <c r="H48" i="3"/>
  <c r="F48" i="3"/>
  <c r="G48" i="3" s="1"/>
  <c r="D48" i="3"/>
  <c r="T48" i="3" s="1"/>
  <c r="T47" i="3"/>
  <c r="Q47" i="3"/>
  <c r="P47" i="3"/>
  <c r="O47" i="3"/>
  <c r="L47" i="3"/>
  <c r="J47" i="3"/>
  <c r="I47" i="3"/>
  <c r="H47" i="3"/>
  <c r="G47" i="3"/>
  <c r="F47" i="3"/>
  <c r="D47" i="3"/>
  <c r="Q46" i="3"/>
  <c r="P46" i="3"/>
  <c r="O46" i="3"/>
  <c r="L46" i="3"/>
  <c r="J46" i="3"/>
  <c r="I46" i="3"/>
  <c r="H46" i="3"/>
  <c r="F46" i="3"/>
  <c r="G46" i="3" s="1"/>
  <c r="D46" i="3"/>
  <c r="T46" i="3" s="1"/>
  <c r="Q45" i="3"/>
  <c r="P45" i="3"/>
  <c r="O45" i="3"/>
  <c r="L45" i="3"/>
  <c r="J45" i="3"/>
  <c r="I45" i="3"/>
  <c r="H45" i="3"/>
  <c r="G45" i="3"/>
  <c r="F45" i="3"/>
  <c r="D45" i="3"/>
  <c r="T45" i="3" s="1"/>
  <c r="T44" i="3"/>
  <c r="Q44" i="3"/>
  <c r="P44" i="3"/>
  <c r="O44" i="3"/>
  <c r="L44" i="3"/>
  <c r="J44" i="3"/>
  <c r="I44" i="3"/>
  <c r="H44" i="3"/>
  <c r="F44" i="3"/>
  <c r="G44" i="3" s="1"/>
  <c r="D44" i="3"/>
  <c r="T43" i="3"/>
  <c r="Q43" i="3"/>
  <c r="P43" i="3"/>
  <c r="O43" i="3"/>
  <c r="L43" i="3"/>
  <c r="J43" i="3"/>
  <c r="I43" i="3"/>
  <c r="H43" i="3"/>
  <c r="G43" i="3"/>
  <c r="F43" i="3"/>
  <c r="D43" i="3"/>
  <c r="Q42" i="3"/>
  <c r="P42" i="3"/>
  <c r="O42" i="3"/>
  <c r="L42" i="3"/>
  <c r="J42" i="3"/>
  <c r="I42" i="3"/>
  <c r="H42" i="3"/>
  <c r="F42" i="3"/>
  <c r="G42" i="3" s="1"/>
  <c r="D42" i="3"/>
  <c r="T42" i="3" s="1"/>
  <c r="T41" i="3"/>
  <c r="Q41" i="3"/>
  <c r="P41" i="3"/>
  <c r="O41" i="3"/>
  <c r="L41" i="3"/>
  <c r="J41" i="3"/>
  <c r="I41" i="3"/>
  <c r="H41" i="3"/>
  <c r="G41" i="3"/>
  <c r="F41" i="3"/>
  <c r="D41" i="3"/>
  <c r="Q40" i="3"/>
  <c r="P40" i="3"/>
  <c r="O40" i="3"/>
  <c r="L40" i="3"/>
  <c r="J40" i="3"/>
  <c r="I40" i="3"/>
  <c r="H40" i="3"/>
  <c r="F40" i="3"/>
  <c r="G40" i="3" s="1"/>
  <c r="D40" i="3"/>
  <c r="T40" i="3" s="1"/>
  <c r="T39" i="3"/>
  <c r="Q39" i="3"/>
  <c r="P39" i="3"/>
  <c r="O39" i="3"/>
  <c r="L39" i="3"/>
  <c r="J39" i="3"/>
  <c r="I39" i="3"/>
  <c r="H39" i="3"/>
  <c r="G39" i="3"/>
  <c r="F39" i="3"/>
  <c r="D39" i="3"/>
  <c r="Q38" i="3"/>
  <c r="P38" i="3"/>
  <c r="O38" i="3"/>
  <c r="L38" i="3"/>
  <c r="J38" i="3"/>
  <c r="I38" i="3"/>
  <c r="H38" i="3"/>
  <c r="F38" i="3"/>
  <c r="G38" i="3" s="1"/>
  <c r="D38" i="3"/>
  <c r="T38" i="3" s="1"/>
  <c r="T37" i="3"/>
  <c r="Q37" i="3"/>
  <c r="P37" i="3"/>
  <c r="O37" i="3"/>
  <c r="L37" i="3"/>
  <c r="J37" i="3"/>
  <c r="I37" i="3"/>
  <c r="H37" i="3"/>
  <c r="G37" i="3"/>
  <c r="F37" i="3"/>
  <c r="D37" i="3"/>
  <c r="T36" i="3"/>
  <c r="Q36" i="3"/>
  <c r="P36" i="3"/>
  <c r="O36" i="3"/>
  <c r="L36" i="3"/>
  <c r="J36" i="3"/>
  <c r="I36" i="3"/>
  <c r="H36" i="3"/>
  <c r="F36" i="3"/>
  <c r="G36" i="3" s="1"/>
  <c r="D36" i="3"/>
  <c r="Q35" i="3"/>
  <c r="P35" i="3"/>
  <c r="O35" i="3"/>
  <c r="L35" i="3"/>
  <c r="J35" i="3"/>
  <c r="I35" i="3"/>
  <c r="H35" i="3"/>
  <c r="G35" i="3"/>
  <c r="F35" i="3"/>
  <c r="D35" i="3"/>
  <c r="T35" i="3" s="1"/>
  <c r="Q34" i="3"/>
  <c r="P34" i="3"/>
  <c r="O34" i="3"/>
  <c r="L34" i="3"/>
  <c r="J34" i="3"/>
  <c r="I34" i="3"/>
  <c r="H34" i="3"/>
  <c r="F34" i="3"/>
  <c r="G34" i="3" s="1"/>
  <c r="D34" i="3"/>
  <c r="T34" i="3" s="1"/>
  <c r="Q33" i="3"/>
  <c r="P33" i="3"/>
  <c r="O33" i="3"/>
  <c r="L33" i="3"/>
  <c r="J33" i="3"/>
  <c r="I33" i="3"/>
  <c r="H33" i="3"/>
  <c r="G33" i="3"/>
  <c r="F33" i="3"/>
  <c r="D33" i="3"/>
  <c r="T33" i="3" s="1"/>
  <c r="Q32" i="3"/>
  <c r="P32" i="3"/>
  <c r="O32" i="3"/>
  <c r="L32" i="3"/>
  <c r="J32" i="3"/>
  <c r="I32" i="3"/>
  <c r="H32" i="3"/>
  <c r="F32" i="3"/>
  <c r="G32" i="3" s="1"/>
  <c r="D32" i="3"/>
  <c r="T32" i="3" s="1"/>
  <c r="Q31" i="3"/>
  <c r="P31" i="3"/>
  <c r="O31" i="3"/>
  <c r="L31" i="3"/>
  <c r="J31" i="3"/>
  <c r="I31" i="3"/>
  <c r="H31" i="3"/>
  <c r="G31" i="3"/>
  <c r="F31" i="3"/>
  <c r="D31" i="3"/>
  <c r="T31" i="3" s="1"/>
  <c r="Q30" i="3"/>
  <c r="P30" i="3"/>
  <c r="O30" i="3"/>
  <c r="L30" i="3"/>
  <c r="J30" i="3"/>
  <c r="I30" i="3"/>
  <c r="H30" i="3"/>
  <c r="F30" i="3"/>
  <c r="G30" i="3" s="1"/>
  <c r="D30" i="3"/>
  <c r="T30" i="3" s="1"/>
  <c r="Q29" i="3"/>
  <c r="P29" i="3"/>
  <c r="O29" i="3"/>
  <c r="L29" i="3"/>
  <c r="J29" i="3"/>
  <c r="I29" i="3"/>
  <c r="H29" i="3"/>
  <c r="G29" i="3"/>
  <c r="F29" i="3"/>
  <c r="D29" i="3"/>
  <c r="T29" i="3" s="1"/>
  <c r="T28" i="3"/>
  <c r="Q28" i="3"/>
  <c r="P28" i="3"/>
  <c r="O28" i="3"/>
  <c r="L28" i="3"/>
  <c r="J28" i="3"/>
  <c r="I28" i="3"/>
  <c r="H28" i="3"/>
  <c r="F28" i="3"/>
  <c r="G28" i="3" s="1"/>
  <c r="D28" i="3"/>
  <c r="Q27" i="3"/>
  <c r="P27" i="3"/>
  <c r="O27" i="3"/>
  <c r="L27" i="3"/>
  <c r="J27" i="3"/>
  <c r="I27" i="3"/>
  <c r="H27" i="3"/>
  <c r="G27" i="3"/>
  <c r="F27" i="3"/>
  <c r="D27" i="3"/>
  <c r="T27" i="3" s="1"/>
  <c r="Q26" i="3"/>
  <c r="P26" i="3"/>
  <c r="O26" i="3"/>
  <c r="L26" i="3"/>
  <c r="J26" i="3"/>
  <c r="I26" i="3"/>
  <c r="H26" i="3"/>
  <c r="F26" i="3"/>
  <c r="G26" i="3" s="1"/>
  <c r="D26" i="3"/>
  <c r="T26" i="3" s="1"/>
  <c r="Q25" i="3"/>
  <c r="P25" i="3"/>
  <c r="O25" i="3"/>
  <c r="L25" i="3"/>
  <c r="J25" i="3"/>
  <c r="I25" i="3"/>
  <c r="H25" i="3"/>
  <c r="G25" i="3"/>
  <c r="F25" i="3"/>
  <c r="D25" i="3"/>
  <c r="T25" i="3" s="1"/>
  <c r="Q24" i="3"/>
  <c r="P24" i="3"/>
  <c r="O24" i="3"/>
  <c r="L24" i="3"/>
  <c r="J24" i="3"/>
  <c r="I24" i="3"/>
  <c r="H24" i="3"/>
  <c r="F24" i="3"/>
  <c r="G24" i="3" s="1"/>
  <c r="D24" i="3"/>
  <c r="T24" i="3" s="1"/>
  <c r="Q23" i="3"/>
  <c r="P23" i="3"/>
  <c r="O23" i="3"/>
  <c r="L23" i="3"/>
  <c r="J23" i="3"/>
  <c r="I23" i="3"/>
  <c r="H23" i="3"/>
  <c r="G23" i="3"/>
  <c r="F23" i="3"/>
  <c r="D23" i="3"/>
  <c r="T23" i="3" s="1"/>
  <c r="Q22" i="3"/>
  <c r="P22" i="3"/>
  <c r="O22" i="3"/>
  <c r="L22" i="3"/>
  <c r="J22" i="3"/>
  <c r="I22" i="3"/>
  <c r="H22" i="3"/>
  <c r="F22" i="3"/>
  <c r="G22" i="3" s="1"/>
  <c r="D22" i="3"/>
  <c r="T22" i="3" s="1"/>
  <c r="Q21" i="3"/>
  <c r="P21" i="3"/>
  <c r="O21" i="3"/>
  <c r="L21" i="3"/>
  <c r="J21" i="3"/>
  <c r="I21" i="3"/>
  <c r="H21" i="3"/>
  <c r="G21" i="3"/>
  <c r="F21" i="3"/>
  <c r="D21" i="3"/>
  <c r="T21" i="3" s="1"/>
  <c r="T20" i="3"/>
  <c r="Q20" i="3"/>
  <c r="P20" i="3"/>
  <c r="O20" i="3"/>
  <c r="L20" i="3"/>
  <c r="J20" i="3"/>
  <c r="I20" i="3"/>
  <c r="H20" i="3"/>
  <c r="F20" i="3"/>
  <c r="G20" i="3" s="1"/>
  <c r="D20" i="3"/>
  <c r="Q19" i="3"/>
  <c r="P19" i="3"/>
  <c r="O19" i="3"/>
  <c r="L19" i="3"/>
  <c r="J19" i="3"/>
  <c r="I19" i="3"/>
  <c r="H19" i="3"/>
  <c r="G19" i="3"/>
  <c r="F19" i="3"/>
  <c r="D19" i="3"/>
  <c r="T19" i="3" s="1"/>
  <c r="Q18" i="3"/>
  <c r="P18" i="3"/>
  <c r="O18" i="3"/>
  <c r="L18" i="3"/>
  <c r="J18" i="3"/>
  <c r="I18" i="3"/>
  <c r="H18" i="3"/>
  <c r="F18" i="3"/>
  <c r="G18" i="3" s="1"/>
  <c r="D18" i="3"/>
  <c r="T18" i="3" s="1"/>
  <c r="T17" i="3"/>
  <c r="Q17" i="3"/>
  <c r="P17" i="3"/>
  <c r="O17" i="3"/>
  <c r="L17" i="3"/>
  <c r="J17" i="3"/>
  <c r="I17" i="3"/>
  <c r="H17" i="3"/>
  <c r="G17" i="3"/>
  <c r="F17" i="3"/>
  <c r="D17" i="3"/>
  <c r="Q16" i="3"/>
  <c r="P16" i="3"/>
  <c r="O16" i="3"/>
  <c r="L16" i="3"/>
  <c r="J16" i="3"/>
  <c r="I16" i="3"/>
  <c r="H16" i="3"/>
  <c r="F16" i="3"/>
  <c r="G16" i="3" s="1"/>
  <c r="D16" i="3"/>
  <c r="T16" i="3" s="1"/>
  <c r="Q15" i="3"/>
  <c r="P15" i="3"/>
  <c r="O15" i="3"/>
  <c r="L15" i="3"/>
  <c r="J15" i="3"/>
  <c r="I15" i="3"/>
  <c r="H15" i="3"/>
  <c r="F15" i="3"/>
  <c r="G15" i="3" s="1"/>
  <c r="D15" i="3"/>
  <c r="T15" i="3" s="1"/>
  <c r="Q14" i="3"/>
  <c r="P14" i="3"/>
  <c r="O14" i="3"/>
  <c r="L14" i="3"/>
  <c r="J14" i="3"/>
  <c r="I14" i="3"/>
  <c r="H14" i="3"/>
  <c r="F14" i="3"/>
  <c r="G14" i="3" s="1"/>
  <c r="D14" i="3"/>
  <c r="T14" i="3" s="1"/>
  <c r="Q13" i="3"/>
  <c r="P13" i="3"/>
  <c r="O13" i="3"/>
  <c r="L13" i="3"/>
  <c r="J13" i="3"/>
  <c r="I13" i="3"/>
  <c r="H13" i="3"/>
  <c r="F13" i="3"/>
  <c r="G13" i="3" s="1"/>
  <c r="D13" i="3"/>
  <c r="T13" i="3" s="1"/>
  <c r="Q12" i="3"/>
  <c r="P12" i="3"/>
  <c r="O12" i="3"/>
  <c r="L12" i="3"/>
  <c r="J12" i="3"/>
  <c r="I12" i="3"/>
  <c r="H12" i="3"/>
  <c r="F12" i="3"/>
  <c r="G12" i="3" s="1"/>
  <c r="D12" i="3"/>
  <c r="T12" i="3" s="1"/>
  <c r="Q11" i="3"/>
  <c r="P11" i="3"/>
  <c r="O11" i="3"/>
  <c r="L11" i="3"/>
  <c r="J11" i="3"/>
  <c r="I11" i="3"/>
  <c r="H11" i="3"/>
  <c r="F11" i="3"/>
  <c r="G11" i="3" s="1"/>
  <c r="D11" i="3"/>
  <c r="T11" i="3" s="1"/>
  <c r="Q10" i="3"/>
  <c r="P10" i="3"/>
  <c r="O10" i="3"/>
  <c r="L10" i="3"/>
  <c r="J10" i="3"/>
  <c r="I10" i="3"/>
  <c r="H10" i="3"/>
  <c r="F10" i="3"/>
  <c r="G10" i="3" s="1"/>
  <c r="D10" i="3"/>
  <c r="T10" i="3" s="1"/>
  <c r="Q9" i="3"/>
  <c r="P9" i="3"/>
  <c r="O9" i="3"/>
  <c r="L9" i="3"/>
  <c r="J9" i="3"/>
  <c r="I9" i="3"/>
  <c r="H9" i="3"/>
  <c r="F9" i="3"/>
  <c r="G9" i="3" s="1"/>
  <c r="D9" i="3"/>
  <c r="T9" i="3" s="1"/>
  <c r="D5" i="3"/>
  <c r="B5" i="3"/>
  <c r="F4" i="3" s="1"/>
  <c r="D4" i="3"/>
  <c r="B4" i="3"/>
  <c r="D3" i="3"/>
  <c r="B3" i="3"/>
  <c r="B2" i="3"/>
  <c r="Q500" i="2"/>
  <c r="P500" i="2"/>
  <c r="O500" i="2"/>
  <c r="L500" i="2"/>
  <c r="J500" i="2"/>
  <c r="I500" i="2"/>
  <c r="H500" i="2"/>
  <c r="G500" i="2"/>
  <c r="F500" i="2"/>
  <c r="D500" i="2"/>
  <c r="T500" i="2" s="1"/>
  <c r="T499" i="2"/>
  <c r="Q499" i="2"/>
  <c r="P499" i="2"/>
  <c r="O499" i="2"/>
  <c r="L499" i="2"/>
  <c r="J499" i="2"/>
  <c r="I499" i="2"/>
  <c r="H499" i="2"/>
  <c r="F499" i="2"/>
  <c r="G499" i="2" s="1"/>
  <c r="D499" i="2"/>
  <c r="T498" i="2"/>
  <c r="Q498" i="2"/>
  <c r="P498" i="2"/>
  <c r="O498" i="2"/>
  <c r="L498" i="2"/>
  <c r="J498" i="2"/>
  <c r="I498" i="2"/>
  <c r="H498" i="2"/>
  <c r="G498" i="2"/>
  <c r="F498" i="2"/>
  <c r="D498" i="2"/>
  <c r="Q497" i="2"/>
  <c r="P497" i="2"/>
  <c r="O497" i="2"/>
  <c r="L497" i="2"/>
  <c r="J497" i="2"/>
  <c r="I497" i="2"/>
  <c r="H497" i="2"/>
  <c r="F497" i="2"/>
  <c r="G497" i="2" s="1"/>
  <c r="D497" i="2"/>
  <c r="T497" i="2" s="1"/>
  <c r="T496" i="2"/>
  <c r="Q496" i="2"/>
  <c r="P496" i="2"/>
  <c r="O496" i="2"/>
  <c r="L496" i="2"/>
  <c r="J496" i="2"/>
  <c r="I496" i="2"/>
  <c r="H496" i="2"/>
  <c r="G496" i="2"/>
  <c r="F496" i="2"/>
  <c r="D496" i="2"/>
  <c r="Q495" i="2"/>
  <c r="P495" i="2"/>
  <c r="O495" i="2"/>
  <c r="L495" i="2"/>
  <c r="J495" i="2"/>
  <c r="I495" i="2"/>
  <c r="H495" i="2"/>
  <c r="F495" i="2"/>
  <c r="G495" i="2" s="1"/>
  <c r="D495" i="2"/>
  <c r="T495" i="2" s="1"/>
  <c r="T494" i="2"/>
  <c r="Q494" i="2"/>
  <c r="P494" i="2"/>
  <c r="O494" i="2"/>
  <c r="L494" i="2"/>
  <c r="J494" i="2"/>
  <c r="I494" i="2"/>
  <c r="H494" i="2"/>
  <c r="G494" i="2"/>
  <c r="F494" i="2"/>
  <c r="D494" i="2"/>
  <c r="Q493" i="2"/>
  <c r="P493" i="2"/>
  <c r="O493" i="2"/>
  <c r="L493" i="2"/>
  <c r="J493" i="2"/>
  <c r="I493" i="2"/>
  <c r="H493" i="2"/>
  <c r="F493" i="2"/>
  <c r="G493" i="2" s="1"/>
  <c r="D493" i="2"/>
  <c r="T493" i="2" s="1"/>
  <c r="T492" i="2"/>
  <c r="Q492" i="2"/>
  <c r="P492" i="2"/>
  <c r="O492" i="2"/>
  <c r="L492" i="2"/>
  <c r="J492" i="2"/>
  <c r="I492" i="2"/>
  <c r="H492" i="2"/>
  <c r="G492" i="2"/>
  <c r="F492" i="2"/>
  <c r="D492" i="2"/>
  <c r="T491" i="2"/>
  <c r="Q491" i="2"/>
  <c r="P491" i="2"/>
  <c r="O491" i="2"/>
  <c r="L491" i="2"/>
  <c r="J491" i="2"/>
  <c r="I491" i="2"/>
  <c r="H491" i="2"/>
  <c r="F491" i="2"/>
  <c r="G491" i="2" s="1"/>
  <c r="D491" i="2"/>
  <c r="Q490" i="2"/>
  <c r="P490" i="2"/>
  <c r="O490" i="2"/>
  <c r="L490" i="2"/>
  <c r="J490" i="2"/>
  <c r="I490" i="2"/>
  <c r="H490" i="2"/>
  <c r="G490" i="2"/>
  <c r="F490" i="2"/>
  <c r="D490" i="2"/>
  <c r="T490" i="2" s="1"/>
  <c r="Q489" i="2"/>
  <c r="P489" i="2"/>
  <c r="O489" i="2"/>
  <c r="L489" i="2"/>
  <c r="J489" i="2"/>
  <c r="I489" i="2"/>
  <c r="H489" i="2"/>
  <c r="F489" i="2"/>
  <c r="G489" i="2" s="1"/>
  <c r="D489" i="2"/>
  <c r="T489" i="2" s="1"/>
  <c r="Q488" i="2"/>
  <c r="P488" i="2"/>
  <c r="O488" i="2"/>
  <c r="L488" i="2"/>
  <c r="J488" i="2"/>
  <c r="I488" i="2"/>
  <c r="H488" i="2"/>
  <c r="G488" i="2"/>
  <c r="F488" i="2"/>
  <c r="D488" i="2"/>
  <c r="T488" i="2" s="1"/>
  <c r="Q487" i="2"/>
  <c r="P487" i="2"/>
  <c r="O487" i="2"/>
  <c r="L487" i="2"/>
  <c r="J487" i="2"/>
  <c r="I487" i="2"/>
  <c r="H487" i="2"/>
  <c r="F487" i="2"/>
  <c r="G487" i="2" s="1"/>
  <c r="D487" i="2"/>
  <c r="T487" i="2" s="1"/>
  <c r="Q486" i="2"/>
  <c r="P486" i="2"/>
  <c r="O486" i="2"/>
  <c r="L486" i="2"/>
  <c r="J486" i="2"/>
  <c r="I486" i="2"/>
  <c r="H486" i="2"/>
  <c r="G486" i="2"/>
  <c r="F486" i="2"/>
  <c r="D486" i="2"/>
  <c r="T486" i="2" s="1"/>
  <c r="Q485" i="2"/>
  <c r="P485" i="2"/>
  <c r="O485" i="2"/>
  <c r="L485" i="2"/>
  <c r="J485" i="2"/>
  <c r="I485" i="2"/>
  <c r="H485" i="2"/>
  <c r="F485" i="2"/>
  <c r="G485" i="2" s="1"/>
  <c r="D485" i="2"/>
  <c r="T485" i="2" s="1"/>
  <c r="Q484" i="2"/>
  <c r="P484" i="2"/>
  <c r="O484" i="2"/>
  <c r="L484" i="2"/>
  <c r="J484" i="2"/>
  <c r="I484" i="2"/>
  <c r="H484" i="2"/>
  <c r="G484" i="2"/>
  <c r="F484" i="2"/>
  <c r="D484" i="2"/>
  <c r="T484" i="2" s="1"/>
  <c r="T483" i="2"/>
  <c r="Q483" i="2"/>
  <c r="P483" i="2"/>
  <c r="O483" i="2"/>
  <c r="L483" i="2"/>
  <c r="J483" i="2"/>
  <c r="I483" i="2"/>
  <c r="H483" i="2"/>
  <c r="F483" i="2"/>
  <c r="G483" i="2" s="1"/>
  <c r="D483" i="2"/>
  <c r="Q482" i="2"/>
  <c r="P482" i="2"/>
  <c r="O482" i="2"/>
  <c r="L482" i="2"/>
  <c r="J482" i="2"/>
  <c r="I482" i="2"/>
  <c r="H482" i="2"/>
  <c r="G482" i="2"/>
  <c r="F482" i="2"/>
  <c r="D482" i="2"/>
  <c r="T482" i="2" s="1"/>
  <c r="Q481" i="2"/>
  <c r="P481" i="2"/>
  <c r="O481" i="2"/>
  <c r="L481" i="2"/>
  <c r="J481" i="2"/>
  <c r="I481" i="2"/>
  <c r="H481" i="2"/>
  <c r="F481" i="2"/>
  <c r="G481" i="2" s="1"/>
  <c r="D481" i="2"/>
  <c r="T481" i="2" s="1"/>
  <c r="Q480" i="2"/>
  <c r="P480" i="2"/>
  <c r="O480" i="2"/>
  <c r="L480" i="2"/>
  <c r="J480" i="2"/>
  <c r="I480" i="2"/>
  <c r="H480" i="2"/>
  <c r="G480" i="2"/>
  <c r="F480" i="2"/>
  <c r="D480" i="2"/>
  <c r="T480" i="2" s="1"/>
  <c r="Q479" i="2"/>
  <c r="P479" i="2"/>
  <c r="O479" i="2"/>
  <c r="L479" i="2"/>
  <c r="J479" i="2"/>
  <c r="I479" i="2"/>
  <c r="H479" i="2"/>
  <c r="F479" i="2"/>
  <c r="G479" i="2" s="1"/>
  <c r="D479" i="2"/>
  <c r="T479" i="2" s="1"/>
  <c r="Q478" i="2"/>
  <c r="P478" i="2"/>
  <c r="O478" i="2"/>
  <c r="L478" i="2"/>
  <c r="J478" i="2"/>
  <c r="I478" i="2"/>
  <c r="H478" i="2"/>
  <c r="G478" i="2"/>
  <c r="F478" i="2"/>
  <c r="D478" i="2"/>
  <c r="T478" i="2" s="1"/>
  <c r="Q477" i="2"/>
  <c r="P477" i="2"/>
  <c r="O477" i="2"/>
  <c r="L477" i="2"/>
  <c r="J477" i="2"/>
  <c r="I477" i="2"/>
  <c r="H477" i="2"/>
  <c r="F477" i="2"/>
  <c r="G477" i="2" s="1"/>
  <c r="D477" i="2"/>
  <c r="T477" i="2" s="1"/>
  <c r="Q476" i="2"/>
  <c r="P476" i="2"/>
  <c r="O476" i="2"/>
  <c r="L476" i="2"/>
  <c r="J476" i="2"/>
  <c r="I476" i="2"/>
  <c r="H476" i="2"/>
  <c r="G476" i="2"/>
  <c r="F476" i="2"/>
  <c r="D476" i="2"/>
  <c r="T476" i="2" s="1"/>
  <c r="T475" i="2"/>
  <c r="Q475" i="2"/>
  <c r="P475" i="2"/>
  <c r="O475" i="2"/>
  <c r="L475" i="2"/>
  <c r="J475" i="2"/>
  <c r="I475" i="2"/>
  <c r="H475" i="2"/>
  <c r="F475" i="2"/>
  <c r="G475" i="2" s="1"/>
  <c r="D475" i="2"/>
  <c r="Q474" i="2"/>
  <c r="P474" i="2"/>
  <c r="O474" i="2"/>
  <c r="L474" i="2"/>
  <c r="J474" i="2"/>
  <c r="I474" i="2"/>
  <c r="H474" i="2"/>
  <c r="G474" i="2"/>
  <c r="F474" i="2"/>
  <c r="D474" i="2"/>
  <c r="T474" i="2" s="1"/>
  <c r="Q473" i="2"/>
  <c r="P473" i="2"/>
  <c r="O473" i="2"/>
  <c r="L473" i="2"/>
  <c r="J473" i="2"/>
  <c r="I473" i="2"/>
  <c r="H473" i="2"/>
  <c r="F473" i="2"/>
  <c r="G473" i="2" s="1"/>
  <c r="D473" i="2"/>
  <c r="T473" i="2" s="1"/>
  <c r="T472" i="2"/>
  <c r="Q472" i="2"/>
  <c r="P472" i="2"/>
  <c r="O472" i="2"/>
  <c r="L472" i="2"/>
  <c r="J472" i="2"/>
  <c r="I472" i="2"/>
  <c r="H472" i="2"/>
  <c r="G472" i="2"/>
  <c r="F472" i="2"/>
  <c r="D472" i="2"/>
  <c r="Q471" i="2"/>
  <c r="P471" i="2"/>
  <c r="O471" i="2"/>
  <c r="L471" i="2"/>
  <c r="J471" i="2"/>
  <c r="I471" i="2"/>
  <c r="H471" i="2"/>
  <c r="F471" i="2"/>
  <c r="G471" i="2" s="1"/>
  <c r="D471" i="2"/>
  <c r="T471" i="2" s="1"/>
  <c r="Q470" i="2"/>
  <c r="P470" i="2"/>
  <c r="O470" i="2"/>
  <c r="L470" i="2"/>
  <c r="J470" i="2"/>
  <c r="I470" i="2"/>
  <c r="H470" i="2"/>
  <c r="G470" i="2"/>
  <c r="F470" i="2"/>
  <c r="D470" i="2"/>
  <c r="T470" i="2" s="1"/>
  <c r="Q469" i="2"/>
  <c r="P469" i="2"/>
  <c r="O469" i="2"/>
  <c r="L469" i="2"/>
  <c r="J469" i="2"/>
  <c r="I469" i="2"/>
  <c r="H469" i="2"/>
  <c r="F469" i="2"/>
  <c r="G469" i="2" s="1"/>
  <c r="D469" i="2"/>
  <c r="T469" i="2" s="1"/>
  <c r="T468" i="2"/>
  <c r="Q468" i="2"/>
  <c r="P468" i="2"/>
  <c r="O468" i="2"/>
  <c r="L468" i="2"/>
  <c r="J468" i="2"/>
  <c r="I468" i="2"/>
  <c r="H468" i="2"/>
  <c r="G468" i="2"/>
  <c r="F468" i="2"/>
  <c r="D468" i="2"/>
  <c r="T467" i="2"/>
  <c r="Q467" i="2"/>
  <c r="P467" i="2"/>
  <c r="O467" i="2"/>
  <c r="L467" i="2"/>
  <c r="J467" i="2"/>
  <c r="I467" i="2"/>
  <c r="H467" i="2"/>
  <c r="F467" i="2"/>
  <c r="G467" i="2" s="1"/>
  <c r="D467" i="2"/>
  <c r="T466" i="2"/>
  <c r="Q466" i="2"/>
  <c r="P466" i="2"/>
  <c r="O466" i="2"/>
  <c r="L466" i="2"/>
  <c r="J466" i="2"/>
  <c r="I466" i="2"/>
  <c r="H466" i="2"/>
  <c r="G466" i="2"/>
  <c r="F466" i="2"/>
  <c r="D466" i="2"/>
  <c r="Q465" i="2"/>
  <c r="P465" i="2"/>
  <c r="O465" i="2"/>
  <c r="L465" i="2"/>
  <c r="J465" i="2"/>
  <c r="I465" i="2"/>
  <c r="H465" i="2"/>
  <c r="F465" i="2"/>
  <c r="G465" i="2" s="1"/>
  <c r="D465" i="2"/>
  <c r="T465" i="2" s="1"/>
  <c r="T464" i="2"/>
  <c r="Q464" i="2"/>
  <c r="P464" i="2"/>
  <c r="O464" i="2"/>
  <c r="L464" i="2"/>
  <c r="J464" i="2"/>
  <c r="I464" i="2"/>
  <c r="H464" i="2"/>
  <c r="G464" i="2"/>
  <c r="F464" i="2"/>
  <c r="D464" i="2"/>
  <c r="Q463" i="2"/>
  <c r="P463" i="2"/>
  <c r="O463" i="2"/>
  <c r="L463" i="2"/>
  <c r="J463" i="2"/>
  <c r="I463" i="2"/>
  <c r="H463" i="2"/>
  <c r="F463" i="2"/>
  <c r="G463" i="2" s="1"/>
  <c r="D463" i="2"/>
  <c r="T463" i="2" s="1"/>
  <c r="T462" i="2"/>
  <c r="Q462" i="2"/>
  <c r="P462" i="2"/>
  <c r="O462" i="2"/>
  <c r="L462" i="2"/>
  <c r="J462" i="2"/>
  <c r="I462" i="2"/>
  <c r="H462" i="2"/>
  <c r="G462" i="2"/>
  <c r="F462" i="2"/>
  <c r="D462" i="2"/>
  <c r="Q461" i="2"/>
  <c r="P461" i="2"/>
  <c r="O461" i="2"/>
  <c r="L461" i="2"/>
  <c r="J461" i="2"/>
  <c r="I461" i="2"/>
  <c r="H461" i="2"/>
  <c r="F461" i="2"/>
  <c r="G461" i="2" s="1"/>
  <c r="D461" i="2"/>
  <c r="T461" i="2" s="1"/>
  <c r="T460" i="2"/>
  <c r="Q460" i="2"/>
  <c r="P460" i="2"/>
  <c r="O460" i="2"/>
  <c r="L460" i="2"/>
  <c r="J460" i="2"/>
  <c r="I460" i="2"/>
  <c r="H460" i="2"/>
  <c r="G460" i="2"/>
  <c r="F460" i="2"/>
  <c r="D460" i="2"/>
  <c r="T459" i="2"/>
  <c r="Q459" i="2"/>
  <c r="P459" i="2"/>
  <c r="O459" i="2"/>
  <c r="L459" i="2"/>
  <c r="J459" i="2"/>
  <c r="I459" i="2"/>
  <c r="H459" i="2"/>
  <c r="F459" i="2"/>
  <c r="G459" i="2" s="1"/>
  <c r="D459" i="2"/>
  <c r="T458" i="2"/>
  <c r="Q458" i="2"/>
  <c r="P458" i="2"/>
  <c r="O458" i="2"/>
  <c r="L458" i="2"/>
  <c r="J458" i="2"/>
  <c r="I458" i="2"/>
  <c r="H458" i="2"/>
  <c r="G458" i="2"/>
  <c r="F458" i="2"/>
  <c r="D458" i="2"/>
  <c r="Q457" i="2"/>
  <c r="P457" i="2"/>
  <c r="O457" i="2"/>
  <c r="L457" i="2"/>
  <c r="J457" i="2"/>
  <c r="I457" i="2"/>
  <c r="H457" i="2"/>
  <c r="F457" i="2"/>
  <c r="G457" i="2" s="1"/>
  <c r="D457" i="2"/>
  <c r="T457" i="2" s="1"/>
  <c r="Q456" i="2"/>
  <c r="P456" i="2"/>
  <c r="O456" i="2"/>
  <c r="L456" i="2"/>
  <c r="J456" i="2"/>
  <c r="I456" i="2"/>
  <c r="H456" i="2"/>
  <c r="G456" i="2"/>
  <c r="F456" i="2"/>
  <c r="D456" i="2"/>
  <c r="T456" i="2" s="1"/>
  <c r="Q455" i="2"/>
  <c r="P455" i="2"/>
  <c r="O455" i="2"/>
  <c r="L455" i="2"/>
  <c r="J455" i="2"/>
  <c r="I455" i="2"/>
  <c r="H455" i="2"/>
  <c r="F455" i="2"/>
  <c r="G455" i="2" s="1"/>
  <c r="D455" i="2"/>
  <c r="T455" i="2" s="1"/>
  <c r="T454" i="2"/>
  <c r="Q454" i="2"/>
  <c r="P454" i="2"/>
  <c r="O454" i="2"/>
  <c r="L454" i="2"/>
  <c r="J454" i="2"/>
  <c r="I454" i="2"/>
  <c r="H454" i="2"/>
  <c r="G454" i="2"/>
  <c r="F454" i="2"/>
  <c r="D454" i="2"/>
  <c r="Q453" i="2"/>
  <c r="P453" i="2"/>
  <c r="O453" i="2"/>
  <c r="L453" i="2"/>
  <c r="J453" i="2"/>
  <c r="I453" i="2"/>
  <c r="H453" i="2"/>
  <c r="F453" i="2"/>
  <c r="G453" i="2" s="1"/>
  <c r="D453" i="2"/>
  <c r="T453" i="2" s="1"/>
  <c r="Q452" i="2"/>
  <c r="P452" i="2"/>
  <c r="O452" i="2"/>
  <c r="L452" i="2"/>
  <c r="J452" i="2"/>
  <c r="I452" i="2"/>
  <c r="H452" i="2"/>
  <c r="G452" i="2"/>
  <c r="F452" i="2"/>
  <c r="D452" i="2"/>
  <c r="T452" i="2" s="1"/>
  <c r="T451" i="2"/>
  <c r="Q451" i="2"/>
  <c r="P451" i="2"/>
  <c r="O451" i="2"/>
  <c r="L451" i="2"/>
  <c r="J451" i="2"/>
  <c r="I451" i="2"/>
  <c r="H451" i="2"/>
  <c r="F451" i="2"/>
  <c r="G451" i="2" s="1"/>
  <c r="D451" i="2"/>
  <c r="T450" i="2"/>
  <c r="Q450" i="2"/>
  <c r="P450" i="2"/>
  <c r="O450" i="2"/>
  <c r="L450" i="2"/>
  <c r="J450" i="2"/>
  <c r="I450" i="2"/>
  <c r="H450" i="2"/>
  <c r="G450" i="2"/>
  <c r="F450" i="2"/>
  <c r="D450" i="2"/>
  <c r="Q449" i="2"/>
  <c r="P449" i="2"/>
  <c r="O449" i="2"/>
  <c r="L449" i="2"/>
  <c r="J449" i="2"/>
  <c r="I449" i="2"/>
  <c r="H449" i="2"/>
  <c r="F449" i="2"/>
  <c r="G449" i="2" s="1"/>
  <c r="D449" i="2"/>
  <c r="T449" i="2" s="1"/>
  <c r="Q448" i="2"/>
  <c r="P448" i="2"/>
  <c r="O448" i="2"/>
  <c r="L448" i="2"/>
  <c r="J448" i="2"/>
  <c r="I448" i="2"/>
  <c r="H448" i="2"/>
  <c r="G448" i="2"/>
  <c r="F448" i="2"/>
  <c r="D448" i="2"/>
  <c r="T448" i="2" s="1"/>
  <c r="Q447" i="2"/>
  <c r="P447" i="2"/>
  <c r="O447" i="2"/>
  <c r="L447" i="2"/>
  <c r="J447" i="2"/>
  <c r="I447" i="2"/>
  <c r="H447" i="2"/>
  <c r="F447" i="2"/>
  <c r="G447" i="2" s="1"/>
  <c r="D447" i="2"/>
  <c r="T447" i="2" s="1"/>
  <c r="T446" i="2"/>
  <c r="Q446" i="2"/>
  <c r="P446" i="2"/>
  <c r="O446" i="2"/>
  <c r="L446" i="2"/>
  <c r="J446" i="2"/>
  <c r="I446" i="2"/>
  <c r="H446" i="2"/>
  <c r="G446" i="2"/>
  <c r="F446" i="2"/>
  <c r="D446" i="2"/>
  <c r="Q445" i="2"/>
  <c r="P445" i="2"/>
  <c r="O445" i="2"/>
  <c r="L445" i="2"/>
  <c r="J445" i="2"/>
  <c r="I445" i="2"/>
  <c r="H445" i="2"/>
  <c r="F445" i="2"/>
  <c r="G445" i="2" s="1"/>
  <c r="D445" i="2"/>
  <c r="T445" i="2" s="1"/>
  <c r="Q444" i="2"/>
  <c r="P444" i="2"/>
  <c r="O444" i="2"/>
  <c r="L444" i="2"/>
  <c r="J444" i="2"/>
  <c r="I444" i="2"/>
  <c r="H444" i="2"/>
  <c r="G444" i="2"/>
  <c r="F444" i="2"/>
  <c r="D444" i="2"/>
  <c r="T444" i="2" s="1"/>
  <c r="T443" i="2"/>
  <c r="Q443" i="2"/>
  <c r="P443" i="2"/>
  <c r="O443" i="2"/>
  <c r="L443" i="2"/>
  <c r="J443" i="2"/>
  <c r="I443" i="2"/>
  <c r="H443" i="2"/>
  <c r="F443" i="2"/>
  <c r="G443" i="2" s="1"/>
  <c r="D443" i="2"/>
  <c r="T442" i="2"/>
  <c r="Q442" i="2"/>
  <c r="P442" i="2"/>
  <c r="O442" i="2"/>
  <c r="L442" i="2"/>
  <c r="J442" i="2"/>
  <c r="I442" i="2"/>
  <c r="H442" i="2"/>
  <c r="G442" i="2"/>
  <c r="F442" i="2"/>
  <c r="D442" i="2"/>
  <c r="Q441" i="2"/>
  <c r="P441" i="2"/>
  <c r="O441" i="2"/>
  <c r="L441" i="2"/>
  <c r="J441" i="2"/>
  <c r="I441" i="2"/>
  <c r="H441" i="2"/>
  <c r="F441" i="2"/>
  <c r="G441" i="2" s="1"/>
  <c r="D441" i="2"/>
  <c r="T441" i="2" s="1"/>
  <c r="Q440" i="2"/>
  <c r="P440" i="2"/>
  <c r="O440" i="2"/>
  <c r="L440" i="2"/>
  <c r="J440" i="2"/>
  <c r="I440" i="2"/>
  <c r="H440" i="2"/>
  <c r="G440" i="2"/>
  <c r="F440" i="2"/>
  <c r="D440" i="2"/>
  <c r="T440" i="2" s="1"/>
  <c r="Q439" i="2"/>
  <c r="P439" i="2"/>
  <c r="O439" i="2"/>
  <c r="L439" i="2"/>
  <c r="J439" i="2"/>
  <c r="I439" i="2"/>
  <c r="H439" i="2"/>
  <c r="F439" i="2"/>
  <c r="G439" i="2" s="1"/>
  <c r="D439" i="2"/>
  <c r="T439" i="2" s="1"/>
  <c r="T438" i="2"/>
  <c r="Q438" i="2"/>
  <c r="P438" i="2"/>
  <c r="O438" i="2"/>
  <c r="L438" i="2"/>
  <c r="J438" i="2"/>
  <c r="I438" i="2"/>
  <c r="H438" i="2"/>
  <c r="G438" i="2"/>
  <c r="F438" i="2"/>
  <c r="D438" i="2"/>
  <c r="Q437" i="2"/>
  <c r="P437" i="2"/>
  <c r="O437" i="2"/>
  <c r="L437" i="2"/>
  <c r="J437" i="2"/>
  <c r="I437" i="2"/>
  <c r="H437" i="2"/>
  <c r="F437" i="2"/>
  <c r="G437" i="2" s="1"/>
  <c r="D437" i="2"/>
  <c r="T437" i="2" s="1"/>
  <c r="Q436" i="2"/>
  <c r="P436" i="2"/>
  <c r="O436" i="2"/>
  <c r="L436" i="2"/>
  <c r="J436" i="2"/>
  <c r="I436" i="2"/>
  <c r="H436" i="2"/>
  <c r="G436" i="2"/>
  <c r="F436" i="2"/>
  <c r="D436" i="2"/>
  <c r="T436" i="2" s="1"/>
  <c r="T435" i="2"/>
  <c r="Q435" i="2"/>
  <c r="P435" i="2"/>
  <c r="O435" i="2"/>
  <c r="L435" i="2"/>
  <c r="J435" i="2"/>
  <c r="I435" i="2"/>
  <c r="H435" i="2"/>
  <c r="F435" i="2"/>
  <c r="G435" i="2" s="1"/>
  <c r="D435" i="2"/>
  <c r="T434" i="2"/>
  <c r="Q434" i="2"/>
  <c r="P434" i="2"/>
  <c r="O434" i="2"/>
  <c r="L434" i="2"/>
  <c r="J434" i="2"/>
  <c r="I434" i="2"/>
  <c r="H434" i="2"/>
  <c r="G434" i="2"/>
  <c r="F434" i="2"/>
  <c r="D434" i="2"/>
  <c r="Q433" i="2"/>
  <c r="P433" i="2"/>
  <c r="O433" i="2"/>
  <c r="L433" i="2"/>
  <c r="J433" i="2"/>
  <c r="I433" i="2"/>
  <c r="H433" i="2"/>
  <c r="F433" i="2"/>
  <c r="G433" i="2" s="1"/>
  <c r="D433" i="2"/>
  <c r="T433" i="2" s="1"/>
  <c r="T432" i="2"/>
  <c r="Q432" i="2"/>
  <c r="P432" i="2"/>
  <c r="O432" i="2"/>
  <c r="L432" i="2"/>
  <c r="J432" i="2"/>
  <c r="I432" i="2"/>
  <c r="H432" i="2"/>
  <c r="G432" i="2"/>
  <c r="F432" i="2"/>
  <c r="D432" i="2"/>
  <c r="Q431" i="2"/>
  <c r="P431" i="2"/>
  <c r="O431" i="2"/>
  <c r="L431" i="2"/>
  <c r="J431" i="2"/>
  <c r="I431" i="2"/>
  <c r="H431" i="2"/>
  <c r="F431" i="2"/>
  <c r="G431" i="2" s="1"/>
  <c r="D431" i="2"/>
  <c r="T431" i="2" s="1"/>
  <c r="T430" i="2"/>
  <c r="Q430" i="2"/>
  <c r="P430" i="2"/>
  <c r="O430" i="2"/>
  <c r="L430" i="2"/>
  <c r="J430" i="2"/>
  <c r="I430" i="2"/>
  <c r="H430" i="2"/>
  <c r="G430" i="2"/>
  <c r="F430" i="2"/>
  <c r="D430" i="2"/>
  <c r="Q429" i="2"/>
  <c r="P429" i="2"/>
  <c r="O429" i="2"/>
  <c r="L429" i="2"/>
  <c r="J429" i="2"/>
  <c r="I429" i="2"/>
  <c r="H429" i="2"/>
  <c r="F429" i="2"/>
  <c r="G429" i="2" s="1"/>
  <c r="D429" i="2"/>
  <c r="T429" i="2" s="1"/>
  <c r="T428" i="2"/>
  <c r="Q428" i="2"/>
  <c r="P428" i="2"/>
  <c r="O428" i="2"/>
  <c r="L428" i="2"/>
  <c r="J428" i="2"/>
  <c r="I428" i="2"/>
  <c r="H428" i="2"/>
  <c r="G428" i="2"/>
  <c r="F428" i="2"/>
  <c r="D428" i="2"/>
  <c r="T427" i="2"/>
  <c r="Q427" i="2"/>
  <c r="P427" i="2"/>
  <c r="O427" i="2"/>
  <c r="L427" i="2"/>
  <c r="J427" i="2"/>
  <c r="I427" i="2"/>
  <c r="H427" i="2"/>
  <c r="F427" i="2"/>
  <c r="G427" i="2" s="1"/>
  <c r="D427" i="2"/>
  <c r="Q426" i="2"/>
  <c r="P426" i="2"/>
  <c r="O426" i="2"/>
  <c r="L426" i="2"/>
  <c r="J426" i="2"/>
  <c r="I426" i="2"/>
  <c r="H426" i="2"/>
  <c r="G426" i="2"/>
  <c r="F426" i="2"/>
  <c r="D426" i="2"/>
  <c r="T426" i="2" s="1"/>
  <c r="Q425" i="2"/>
  <c r="P425" i="2"/>
  <c r="O425" i="2"/>
  <c r="L425" i="2"/>
  <c r="J425" i="2"/>
  <c r="I425" i="2"/>
  <c r="H425" i="2"/>
  <c r="F425" i="2"/>
  <c r="G425" i="2" s="1"/>
  <c r="D425" i="2"/>
  <c r="T425" i="2" s="1"/>
  <c r="Q424" i="2"/>
  <c r="P424" i="2"/>
  <c r="O424" i="2"/>
  <c r="L424" i="2"/>
  <c r="J424" i="2"/>
  <c r="I424" i="2"/>
  <c r="H424" i="2"/>
  <c r="G424" i="2"/>
  <c r="F424" i="2"/>
  <c r="D424" i="2"/>
  <c r="T424" i="2" s="1"/>
  <c r="Q423" i="2"/>
  <c r="P423" i="2"/>
  <c r="O423" i="2"/>
  <c r="L423" i="2"/>
  <c r="J423" i="2"/>
  <c r="I423" i="2"/>
  <c r="H423" i="2"/>
  <c r="F423" i="2"/>
  <c r="G423" i="2" s="1"/>
  <c r="D423" i="2"/>
  <c r="T423" i="2" s="1"/>
  <c r="Q422" i="2"/>
  <c r="P422" i="2"/>
  <c r="O422" i="2"/>
  <c r="L422" i="2"/>
  <c r="J422" i="2"/>
  <c r="I422" i="2"/>
  <c r="H422" i="2"/>
  <c r="G422" i="2"/>
  <c r="F422" i="2"/>
  <c r="D422" i="2"/>
  <c r="T422" i="2" s="1"/>
  <c r="Q421" i="2"/>
  <c r="P421" i="2"/>
  <c r="O421" i="2"/>
  <c r="L421" i="2"/>
  <c r="J421" i="2"/>
  <c r="I421" i="2"/>
  <c r="H421" i="2"/>
  <c r="F421" i="2"/>
  <c r="G421" i="2" s="1"/>
  <c r="D421" i="2"/>
  <c r="T421" i="2" s="1"/>
  <c r="Q420" i="2"/>
  <c r="P420" i="2"/>
  <c r="O420" i="2"/>
  <c r="L420" i="2"/>
  <c r="J420" i="2"/>
  <c r="I420" i="2"/>
  <c r="H420" i="2"/>
  <c r="G420" i="2"/>
  <c r="F420" i="2"/>
  <c r="D420" i="2"/>
  <c r="T420" i="2" s="1"/>
  <c r="T419" i="2"/>
  <c r="Q419" i="2"/>
  <c r="P419" i="2"/>
  <c r="O419" i="2"/>
  <c r="L419" i="2"/>
  <c r="J419" i="2"/>
  <c r="I419" i="2"/>
  <c r="H419" i="2"/>
  <c r="F419" i="2"/>
  <c r="G419" i="2" s="1"/>
  <c r="D419" i="2"/>
  <c r="Q418" i="2"/>
  <c r="P418" i="2"/>
  <c r="O418" i="2"/>
  <c r="L418" i="2"/>
  <c r="J418" i="2"/>
  <c r="I418" i="2"/>
  <c r="H418" i="2"/>
  <c r="G418" i="2"/>
  <c r="F418" i="2"/>
  <c r="D418" i="2"/>
  <c r="T418" i="2" s="1"/>
  <c r="Q417" i="2"/>
  <c r="P417" i="2"/>
  <c r="O417" i="2"/>
  <c r="L417" i="2"/>
  <c r="J417" i="2"/>
  <c r="I417" i="2"/>
  <c r="H417" i="2"/>
  <c r="F417" i="2"/>
  <c r="G417" i="2" s="1"/>
  <c r="D417" i="2"/>
  <c r="T417" i="2" s="1"/>
  <c r="Q416" i="2"/>
  <c r="P416" i="2"/>
  <c r="O416" i="2"/>
  <c r="L416" i="2"/>
  <c r="J416" i="2"/>
  <c r="I416" i="2"/>
  <c r="H416" i="2"/>
  <c r="G416" i="2"/>
  <c r="F416" i="2"/>
  <c r="D416" i="2"/>
  <c r="T416" i="2" s="1"/>
  <c r="Q415" i="2"/>
  <c r="P415" i="2"/>
  <c r="O415" i="2"/>
  <c r="L415" i="2"/>
  <c r="J415" i="2"/>
  <c r="I415" i="2"/>
  <c r="H415" i="2"/>
  <c r="F415" i="2"/>
  <c r="G415" i="2" s="1"/>
  <c r="D415" i="2"/>
  <c r="T415" i="2" s="1"/>
  <c r="Q414" i="2"/>
  <c r="P414" i="2"/>
  <c r="O414" i="2"/>
  <c r="L414" i="2"/>
  <c r="J414" i="2"/>
  <c r="I414" i="2"/>
  <c r="H414" i="2"/>
  <c r="G414" i="2"/>
  <c r="F414" i="2"/>
  <c r="D414" i="2"/>
  <c r="T414" i="2" s="1"/>
  <c r="Q413" i="2"/>
  <c r="P413" i="2"/>
  <c r="O413" i="2"/>
  <c r="L413" i="2"/>
  <c r="J413" i="2"/>
  <c r="I413" i="2"/>
  <c r="H413" i="2"/>
  <c r="F413" i="2"/>
  <c r="G413" i="2" s="1"/>
  <c r="D413" i="2"/>
  <c r="T413" i="2" s="1"/>
  <c r="Q412" i="2"/>
  <c r="P412" i="2"/>
  <c r="O412" i="2"/>
  <c r="L412" i="2"/>
  <c r="J412" i="2"/>
  <c r="I412" i="2"/>
  <c r="H412" i="2"/>
  <c r="G412" i="2"/>
  <c r="F412" i="2"/>
  <c r="D412" i="2"/>
  <c r="T412" i="2" s="1"/>
  <c r="T411" i="2"/>
  <c r="Q411" i="2"/>
  <c r="P411" i="2"/>
  <c r="O411" i="2"/>
  <c r="L411" i="2"/>
  <c r="J411" i="2"/>
  <c r="I411" i="2"/>
  <c r="H411" i="2"/>
  <c r="F411" i="2"/>
  <c r="G411" i="2" s="1"/>
  <c r="D411" i="2"/>
  <c r="Q410" i="2"/>
  <c r="P410" i="2"/>
  <c r="O410" i="2"/>
  <c r="L410" i="2"/>
  <c r="J410" i="2"/>
  <c r="I410" i="2"/>
  <c r="H410" i="2"/>
  <c r="G410" i="2"/>
  <c r="F410" i="2"/>
  <c r="D410" i="2"/>
  <c r="T410" i="2" s="1"/>
  <c r="Q409" i="2"/>
  <c r="P409" i="2"/>
  <c r="O409" i="2"/>
  <c r="L409" i="2"/>
  <c r="J409" i="2"/>
  <c r="I409" i="2"/>
  <c r="H409" i="2"/>
  <c r="F409" i="2"/>
  <c r="G409" i="2" s="1"/>
  <c r="D409" i="2"/>
  <c r="T409" i="2" s="1"/>
  <c r="T408" i="2"/>
  <c r="Q408" i="2"/>
  <c r="P408" i="2"/>
  <c r="O408" i="2"/>
  <c r="L408" i="2"/>
  <c r="J408" i="2"/>
  <c r="I408" i="2"/>
  <c r="H408" i="2"/>
  <c r="G408" i="2"/>
  <c r="F408" i="2"/>
  <c r="D408" i="2"/>
  <c r="Q407" i="2"/>
  <c r="P407" i="2"/>
  <c r="O407" i="2"/>
  <c r="L407" i="2"/>
  <c r="J407" i="2"/>
  <c r="I407" i="2"/>
  <c r="H407" i="2"/>
  <c r="F407" i="2"/>
  <c r="G407" i="2" s="1"/>
  <c r="D407" i="2"/>
  <c r="T407" i="2" s="1"/>
  <c r="Q406" i="2"/>
  <c r="P406" i="2"/>
  <c r="O406" i="2"/>
  <c r="L406" i="2"/>
  <c r="J406" i="2"/>
  <c r="I406" i="2"/>
  <c r="H406" i="2"/>
  <c r="G406" i="2"/>
  <c r="F406" i="2"/>
  <c r="D406" i="2"/>
  <c r="T406" i="2" s="1"/>
  <c r="Q405" i="2"/>
  <c r="P405" i="2"/>
  <c r="O405" i="2"/>
  <c r="L405" i="2"/>
  <c r="J405" i="2"/>
  <c r="I405" i="2"/>
  <c r="H405" i="2"/>
  <c r="F405" i="2"/>
  <c r="G405" i="2" s="1"/>
  <c r="D405" i="2"/>
  <c r="T405" i="2" s="1"/>
  <c r="T404" i="2"/>
  <c r="Q404" i="2"/>
  <c r="P404" i="2"/>
  <c r="O404" i="2"/>
  <c r="L404" i="2"/>
  <c r="J404" i="2"/>
  <c r="I404" i="2"/>
  <c r="H404" i="2"/>
  <c r="G404" i="2"/>
  <c r="F404" i="2"/>
  <c r="D404" i="2"/>
  <c r="T403" i="2"/>
  <c r="Q403" i="2"/>
  <c r="P403" i="2"/>
  <c r="O403" i="2"/>
  <c r="L403" i="2"/>
  <c r="J403" i="2"/>
  <c r="I403" i="2"/>
  <c r="H403" i="2"/>
  <c r="F403" i="2"/>
  <c r="G403" i="2" s="1"/>
  <c r="D403" i="2"/>
  <c r="T402" i="2"/>
  <c r="Q402" i="2"/>
  <c r="P402" i="2"/>
  <c r="O402" i="2"/>
  <c r="L402" i="2"/>
  <c r="J402" i="2"/>
  <c r="I402" i="2"/>
  <c r="H402" i="2"/>
  <c r="G402" i="2"/>
  <c r="F402" i="2"/>
  <c r="D402" i="2"/>
  <c r="Q401" i="2"/>
  <c r="P401" i="2"/>
  <c r="O401" i="2"/>
  <c r="L401" i="2"/>
  <c r="J401" i="2"/>
  <c r="I401" i="2"/>
  <c r="H401" i="2"/>
  <c r="F401" i="2"/>
  <c r="G401" i="2" s="1"/>
  <c r="D401" i="2"/>
  <c r="T401" i="2" s="1"/>
  <c r="T400" i="2"/>
  <c r="Q400" i="2"/>
  <c r="P400" i="2"/>
  <c r="O400" i="2"/>
  <c r="L400" i="2"/>
  <c r="J400" i="2"/>
  <c r="I400" i="2"/>
  <c r="H400" i="2"/>
  <c r="G400" i="2"/>
  <c r="F400" i="2"/>
  <c r="D400" i="2"/>
  <c r="Q399" i="2"/>
  <c r="P399" i="2"/>
  <c r="O399" i="2"/>
  <c r="L399" i="2"/>
  <c r="J399" i="2"/>
  <c r="I399" i="2"/>
  <c r="H399" i="2"/>
  <c r="F399" i="2"/>
  <c r="G399" i="2" s="1"/>
  <c r="D399" i="2"/>
  <c r="T399" i="2" s="1"/>
  <c r="T398" i="2"/>
  <c r="Q398" i="2"/>
  <c r="P398" i="2"/>
  <c r="O398" i="2"/>
  <c r="L398" i="2"/>
  <c r="J398" i="2"/>
  <c r="I398" i="2"/>
  <c r="H398" i="2"/>
  <c r="G398" i="2"/>
  <c r="F398" i="2"/>
  <c r="D398" i="2"/>
  <c r="Q397" i="2"/>
  <c r="P397" i="2"/>
  <c r="O397" i="2"/>
  <c r="L397" i="2"/>
  <c r="J397" i="2"/>
  <c r="I397" i="2"/>
  <c r="H397" i="2"/>
  <c r="F397" i="2"/>
  <c r="G397" i="2" s="1"/>
  <c r="D397" i="2"/>
  <c r="T397" i="2" s="1"/>
  <c r="T396" i="2"/>
  <c r="Q396" i="2"/>
  <c r="P396" i="2"/>
  <c r="O396" i="2"/>
  <c r="L396" i="2"/>
  <c r="J396" i="2"/>
  <c r="I396" i="2"/>
  <c r="H396" i="2"/>
  <c r="G396" i="2"/>
  <c r="F396" i="2"/>
  <c r="D396" i="2"/>
  <c r="T395" i="2"/>
  <c r="Q395" i="2"/>
  <c r="P395" i="2"/>
  <c r="O395" i="2"/>
  <c r="L395" i="2"/>
  <c r="J395" i="2"/>
  <c r="I395" i="2"/>
  <c r="H395" i="2"/>
  <c r="F395" i="2"/>
  <c r="G395" i="2" s="1"/>
  <c r="D395" i="2"/>
  <c r="T394" i="2"/>
  <c r="Q394" i="2"/>
  <c r="P394" i="2"/>
  <c r="O394" i="2"/>
  <c r="L394" i="2"/>
  <c r="J394" i="2"/>
  <c r="I394" i="2"/>
  <c r="H394" i="2"/>
  <c r="G394" i="2"/>
  <c r="F394" i="2"/>
  <c r="D394" i="2"/>
  <c r="Q393" i="2"/>
  <c r="P393" i="2"/>
  <c r="O393" i="2"/>
  <c r="L393" i="2"/>
  <c r="J393" i="2"/>
  <c r="I393" i="2"/>
  <c r="H393" i="2"/>
  <c r="F393" i="2"/>
  <c r="G393" i="2" s="1"/>
  <c r="D393" i="2"/>
  <c r="T393" i="2" s="1"/>
  <c r="Q392" i="2"/>
  <c r="P392" i="2"/>
  <c r="O392" i="2"/>
  <c r="L392" i="2"/>
  <c r="J392" i="2"/>
  <c r="I392" i="2"/>
  <c r="H392" i="2"/>
  <c r="G392" i="2"/>
  <c r="F392" i="2"/>
  <c r="D392" i="2"/>
  <c r="T392" i="2" s="1"/>
  <c r="Q391" i="2"/>
  <c r="P391" i="2"/>
  <c r="O391" i="2"/>
  <c r="L391" i="2"/>
  <c r="J391" i="2"/>
  <c r="I391" i="2"/>
  <c r="H391" i="2"/>
  <c r="F391" i="2"/>
  <c r="G391" i="2" s="1"/>
  <c r="D391" i="2"/>
  <c r="T391" i="2" s="1"/>
  <c r="T390" i="2"/>
  <c r="Q390" i="2"/>
  <c r="P390" i="2"/>
  <c r="O390" i="2"/>
  <c r="L390" i="2"/>
  <c r="J390" i="2"/>
  <c r="I390" i="2"/>
  <c r="H390" i="2"/>
  <c r="G390" i="2"/>
  <c r="F390" i="2"/>
  <c r="D390" i="2"/>
  <c r="Q389" i="2"/>
  <c r="P389" i="2"/>
  <c r="O389" i="2"/>
  <c r="L389" i="2"/>
  <c r="J389" i="2"/>
  <c r="I389" i="2"/>
  <c r="H389" i="2"/>
  <c r="F389" i="2"/>
  <c r="G389" i="2" s="1"/>
  <c r="D389" i="2"/>
  <c r="T389" i="2" s="1"/>
  <c r="Q388" i="2"/>
  <c r="P388" i="2"/>
  <c r="O388" i="2"/>
  <c r="L388" i="2"/>
  <c r="J388" i="2"/>
  <c r="I388" i="2"/>
  <c r="H388" i="2"/>
  <c r="G388" i="2"/>
  <c r="F388" i="2"/>
  <c r="D388" i="2"/>
  <c r="T388" i="2" s="1"/>
  <c r="T387" i="2"/>
  <c r="Q387" i="2"/>
  <c r="P387" i="2"/>
  <c r="O387" i="2"/>
  <c r="L387" i="2"/>
  <c r="J387" i="2"/>
  <c r="I387" i="2"/>
  <c r="H387" i="2"/>
  <c r="F387" i="2"/>
  <c r="G387" i="2" s="1"/>
  <c r="D387" i="2"/>
  <c r="T386" i="2"/>
  <c r="Q386" i="2"/>
  <c r="P386" i="2"/>
  <c r="O386" i="2"/>
  <c r="L386" i="2"/>
  <c r="J386" i="2"/>
  <c r="I386" i="2"/>
  <c r="H386" i="2"/>
  <c r="G386" i="2"/>
  <c r="F386" i="2"/>
  <c r="D386" i="2"/>
  <c r="Q385" i="2"/>
  <c r="P385" i="2"/>
  <c r="O385" i="2"/>
  <c r="L385" i="2"/>
  <c r="J385" i="2"/>
  <c r="I385" i="2"/>
  <c r="H385" i="2"/>
  <c r="F385" i="2"/>
  <c r="G385" i="2" s="1"/>
  <c r="D385" i="2"/>
  <c r="T385" i="2" s="1"/>
  <c r="Q384" i="2"/>
  <c r="P384" i="2"/>
  <c r="O384" i="2"/>
  <c r="L384" i="2"/>
  <c r="J384" i="2"/>
  <c r="I384" i="2"/>
  <c r="H384" i="2"/>
  <c r="G384" i="2"/>
  <c r="F384" i="2"/>
  <c r="D384" i="2"/>
  <c r="T384" i="2" s="1"/>
  <c r="Q383" i="2"/>
  <c r="P383" i="2"/>
  <c r="O383" i="2"/>
  <c r="L383" i="2"/>
  <c r="J383" i="2"/>
  <c r="I383" i="2"/>
  <c r="H383" i="2"/>
  <c r="F383" i="2"/>
  <c r="G383" i="2" s="1"/>
  <c r="D383" i="2"/>
  <c r="T383" i="2" s="1"/>
  <c r="T382" i="2"/>
  <c r="Q382" i="2"/>
  <c r="P382" i="2"/>
  <c r="O382" i="2"/>
  <c r="L382" i="2"/>
  <c r="J382" i="2"/>
  <c r="I382" i="2"/>
  <c r="H382" i="2"/>
  <c r="G382" i="2"/>
  <c r="F382" i="2"/>
  <c r="D382" i="2"/>
  <c r="Q381" i="2"/>
  <c r="P381" i="2"/>
  <c r="O381" i="2"/>
  <c r="L381" i="2"/>
  <c r="J381" i="2"/>
  <c r="I381" i="2"/>
  <c r="H381" i="2"/>
  <c r="F381" i="2"/>
  <c r="G381" i="2" s="1"/>
  <c r="D381" i="2"/>
  <c r="T381" i="2" s="1"/>
  <c r="T380" i="2"/>
  <c r="Q380" i="2"/>
  <c r="P380" i="2"/>
  <c r="O380" i="2"/>
  <c r="L380" i="2"/>
  <c r="J380" i="2"/>
  <c r="I380" i="2"/>
  <c r="H380" i="2"/>
  <c r="G380" i="2"/>
  <c r="F380" i="2"/>
  <c r="D380" i="2"/>
  <c r="T379" i="2"/>
  <c r="Q379" i="2"/>
  <c r="P379" i="2"/>
  <c r="O379" i="2"/>
  <c r="L379" i="2"/>
  <c r="J379" i="2"/>
  <c r="I379" i="2"/>
  <c r="H379" i="2"/>
  <c r="F379" i="2"/>
  <c r="G379" i="2" s="1"/>
  <c r="D379" i="2"/>
  <c r="T378" i="2"/>
  <c r="Q378" i="2"/>
  <c r="P378" i="2"/>
  <c r="O378" i="2"/>
  <c r="L378" i="2"/>
  <c r="J378" i="2"/>
  <c r="I378" i="2"/>
  <c r="H378" i="2"/>
  <c r="G378" i="2"/>
  <c r="F378" i="2"/>
  <c r="D378" i="2"/>
  <c r="Q377" i="2"/>
  <c r="P377" i="2"/>
  <c r="O377" i="2"/>
  <c r="L377" i="2"/>
  <c r="J377" i="2"/>
  <c r="I377" i="2"/>
  <c r="H377" i="2"/>
  <c r="F377" i="2"/>
  <c r="G377" i="2" s="1"/>
  <c r="D377" i="2"/>
  <c r="T377" i="2" s="1"/>
  <c r="T376" i="2"/>
  <c r="Q376" i="2"/>
  <c r="P376" i="2"/>
  <c r="O376" i="2"/>
  <c r="L376" i="2"/>
  <c r="J376" i="2"/>
  <c r="I376" i="2"/>
  <c r="H376" i="2"/>
  <c r="G376" i="2"/>
  <c r="F376" i="2"/>
  <c r="D376" i="2"/>
  <c r="T375" i="2"/>
  <c r="Q375" i="2"/>
  <c r="P375" i="2"/>
  <c r="O375" i="2"/>
  <c r="L375" i="2"/>
  <c r="J375" i="2"/>
  <c r="I375" i="2"/>
  <c r="H375" i="2"/>
  <c r="F375" i="2"/>
  <c r="G375" i="2" s="1"/>
  <c r="D375" i="2"/>
  <c r="Q374" i="2"/>
  <c r="P374" i="2"/>
  <c r="O374" i="2"/>
  <c r="L374" i="2"/>
  <c r="J374" i="2"/>
  <c r="I374" i="2"/>
  <c r="H374" i="2"/>
  <c r="G374" i="2"/>
  <c r="F374" i="2"/>
  <c r="D374" i="2"/>
  <c r="T374" i="2" s="1"/>
  <c r="Q373" i="2"/>
  <c r="P373" i="2"/>
  <c r="O373" i="2"/>
  <c r="L373" i="2"/>
  <c r="J373" i="2"/>
  <c r="I373" i="2"/>
  <c r="H373" i="2"/>
  <c r="F373" i="2"/>
  <c r="G373" i="2" s="1"/>
  <c r="D373" i="2"/>
  <c r="T373" i="2" s="1"/>
  <c r="T372" i="2"/>
  <c r="Q372" i="2"/>
  <c r="P372" i="2"/>
  <c r="O372" i="2"/>
  <c r="L372" i="2"/>
  <c r="J372" i="2"/>
  <c r="I372" i="2"/>
  <c r="H372" i="2"/>
  <c r="G372" i="2"/>
  <c r="F372" i="2"/>
  <c r="D372" i="2"/>
  <c r="T371" i="2"/>
  <c r="Q371" i="2"/>
  <c r="P371" i="2"/>
  <c r="O371" i="2"/>
  <c r="L371" i="2"/>
  <c r="J371" i="2"/>
  <c r="I371" i="2"/>
  <c r="H371" i="2"/>
  <c r="F371" i="2"/>
  <c r="G371" i="2" s="1"/>
  <c r="D371" i="2"/>
  <c r="T370" i="2"/>
  <c r="Q370" i="2"/>
  <c r="P370" i="2"/>
  <c r="O370" i="2"/>
  <c r="L370" i="2"/>
  <c r="J370" i="2"/>
  <c r="I370" i="2"/>
  <c r="H370" i="2"/>
  <c r="G370" i="2"/>
  <c r="F370" i="2"/>
  <c r="D370" i="2"/>
  <c r="T369" i="2"/>
  <c r="Q369" i="2"/>
  <c r="P369" i="2"/>
  <c r="O369" i="2"/>
  <c r="L369" i="2"/>
  <c r="J369" i="2"/>
  <c r="I369" i="2"/>
  <c r="H369" i="2"/>
  <c r="F369" i="2"/>
  <c r="G369" i="2" s="1"/>
  <c r="D369" i="2"/>
  <c r="Q368" i="2"/>
  <c r="P368" i="2"/>
  <c r="O368" i="2"/>
  <c r="L368" i="2"/>
  <c r="J368" i="2"/>
  <c r="I368" i="2"/>
  <c r="H368" i="2"/>
  <c r="G368" i="2"/>
  <c r="F368" i="2"/>
  <c r="D368" i="2"/>
  <c r="T368" i="2" s="1"/>
  <c r="T367" i="2"/>
  <c r="Q367" i="2"/>
  <c r="P367" i="2"/>
  <c r="O367" i="2"/>
  <c r="L367" i="2"/>
  <c r="J367" i="2"/>
  <c r="I367" i="2"/>
  <c r="H367" i="2"/>
  <c r="F367" i="2"/>
  <c r="G367" i="2" s="1"/>
  <c r="D367" i="2"/>
  <c r="T366" i="2"/>
  <c r="Q366" i="2"/>
  <c r="P366" i="2"/>
  <c r="O366" i="2"/>
  <c r="L366" i="2"/>
  <c r="J366" i="2"/>
  <c r="I366" i="2"/>
  <c r="H366" i="2"/>
  <c r="G366" i="2"/>
  <c r="F366" i="2"/>
  <c r="D366" i="2"/>
  <c r="Q365" i="2"/>
  <c r="P365" i="2"/>
  <c r="O365" i="2"/>
  <c r="L365" i="2"/>
  <c r="J365" i="2"/>
  <c r="I365" i="2"/>
  <c r="H365" i="2"/>
  <c r="F365" i="2"/>
  <c r="G365" i="2" s="1"/>
  <c r="D365" i="2"/>
  <c r="T365" i="2" s="1"/>
  <c r="T364" i="2"/>
  <c r="Q364" i="2"/>
  <c r="P364" i="2"/>
  <c r="O364" i="2"/>
  <c r="L364" i="2"/>
  <c r="J364" i="2"/>
  <c r="I364" i="2"/>
  <c r="H364" i="2"/>
  <c r="G364" i="2"/>
  <c r="F364" i="2"/>
  <c r="D364" i="2"/>
  <c r="T363" i="2"/>
  <c r="Q363" i="2"/>
  <c r="P363" i="2"/>
  <c r="O363" i="2"/>
  <c r="L363" i="2"/>
  <c r="J363" i="2"/>
  <c r="I363" i="2"/>
  <c r="H363" i="2"/>
  <c r="F363" i="2"/>
  <c r="G363" i="2" s="1"/>
  <c r="D363" i="2"/>
  <c r="Q362" i="2"/>
  <c r="P362" i="2"/>
  <c r="O362" i="2"/>
  <c r="L362" i="2"/>
  <c r="J362" i="2"/>
  <c r="I362" i="2"/>
  <c r="H362" i="2"/>
  <c r="G362" i="2"/>
  <c r="F362" i="2"/>
  <c r="D362" i="2"/>
  <c r="T362" i="2" s="1"/>
  <c r="T361" i="2"/>
  <c r="Q361" i="2"/>
  <c r="P361" i="2"/>
  <c r="O361" i="2"/>
  <c r="L361" i="2"/>
  <c r="J361" i="2"/>
  <c r="I361" i="2"/>
  <c r="H361" i="2"/>
  <c r="F361" i="2"/>
  <c r="G361" i="2" s="1"/>
  <c r="D361" i="2"/>
  <c r="T360" i="2"/>
  <c r="Q360" i="2"/>
  <c r="P360" i="2"/>
  <c r="O360" i="2"/>
  <c r="L360" i="2"/>
  <c r="J360" i="2"/>
  <c r="I360" i="2"/>
  <c r="H360" i="2"/>
  <c r="G360" i="2"/>
  <c r="F360" i="2"/>
  <c r="D360" i="2"/>
  <c r="Q359" i="2"/>
  <c r="P359" i="2"/>
  <c r="O359" i="2"/>
  <c r="L359" i="2"/>
  <c r="J359" i="2"/>
  <c r="I359" i="2"/>
  <c r="H359" i="2"/>
  <c r="F359" i="2"/>
  <c r="G359" i="2" s="1"/>
  <c r="D359" i="2"/>
  <c r="T359" i="2" s="1"/>
  <c r="T358" i="2"/>
  <c r="Q358" i="2"/>
  <c r="P358" i="2"/>
  <c r="O358" i="2"/>
  <c r="L358" i="2"/>
  <c r="J358" i="2"/>
  <c r="I358" i="2"/>
  <c r="H358" i="2"/>
  <c r="G358" i="2"/>
  <c r="F358" i="2"/>
  <c r="D358" i="2"/>
  <c r="Q357" i="2"/>
  <c r="P357" i="2"/>
  <c r="O357" i="2"/>
  <c r="L357" i="2"/>
  <c r="J357" i="2"/>
  <c r="I357" i="2"/>
  <c r="H357" i="2"/>
  <c r="F357" i="2"/>
  <c r="G357" i="2" s="1"/>
  <c r="D357" i="2"/>
  <c r="T357" i="2" s="1"/>
  <c r="Q356" i="2"/>
  <c r="P356" i="2"/>
  <c r="O356" i="2"/>
  <c r="L356" i="2"/>
  <c r="J356" i="2"/>
  <c r="I356" i="2"/>
  <c r="H356" i="2"/>
  <c r="G356" i="2"/>
  <c r="F356" i="2"/>
  <c r="D356" i="2"/>
  <c r="T356" i="2" s="1"/>
  <c r="T355" i="2"/>
  <c r="Q355" i="2"/>
  <c r="P355" i="2"/>
  <c r="O355" i="2"/>
  <c r="L355" i="2"/>
  <c r="J355" i="2"/>
  <c r="I355" i="2"/>
  <c r="H355" i="2"/>
  <c r="F355" i="2"/>
  <c r="G355" i="2" s="1"/>
  <c r="D355" i="2"/>
  <c r="T354" i="2"/>
  <c r="Q354" i="2"/>
  <c r="P354" i="2"/>
  <c r="O354" i="2"/>
  <c r="L354" i="2"/>
  <c r="J354" i="2"/>
  <c r="I354" i="2"/>
  <c r="H354" i="2"/>
  <c r="G354" i="2"/>
  <c r="F354" i="2"/>
  <c r="D354" i="2"/>
  <c r="Q353" i="2"/>
  <c r="P353" i="2"/>
  <c r="O353" i="2"/>
  <c r="L353" i="2"/>
  <c r="J353" i="2"/>
  <c r="I353" i="2"/>
  <c r="H353" i="2"/>
  <c r="F353" i="2"/>
  <c r="G353" i="2" s="1"/>
  <c r="D353" i="2"/>
  <c r="T353" i="2" s="1"/>
  <c r="Q352" i="2"/>
  <c r="P352" i="2"/>
  <c r="O352" i="2"/>
  <c r="L352" i="2"/>
  <c r="J352" i="2"/>
  <c r="I352" i="2"/>
  <c r="H352" i="2"/>
  <c r="G352" i="2"/>
  <c r="F352" i="2"/>
  <c r="D352" i="2"/>
  <c r="T352" i="2" s="1"/>
  <c r="Q351" i="2"/>
  <c r="P351" i="2"/>
  <c r="O351" i="2"/>
  <c r="L351" i="2"/>
  <c r="J351" i="2"/>
  <c r="I351" i="2"/>
  <c r="H351" i="2"/>
  <c r="F351" i="2"/>
  <c r="G351" i="2" s="1"/>
  <c r="D351" i="2"/>
  <c r="T351" i="2" s="1"/>
  <c r="T350" i="2"/>
  <c r="Q350" i="2"/>
  <c r="P350" i="2"/>
  <c r="O350" i="2"/>
  <c r="L350" i="2"/>
  <c r="J350" i="2"/>
  <c r="I350" i="2"/>
  <c r="H350" i="2"/>
  <c r="G350" i="2"/>
  <c r="F350" i="2"/>
  <c r="D350" i="2"/>
  <c r="T349" i="2"/>
  <c r="Q349" i="2"/>
  <c r="P349" i="2"/>
  <c r="O349" i="2"/>
  <c r="L349" i="2"/>
  <c r="J349" i="2"/>
  <c r="I349" i="2"/>
  <c r="H349" i="2"/>
  <c r="F349" i="2"/>
  <c r="G349" i="2" s="1"/>
  <c r="D349" i="2"/>
  <c r="Q348" i="2"/>
  <c r="P348" i="2"/>
  <c r="O348" i="2"/>
  <c r="L348" i="2"/>
  <c r="J348" i="2"/>
  <c r="I348" i="2"/>
  <c r="H348" i="2"/>
  <c r="G348" i="2"/>
  <c r="F348" i="2"/>
  <c r="D348" i="2"/>
  <c r="T348" i="2" s="1"/>
  <c r="T347" i="2"/>
  <c r="Q347" i="2"/>
  <c r="P347" i="2"/>
  <c r="O347" i="2"/>
  <c r="L347" i="2"/>
  <c r="J347" i="2"/>
  <c r="I347" i="2"/>
  <c r="H347" i="2"/>
  <c r="F347" i="2"/>
  <c r="G347" i="2" s="1"/>
  <c r="D347" i="2"/>
  <c r="T346" i="2"/>
  <c r="Q346" i="2"/>
  <c r="P346" i="2"/>
  <c r="O346" i="2"/>
  <c r="L346" i="2"/>
  <c r="J346" i="2"/>
  <c r="I346" i="2"/>
  <c r="H346" i="2"/>
  <c r="G346" i="2"/>
  <c r="F346" i="2"/>
  <c r="D346" i="2"/>
  <c r="Q345" i="2"/>
  <c r="P345" i="2"/>
  <c r="O345" i="2"/>
  <c r="L345" i="2"/>
  <c r="J345" i="2"/>
  <c r="I345" i="2"/>
  <c r="H345" i="2"/>
  <c r="F345" i="2"/>
  <c r="G345" i="2" s="1"/>
  <c r="D345" i="2"/>
  <c r="T345" i="2" s="1"/>
  <c r="Q344" i="2"/>
  <c r="P344" i="2"/>
  <c r="O344" i="2"/>
  <c r="L344" i="2"/>
  <c r="J344" i="2"/>
  <c r="I344" i="2"/>
  <c r="H344" i="2"/>
  <c r="G344" i="2"/>
  <c r="F344" i="2"/>
  <c r="D344" i="2"/>
  <c r="T344" i="2" s="1"/>
  <c r="Q343" i="2"/>
  <c r="P343" i="2"/>
  <c r="O343" i="2"/>
  <c r="L343" i="2"/>
  <c r="J343" i="2"/>
  <c r="I343" i="2"/>
  <c r="H343" i="2"/>
  <c r="F343" i="2"/>
  <c r="G343" i="2" s="1"/>
  <c r="D343" i="2"/>
  <c r="T343" i="2" s="1"/>
  <c r="T342" i="2"/>
  <c r="Q342" i="2"/>
  <c r="P342" i="2"/>
  <c r="O342" i="2"/>
  <c r="L342" i="2"/>
  <c r="J342" i="2"/>
  <c r="I342" i="2"/>
  <c r="H342" i="2"/>
  <c r="G342" i="2"/>
  <c r="F342" i="2"/>
  <c r="D342" i="2"/>
  <c r="T341" i="2"/>
  <c r="Q341" i="2"/>
  <c r="P341" i="2"/>
  <c r="O341" i="2"/>
  <c r="L341" i="2"/>
  <c r="J341" i="2"/>
  <c r="I341" i="2"/>
  <c r="H341" i="2"/>
  <c r="F341" i="2"/>
  <c r="G341" i="2" s="1"/>
  <c r="D341" i="2"/>
  <c r="Q340" i="2"/>
  <c r="P340" i="2"/>
  <c r="O340" i="2"/>
  <c r="L340" i="2"/>
  <c r="J340" i="2"/>
  <c r="I340" i="2"/>
  <c r="H340" i="2"/>
  <c r="G340" i="2"/>
  <c r="F340" i="2"/>
  <c r="D340" i="2"/>
  <c r="T340" i="2" s="1"/>
  <c r="T339" i="2"/>
  <c r="Q339" i="2"/>
  <c r="P339" i="2"/>
  <c r="O339" i="2"/>
  <c r="L339" i="2"/>
  <c r="J339" i="2"/>
  <c r="I339" i="2"/>
  <c r="H339" i="2"/>
  <c r="F339" i="2"/>
  <c r="G339" i="2" s="1"/>
  <c r="D339" i="2"/>
  <c r="T338" i="2"/>
  <c r="Q338" i="2"/>
  <c r="P338" i="2"/>
  <c r="O338" i="2"/>
  <c r="L338" i="2"/>
  <c r="J338" i="2"/>
  <c r="I338" i="2"/>
  <c r="H338" i="2"/>
  <c r="G338" i="2"/>
  <c r="F338" i="2"/>
  <c r="D338" i="2"/>
  <c r="Q337" i="2"/>
  <c r="P337" i="2"/>
  <c r="O337" i="2"/>
  <c r="L337" i="2"/>
  <c r="J337" i="2"/>
  <c r="I337" i="2"/>
  <c r="H337" i="2"/>
  <c r="F337" i="2"/>
  <c r="G337" i="2" s="1"/>
  <c r="D337" i="2"/>
  <c r="T337" i="2" s="1"/>
  <c r="Q336" i="2"/>
  <c r="P336" i="2"/>
  <c r="O336" i="2"/>
  <c r="L336" i="2"/>
  <c r="J336" i="2"/>
  <c r="I336" i="2"/>
  <c r="H336" i="2"/>
  <c r="G336" i="2"/>
  <c r="F336" i="2"/>
  <c r="D336" i="2"/>
  <c r="T336" i="2" s="1"/>
  <c r="Q335" i="2"/>
  <c r="P335" i="2"/>
  <c r="O335" i="2"/>
  <c r="L335" i="2"/>
  <c r="J335" i="2"/>
  <c r="I335" i="2"/>
  <c r="H335" i="2"/>
  <c r="F335" i="2"/>
  <c r="G335" i="2" s="1"/>
  <c r="D335" i="2"/>
  <c r="T335" i="2" s="1"/>
  <c r="T334" i="2"/>
  <c r="Q334" i="2"/>
  <c r="P334" i="2"/>
  <c r="O334" i="2"/>
  <c r="L334" i="2"/>
  <c r="J334" i="2"/>
  <c r="I334" i="2"/>
  <c r="H334" i="2"/>
  <c r="G334" i="2"/>
  <c r="F334" i="2"/>
  <c r="D334" i="2"/>
  <c r="T333" i="2"/>
  <c r="Q333" i="2"/>
  <c r="P333" i="2"/>
  <c r="O333" i="2"/>
  <c r="L333" i="2"/>
  <c r="J333" i="2"/>
  <c r="I333" i="2"/>
  <c r="H333" i="2"/>
  <c r="F333" i="2"/>
  <c r="G333" i="2" s="1"/>
  <c r="D333" i="2"/>
  <c r="Q332" i="2"/>
  <c r="P332" i="2"/>
  <c r="O332" i="2"/>
  <c r="L332" i="2"/>
  <c r="J332" i="2"/>
  <c r="I332" i="2"/>
  <c r="H332" i="2"/>
  <c r="G332" i="2"/>
  <c r="F332" i="2"/>
  <c r="D332" i="2"/>
  <c r="T332" i="2" s="1"/>
  <c r="T331" i="2"/>
  <c r="Q331" i="2"/>
  <c r="P331" i="2"/>
  <c r="O331" i="2"/>
  <c r="L331" i="2"/>
  <c r="J331" i="2"/>
  <c r="I331" i="2"/>
  <c r="H331" i="2"/>
  <c r="F331" i="2"/>
  <c r="G331" i="2" s="1"/>
  <c r="D331" i="2"/>
  <c r="T330" i="2"/>
  <c r="Q330" i="2"/>
  <c r="P330" i="2"/>
  <c r="O330" i="2"/>
  <c r="L330" i="2"/>
  <c r="J330" i="2"/>
  <c r="I330" i="2"/>
  <c r="H330" i="2"/>
  <c r="G330" i="2"/>
  <c r="F330" i="2"/>
  <c r="D330" i="2"/>
  <c r="Q329" i="2"/>
  <c r="P329" i="2"/>
  <c r="O329" i="2"/>
  <c r="L329" i="2"/>
  <c r="J329" i="2"/>
  <c r="I329" i="2"/>
  <c r="H329" i="2"/>
  <c r="F329" i="2"/>
  <c r="G329" i="2" s="1"/>
  <c r="D329" i="2"/>
  <c r="T329" i="2" s="1"/>
  <c r="Q328" i="2"/>
  <c r="P328" i="2"/>
  <c r="O328" i="2"/>
  <c r="L328" i="2"/>
  <c r="J328" i="2"/>
  <c r="I328" i="2"/>
  <c r="H328" i="2"/>
  <c r="G328" i="2"/>
  <c r="F328" i="2"/>
  <c r="D328" i="2"/>
  <c r="T328" i="2" s="1"/>
  <c r="Q327" i="2"/>
  <c r="P327" i="2"/>
  <c r="O327" i="2"/>
  <c r="L327" i="2"/>
  <c r="J327" i="2"/>
  <c r="I327" i="2"/>
  <c r="H327" i="2"/>
  <c r="F327" i="2"/>
  <c r="G327" i="2" s="1"/>
  <c r="D327" i="2"/>
  <c r="T327" i="2" s="1"/>
  <c r="T326" i="2"/>
  <c r="Q326" i="2"/>
  <c r="P326" i="2"/>
  <c r="O326" i="2"/>
  <c r="L326" i="2"/>
  <c r="J326" i="2"/>
  <c r="I326" i="2"/>
  <c r="H326" i="2"/>
  <c r="G326" i="2"/>
  <c r="F326" i="2"/>
  <c r="D326" i="2"/>
  <c r="T325" i="2"/>
  <c r="Q325" i="2"/>
  <c r="P325" i="2"/>
  <c r="O325" i="2"/>
  <c r="L325" i="2"/>
  <c r="J325" i="2"/>
  <c r="I325" i="2"/>
  <c r="H325" i="2"/>
  <c r="F325" i="2"/>
  <c r="G325" i="2" s="1"/>
  <c r="D325" i="2"/>
  <c r="Q324" i="2"/>
  <c r="P324" i="2"/>
  <c r="O324" i="2"/>
  <c r="L324" i="2"/>
  <c r="J324" i="2"/>
  <c r="I324" i="2"/>
  <c r="H324" i="2"/>
  <c r="G324" i="2"/>
  <c r="F324" i="2"/>
  <c r="D324" i="2"/>
  <c r="T324" i="2" s="1"/>
  <c r="T323" i="2"/>
  <c r="Q323" i="2"/>
  <c r="P323" i="2"/>
  <c r="O323" i="2"/>
  <c r="L323" i="2"/>
  <c r="J323" i="2"/>
  <c r="I323" i="2"/>
  <c r="H323" i="2"/>
  <c r="F323" i="2"/>
  <c r="G323" i="2" s="1"/>
  <c r="D323" i="2"/>
  <c r="T322" i="2"/>
  <c r="Q322" i="2"/>
  <c r="P322" i="2"/>
  <c r="O322" i="2"/>
  <c r="L322" i="2"/>
  <c r="J322" i="2"/>
  <c r="I322" i="2"/>
  <c r="H322" i="2"/>
  <c r="G322" i="2"/>
  <c r="F322" i="2"/>
  <c r="D322" i="2"/>
  <c r="Q321" i="2"/>
  <c r="P321" i="2"/>
  <c r="O321" i="2"/>
  <c r="L321" i="2"/>
  <c r="J321" i="2"/>
  <c r="I321" i="2"/>
  <c r="H321" i="2"/>
  <c r="F321" i="2"/>
  <c r="G321" i="2" s="1"/>
  <c r="D321" i="2"/>
  <c r="T321" i="2" s="1"/>
  <c r="Q320" i="2"/>
  <c r="P320" i="2"/>
  <c r="O320" i="2"/>
  <c r="L320" i="2"/>
  <c r="J320" i="2"/>
  <c r="I320" i="2"/>
  <c r="H320" i="2"/>
  <c r="G320" i="2"/>
  <c r="F320" i="2"/>
  <c r="D320" i="2"/>
  <c r="T320" i="2" s="1"/>
  <c r="Q319" i="2"/>
  <c r="P319" i="2"/>
  <c r="O319" i="2"/>
  <c r="L319" i="2"/>
  <c r="J319" i="2"/>
  <c r="I319" i="2"/>
  <c r="H319" i="2"/>
  <c r="F319" i="2"/>
  <c r="G319" i="2" s="1"/>
  <c r="D319" i="2"/>
  <c r="T319" i="2" s="1"/>
  <c r="T318" i="2"/>
  <c r="Q318" i="2"/>
  <c r="P318" i="2"/>
  <c r="O318" i="2"/>
  <c r="L318" i="2"/>
  <c r="J318" i="2"/>
  <c r="I318" i="2"/>
  <c r="H318" i="2"/>
  <c r="G318" i="2"/>
  <c r="F318" i="2"/>
  <c r="D318" i="2"/>
  <c r="T317" i="2"/>
  <c r="Q317" i="2"/>
  <c r="P317" i="2"/>
  <c r="O317" i="2"/>
  <c r="L317" i="2"/>
  <c r="J317" i="2"/>
  <c r="I317" i="2"/>
  <c r="H317" i="2"/>
  <c r="F317" i="2"/>
  <c r="G317" i="2" s="1"/>
  <c r="D317" i="2"/>
  <c r="Q316" i="2"/>
  <c r="P316" i="2"/>
  <c r="O316" i="2"/>
  <c r="L316" i="2"/>
  <c r="J316" i="2"/>
  <c r="I316" i="2"/>
  <c r="H316" i="2"/>
  <c r="G316" i="2"/>
  <c r="F316" i="2"/>
  <c r="D316" i="2"/>
  <c r="T316" i="2" s="1"/>
  <c r="T315" i="2"/>
  <c r="Q315" i="2"/>
  <c r="P315" i="2"/>
  <c r="O315" i="2"/>
  <c r="L315" i="2"/>
  <c r="J315" i="2"/>
  <c r="I315" i="2"/>
  <c r="H315" i="2"/>
  <c r="F315" i="2"/>
  <c r="G315" i="2" s="1"/>
  <c r="D315" i="2"/>
  <c r="T314" i="2"/>
  <c r="Q314" i="2"/>
  <c r="P314" i="2"/>
  <c r="O314" i="2"/>
  <c r="L314" i="2"/>
  <c r="J314" i="2"/>
  <c r="I314" i="2"/>
  <c r="H314" i="2"/>
  <c r="G314" i="2"/>
  <c r="F314" i="2"/>
  <c r="D314" i="2"/>
  <c r="Q313" i="2"/>
  <c r="P313" i="2"/>
  <c r="O313" i="2"/>
  <c r="L313" i="2"/>
  <c r="J313" i="2"/>
  <c r="I313" i="2"/>
  <c r="H313" i="2"/>
  <c r="F313" i="2"/>
  <c r="G313" i="2" s="1"/>
  <c r="D313" i="2"/>
  <c r="T313" i="2" s="1"/>
  <c r="Q312" i="2"/>
  <c r="P312" i="2"/>
  <c r="O312" i="2"/>
  <c r="L312" i="2"/>
  <c r="J312" i="2"/>
  <c r="I312" i="2"/>
  <c r="H312" i="2"/>
  <c r="G312" i="2"/>
  <c r="F312" i="2"/>
  <c r="D312" i="2"/>
  <c r="T312" i="2" s="1"/>
  <c r="Q311" i="2"/>
  <c r="P311" i="2"/>
  <c r="O311" i="2"/>
  <c r="L311" i="2"/>
  <c r="J311" i="2"/>
  <c r="I311" i="2"/>
  <c r="H311" i="2"/>
  <c r="F311" i="2"/>
  <c r="G311" i="2" s="1"/>
  <c r="D311" i="2"/>
  <c r="T311" i="2" s="1"/>
  <c r="T310" i="2"/>
  <c r="Q310" i="2"/>
  <c r="P310" i="2"/>
  <c r="O310" i="2"/>
  <c r="L310" i="2"/>
  <c r="J310" i="2"/>
  <c r="I310" i="2"/>
  <c r="H310" i="2"/>
  <c r="G310" i="2"/>
  <c r="F310" i="2"/>
  <c r="D310" i="2"/>
  <c r="T309" i="2"/>
  <c r="Q309" i="2"/>
  <c r="P309" i="2"/>
  <c r="O309" i="2"/>
  <c r="L309" i="2"/>
  <c r="J309" i="2"/>
  <c r="I309" i="2"/>
  <c r="H309" i="2"/>
  <c r="F309" i="2"/>
  <c r="G309" i="2" s="1"/>
  <c r="D309" i="2"/>
  <c r="Q308" i="2"/>
  <c r="P308" i="2"/>
  <c r="O308" i="2"/>
  <c r="L308" i="2"/>
  <c r="J308" i="2"/>
  <c r="I308" i="2"/>
  <c r="H308" i="2"/>
  <c r="G308" i="2"/>
  <c r="F308" i="2"/>
  <c r="D308" i="2"/>
  <c r="T308" i="2" s="1"/>
  <c r="T307" i="2"/>
  <c r="Q307" i="2"/>
  <c r="P307" i="2"/>
  <c r="O307" i="2"/>
  <c r="L307" i="2"/>
  <c r="J307" i="2"/>
  <c r="I307" i="2"/>
  <c r="H307" i="2"/>
  <c r="F307" i="2"/>
  <c r="G307" i="2" s="1"/>
  <c r="D307" i="2"/>
  <c r="T306" i="2"/>
  <c r="Q306" i="2"/>
  <c r="P306" i="2"/>
  <c r="O306" i="2"/>
  <c r="L306" i="2"/>
  <c r="J306" i="2"/>
  <c r="I306" i="2"/>
  <c r="H306" i="2"/>
  <c r="G306" i="2"/>
  <c r="F306" i="2"/>
  <c r="D306" i="2"/>
  <c r="Q305" i="2"/>
  <c r="P305" i="2"/>
  <c r="O305" i="2"/>
  <c r="L305" i="2"/>
  <c r="J305" i="2"/>
  <c r="I305" i="2"/>
  <c r="H305" i="2"/>
  <c r="F305" i="2"/>
  <c r="G305" i="2" s="1"/>
  <c r="D305" i="2"/>
  <c r="T305" i="2" s="1"/>
  <c r="Q304" i="2"/>
  <c r="P304" i="2"/>
  <c r="O304" i="2"/>
  <c r="L304" i="2"/>
  <c r="J304" i="2"/>
  <c r="I304" i="2"/>
  <c r="H304" i="2"/>
  <c r="G304" i="2"/>
  <c r="F304" i="2"/>
  <c r="D304" i="2"/>
  <c r="T304" i="2" s="1"/>
  <c r="Q303" i="2"/>
  <c r="P303" i="2"/>
  <c r="O303" i="2"/>
  <c r="L303" i="2"/>
  <c r="J303" i="2"/>
  <c r="I303" i="2"/>
  <c r="H303" i="2"/>
  <c r="F303" i="2"/>
  <c r="G303" i="2" s="1"/>
  <c r="D303" i="2"/>
  <c r="T303" i="2" s="1"/>
  <c r="T302" i="2"/>
  <c r="Q302" i="2"/>
  <c r="P302" i="2"/>
  <c r="O302" i="2"/>
  <c r="L302" i="2"/>
  <c r="J302" i="2"/>
  <c r="I302" i="2"/>
  <c r="H302" i="2"/>
  <c r="G302" i="2"/>
  <c r="F302" i="2"/>
  <c r="D302" i="2"/>
  <c r="T301" i="2"/>
  <c r="Q301" i="2"/>
  <c r="P301" i="2"/>
  <c r="O301" i="2"/>
  <c r="L301" i="2"/>
  <c r="J301" i="2"/>
  <c r="I301" i="2"/>
  <c r="H301" i="2"/>
  <c r="F301" i="2"/>
  <c r="G301" i="2" s="1"/>
  <c r="D301" i="2"/>
  <c r="Q300" i="2"/>
  <c r="P300" i="2"/>
  <c r="O300" i="2"/>
  <c r="L300" i="2"/>
  <c r="J300" i="2"/>
  <c r="I300" i="2"/>
  <c r="H300" i="2"/>
  <c r="G300" i="2"/>
  <c r="F300" i="2"/>
  <c r="D300" i="2"/>
  <c r="T300" i="2" s="1"/>
  <c r="T299" i="2"/>
  <c r="Q299" i="2"/>
  <c r="P299" i="2"/>
  <c r="O299" i="2"/>
  <c r="L299" i="2"/>
  <c r="J299" i="2"/>
  <c r="I299" i="2"/>
  <c r="H299" i="2"/>
  <c r="F299" i="2"/>
  <c r="G299" i="2" s="1"/>
  <c r="D299" i="2"/>
  <c r="T298" i="2"/>
  <c r="Q298" i="2"/>
  <c r="P298" i="2"/>
  <c r="O298" i="2"/>
  <c r="L298" i="2"/>
  <c r="J298" i="2"/>
  <c r="I298" i="2"/>
  <c r="H298" i="2"/>
  <c r="G298" i="2"/>
  <c r="F298" i="2"/>
  <c r="D298" i="2"/>
  <c r="Q297" i="2"/>
  <c r="P297" i="2"/>
  <c r="O297" i="2"/>
  <c r="L297" i="2"/>
  <c r="J297" i="2"/>
  <c r="I297" i="2"/>
  <c r="H297" i="2"/>
  <c r="F297" i="2"/>
  <c r="G297" i="2" s="1"/>
  <c r="D297" i="2"/>
  <c r="T297" i="2" s="1"/>
  <c r="Q296" i="2"/>
  <c r="P296" i="2"/>
  <c r="O296" i="2"/>
  <c r="L296" i="2"/>
  <c r="J296" i="2"/>
  <c r="I296" i="2"/>
  <c r="H296" i="2"/>
  <c r="G296" i="2"/>
  <c r="F296" i="2"/>
  <c r="D296" i="2"/>
  <c r="T296" i="2" s="1"/>
  <c r="Q295" i="2"/>
  <c r="P295" i="2"/>
  <c r="O295" i="2"/>
  <c r="L295" i="2"/>
  <c r="J295" i="2"/>
  <c r="I295" i="2"/>
  <c r="H295" i="2"/>
  <c r="F295" i="2"/>
  <c r="G295" i="2" s="1"/>
  <c r="D295" i="2"/>
  <c r="T295" i="2" s="1"/>
  <c r="T294" i="2"/>
  <c r="Q294" i="2"/>
  <c r="P294" i="2"/>
  <c r="O294" i="2"/>
  <c r="L294" i="2"/>
  <c r="J294" i="2"/>
  <c r="I294" i="2"/>
  <c r="H294" i="2"/>
  <c r="G294" i="2"/>
  <c r="F294" i="2"/>
  <c r="D294" i="2"/>
  <c r="T293" i="2"/>
  <c r="Q293" i="2"/>
  <c r="P293" i="2"/>
  <c r="O293" i="2"/>
  <c r="L293" i="2"/>
  <c r="J293" i="2"/>
  <c r="I293" i="2"/>
  <c r="H293" i="2"/>
  <c r="F293" i="2"/>
  <c r="G293" i="2" s="1"/>
  <c r="D293" i="2"/>
  <c r="Q292" i="2"/>
  <c r="P292" i="2"/>
  <c r="O292" i="2"/>
  <c r="L292" i="2"/>
  <c r="J292" i="2"/>
  <c r="I292" i="2"/>
  <c r="H292" i="2"/>
  <c r="G292" i="2"/>
  <c r="F292" i="2"/>
  <c r="D292" i="2"/>
  <c r="T292" i="2" s="1"/>
  <c r="T291" i="2"/>
  <c r="Q291" i="2"/>
  <c r="P291" i="2"/>
  <c r="O291" i="2"/>
  <c r="L291" i="2"/>
  <c r="J291" i="2"/>
  <c r="I291" i="2"/>
  <c r="H291" i="2"/>
  <c r="F291" i="2"/>
  <c r="G291" i="2" s="1"/>
  <c r="D291" i="2"/>
  <c r="T290" i="2"/>
  <c r="Q290" i="2"/>
  <c r="P290" i="2"/>
  <c r="O290" i="2"/>
  <c r="L290" i="2"/>
  <c r="J290" i="2"/>
  <c r="I290" i="2"/>
  <c r="H290" i="2"/>
  <c r="G290" i="2"/>
  <c r="F290" i="2"/>
  <c r="D290" i="2"/>
  <c r="Q289" i="2"/>
  <c r="P289" i="2"/>
  <c r="O289" i="2"/>
  <c r="L289" i="2"/>
  <c r="J289" i="2"/>
  <c r="I289" i="2"/>
  <c r="H289" i="2"/>
  <c r="F289" i="2"/>
  <c r="G289" i="2" s="1"/>
  <c r="D289" i="2"/>
  <c r="T289" i="2" s="1"/>
  <c r="Q288" i="2"/>
  <c r="P288" i="2"/>
  <c r="O288" i="2"/>
  <c r="L288" i="2"/>
  <c r="J288" i="2"/>
  <c r="I288" i="2"/>
  <c r="H288" i="2"/>
  <c r="G288" i="2"/>
  <c r="F288" i="2"/>
  <c r="D288" i="2"/>
  <c r="T288" i="2" s="1"/>
  <c r="Q287" i="2"/>
  <c r="P287" i="2"/>
  <c r="O287" i="2"/>
  <c r="L287" i="2"/>
  <c r="J287" i="2"/>
  <c r="I287" i="2"/>
  <c r="H287" i="2"/>
  <c r="F287" i="2"/>
  <c r="G287" i="2" s="1"/>
  <c r="D287" i="2"/>
  <c r="T287" i="2" s="1"/>
  <c r="T286" i="2"/>
  <c r="Q286" i="2"/>
  <c r="P286" i="2"/>
  <c r="O286" i="2"/>
  <c r="L286" i="2"/>
  <c r="J286" i="2"/>
  <c r="I286" i="2"/>
  <c r="H286" i="2"/>
  <c r="G286" i="2"/>
  <c r="F286" i="2"/>
  <c r="D286" i="2"/>
  <c r="T285" i="2"/>
  <c r="Q285" i="2"/>
  <c r="P285" i="2"/>
  <c r="O285" i="2"/>
  <c r="L285" i="2"/>
  <c r="J285" i="2"/>
  <c r="I285" i="2"/>
  <c r="H285" i="2"/>
  <c r="F285" i="2"/>
  <c r="G285" i="2" s="1"/>
  <c r="D285" i="2"/>
  <c r="Q284" i="2"/>
  <c r="P284" i="2"/>
  <c r="O284" i="2"/>
  <c r="L284" i="2"/>
  <c r="J284" i="2"/>
  <c r="I284" i="2"/>
  <c r="H284" i="2"/>
  <c r="G284" i="2"/>
  <c r="F284" i="2"/>
  <c r="D284" i="2"/>
  <c r="T284" i="2" s="1"/>
  <c r="T283" i="2"/>
  <c r="Q283" i="2"/>
  <c r="P283" i="2"/>
  <c r="O283" i="2"/>
  <c r="L283" i="2"/>
  <c r="J283" i="2"/>
  <c r="I283" i="2"/>
  <c r="H283" i="2"/>
  <c r="F283" i="2"/>
  <c r="G283" i="2" s="1"/>
  <c r="D283" i="2"/>
  <c r="T282" i="2"/>
  <c r="Q282" i="2"/>
  <c r="P282" i="2"/>
  <c r="O282" i="2"/>
  <c r="L282" i="2"/>
  <c r="J282" i="2"/>
  <c r="I282" i="2"/>
  <c r="H282" i="2"/>
  <c r="G282" i="2"/>
  <c r="F282" i="2"/>
  <c r="D282" i="2"/>
  <c r="Q281" i="2"/>
  <c r="P281" i="2"/>
  <c r="O281" i="2"/>
  <c r="L281" i="2"/>
  <c r="J281" i="2"/>
  <c r="I281" i="2"/>
  <c r="H281" i="2"/>
  <c r="F281" i="2"/>
  <c r="G281" i="2" s="1"/>
  <c r="D281" i="2"/>
  <c r="T281" i="2" s="1"/>
  <c r="Q280" i="2"/>
  <c r="P280" i="2"/>
  <c r="O280" i="2"/>
  <c r="L280" i="2"/>
  <c r="J280" i="2"/>
  <c r="I280" i="2"/>
  <c r="H280" i="2"/>
  <c r="G280" i="2"/>
  <c r="F280" i="2"/>
  <c r="D280" i="2"/>
  <c r="T280" i="2" s="1"/>
  <c r="Q279" i="2"/>
  <c r="P279" i="2"/>
  <c r="O279" i="2"/>
  <c r="L279" i="2"/>
  <c r="J279" i="2"/>
  <c r="I279" i="2"/>
  <c r="H279" i="2"/>
  <c r="F279" i="2"/>
  <c r="G279" i="2" s="1"/>
  <c r="D279" i="2"/>
  <c r="T279" i="2" s="1"/>
  <c r="T278" i="2"/>
  <c r="Q278" i="2"/>
  <c r="P278" i="2"/>
  <c r="O278" i="2"/>
  <c r="L278" i="2"/>
  <c r="J278" i="2"/>
  <c r="I278" i="2"/>
  <c r="H278" i="2"/>
  <c r="G278" i="2"/>
  <c r="F278" i="2"/>
  <c r="D278" i="2"/>
  <c r="T277" i="2"/>
  <c r="Q277" i="2"/>
  <c r="P277" i="2"/>
  <c r="O277" i="2"/>
  <c r="L277" i="2"/>
  <c r="J277" i="2"/>
  <c r="I277" i="2"/>
  <c r="H277" i="2"/>
  <c r="F277" i="2"/>
  <c r="G277" i="2" s="1"/>
  <c r="D277" i="2"/>
  <c r="Q276" i="2"/>
  <c r="P276" i="2"/>
  <c r="O276" i="2"/>
  <c r="L276" i="2"/>
  <c r="J276" i="2"/>
  <c r="I276" i="2"/>
  <c r="H276" i="2"/>
  <c r="G276" i="2"/>
  <c r="F276" i="2"/>
  <c r="D276" i="2"/>
  <c r="T276" i="2" s="1"/>
  <c r="T275" i="2"/>
  <c r="Q275" i="2"/>
  <c r="P275" i="2"/>
  <c r="O275" i="2"/>
  <c r="L275" i="2"/>
  <c r="J275" i="2"/>
  <c r="I275" i="2"/>
  <c r="H275" i="2"/>
  <c r="F275" i="2"/>
  <c r="G275" i="2" s="1"/>
  <c r="D275" i="2"/>
  <c r="T274" i="2"/>
  <c r="Q274" i="2"/>
  <c r="P274" i="2"/>
  <c r="O274" i="2"/>
  <c r="L274" i="2"/>
  <c r="J274" i="2"/>
  <c r="I274" i="2"/>
  <c r="H274" i="2"/>
  <c r="G274" i="2"/>
  <c r="F274" i="2"/>
  <c r="D274" i="2"/>
  <c r="Q273" i="2"/>
  <c r="P273" i="2"/>
  <c r="O273" i="2"/>
  <c r="L273" i="2"/>
  <c r="J273" i="2"/>
  <c r="I273" i="2"/>
  <c r="H273" i="2"/>
  <c r="F273" i="2"/>
  <c r="G273" i="2" s="1"/>
  <c r="D273" i="2"/>
  <c r="T273" i="2" s="1"/>
  <c r="Q272" i="2"/>
  <c r="P272" i="2"/>
  <c r="O272" i="2"/>
  <c r="L272" i="2"/>
  <c r="J272" i="2"/>
  <c r="I272" i="2"/>
  <c r="H272" i="2"/>
  <c r="G272" i="2"/>
  <c r="F272" i="2"/>
  <c r="D272" i="2"/>
  <c r="T272" i="2" s="1"/>
  <c r="Q271" i="2"/>
  <c r="P271" i="2"/>
  <c r="O271" i="2"/>
  <c r="L271" i="2"/>
  <c r="J271" i="2"/>
  <c r="I271" i="2"/>
  <c r="H271" i="2"/>
  <c r="F271" i="2"/>
  <c r="G271" i="2" s="1"/>
  <c r="D271" i="2"/>
  <c r="T271" i="2" s="1"/>
  <c r="T270" i="2"/>
  <c r="Q270" i="2"/>
  <c r="P270" i="2"/>
  <c r="O270" i="2"/>
  <c r="L270" i="2"/>
  <c r="J270" i="2"/>
  <c r="I270" i="2"/>
  <c r="H270" i="2"/>
  <c r="G270" i="2"/>
  <c r="F270" i="2"/>
  <c r="D270" i="2"/>
  <c r="T269" i="2"/>
  <c r="Q269" i="2"/>
  <c r="P269" i="2"/>
  <c r="O269" i="2"/>
  <c r="L269" i="2"/>
  <c r="J269" i="2"/>
  <c r="I269" i="2"/>
  <c r="H269" i="2"/>
  <c r="F269" i="2"/>
  <c r="G269" i="2" s="1"/>
  <c r="D269" i="2"/>
  <c r="Q268" i="2"/>
  <c r="P268" i="2"/>
  <c r="O268" i="2"/>
  <c r="L268" i="2"/>
  <c r="J268" i="2"/>
  <c r="I268" i="2"/>
  <c r="H268" i="2"/>
  <c r="G268" i="2"/>
  <c r="F268" i="2"/>
  <c r="D268" i="2"/>
  <c r="T268" i="2" s="1"/>
  <c r="T267" i="2"/>
  <c r="Q267" i="2"/>
  <c r="P267" i="2"/>
  <c r="O267" i="2"/>
  <c r="L267" i="2"/>
  <c r="J267" i="2"/>
  <c r="I267" i="2"/>
  <c r="H267" i="2"/>
  <c r="F267" i="2"/>
  <c r="G267" i="2" s="1"/>
  <c r="D267" i="2"/>
  <c r="T266" i="2"/>
  <c r="Q266" i="2"/>
  <c r="P266" i="2"/>
  <c r="O266" i="2"/>
  <c r="L266" i="2"/>
  <c r="J266" i="2"/>
  <c r="I266" i="2"/>
  <c r="H266" i="2"/>
  <c r="G266" i="2"/>
  <c r="F266" i="2"/>
  <c r="D266" i="2"/>
  <c r="Q265" i="2"/>
  <c r="P265" i="2"/>
  <c r="O265" i="2"/>
  <c r="L265" i="2"/>
  <c r="J265" i="2"/>
  <c r="I265" i="2"/>
  <c r="H265" i="2"/>
  <c r="F265" i="2"/>
  <c r="G265" i="2" s="1"/>
  <c r="D265" i="2"/>
  <c r="T265" i="2" s="1"/>
  <c r="Q264" i="2"/>
  <c r="P264" i="2"/>
  <c r="O264" i="2"/>
  <c r="L264" i="2"/>
  <c r="J264" i="2"/>
  <c r="I264" i="2"/>
  <c r="H264" i="2"/>
  <c r="G264" i="2"/>
  <c r="F264" i="2"/>
  <c r="D264" i="2"/>
  <c r="T264" i="2" s="1"/>
  <c r="Q263" i="2"/>
  <c r="P263" i="2"/>
  <c r="O263" i="2"/>
  <c r="L263" i="2"/>
  <c r="J263" i="2"/>
  <c r="I263" i="2"/>
  <c r="H263" i="2"/>
  <c r="F263" i="2"/>
  <c r="G263" i="2" s="1"/>
  <c r="D263" i="2"/>
  <c r="T263" i="2" s="1"/>
  <c r="T262" i="2"/>
  <c r="Q262" i="2"/>
  <c r="P262" i="2"/>
  <c r="O262" i="2"/>
  <c r="L262" i="2"/>
  <c r="J262" i="2"/>
  <c r="I262" i="2"/>
  <c r="H262" i="2"/>
  <c r="G262" i="2"/>
  <c r="F262" i="2"/>
  <c r="D262" i="2"/>
  <c r="T261" i="2"/>
  <c r="Q261" i="2"/>
  <c r="P261" i="2"/>
  <c r="O261" i="2"/>
  <c r="L261" i="2"/>
  <c r="J261" i="2"/>
  <c r="I261" i="2"/>
  <c r="H261" i="2"/>
  <c r="F261" i="2"/>
  <c r="G261" i="2" s="1"/>
  <c r="D261" i="2"/>
  <c r="Q260" i="2"/>
  <c r="P260" i="2"/>
  <c r="O260" i="2"/>
  <c r="L260" i="2"/>
  <c r="J260" i="2"/>
  <c r="I260" i="2"/>
  <c r="H260" i="2"/>
  <c r="G260" i="2"/>
  <c r="F260" i="2"/>
  <c r="D260" i="2"/>
  <c r="T260" i="2" s="1"/>
  <c r="T259" i="2"/>
  <c r="Q259" i="2"/>
  <c r="P259" i="2"/>
  <c r="O259" i="2"/>
  <c r="L259" i="2"/>
  <c r="J259" i="2"/>
  <c r="I259" i="2"/>
  <c r="H259" i="2"/>
  <c r="F259" i="2"/>
  <c r="G259" i="2" s="1"/>
  <c r="D259" i="2"/>
  <c r="T258" i="2"/>
  <c r="Q258" i="2"/>
  <c r="P258" i="2"/>
  <c r="O258" i="2"/>
  <c r="L258" i="2"/>
  <c r="J258" i="2"/>
  <c r="I258" i="2"/>
  <c r="H258" i="2"/>
  <c r="G258" i="2"/>
  <c r="F258" i="2"/>
  <c r="D258" i="2"/>
  <c r="Q257" i="2"/>
  <c r="P257" i="2"/>
  <c r="O257" i="2"/>
  <c r="L257" i="2"/>
  <c r="J257" i="2"/>
  <c r="I257" i="2"/>
  <c r="H257" i="2"/>
  <c r="F257" i="2"/>
  <c r="G257" i="2" s="1"/>
  <c r="D257" i="2"/>
  <c r="T257" i="2" s="1"/>
  <c r="Q256" i="2"/>
  <c r="P256" i="2"/>
  <c r="O256" i="2"/>
  <c r="L256" i="2"/>
  <c r="J256" i="2"/>
  <c r="I256" i="2"/>
  <c r="H256" i="2"/>
  <c r="G256" i="2"/>
  <c r="F256" i="2"/>
  <c r="D256" i="2"/>
  <c r="T256" i="2" s="1"/>
  <c r="Q255" i="2"/>
  <c r="P255" i="2"/>
  <c r="O255" i="2"/>
  <c r="L255" i="2"/>
  <c r="J255" i="2"/>
  <c r="I255" i="2"/>
  <c r="H255" i="2"/>
  <c r="F255" i="2"/>
  <c r="G255" i="2" s="1"/>
  <c r="D255" i="2"/>
  <c r="T255" i="2" s="1"/>
  <c r="T254" i="2"/>
  <c r="Q254" i="2"/>
  <c r="P254" i="2"/>
  <c r="O254" i="2"/>
  <c r="L254" i="2"/>
  <c r="J254" i="2"/>
  <c r="I254" i="2"/>
  <c r="H254" i="2"/>
  <c r="G254" i="2"/>
  <c r="F254" i="2"/>
  <c r="D254" i="2"/>
  <c r="T253" i="2"/>
  <c r="Q253" i="2"/>
  <c r="P253" i="2"/>
  <c r="O253" i="2"/>
  <c r="L253" i="2"/>
  <c r="J253" i="2"/>
  <c r="I253" i="2"/>
  <c r="H253" i="2"/>
  <c r="F253" i="2"/>
  <c r="G253" i="2" s="1"/>
  <c r="D253" i="2"/>
  <c r="Q252" i="2"/>
  <c r="P252" i="2"/>
  <c r="O252" i="2"/>
  <c r="L252" i="2"/>
  <c r="J252" i="2"/>
  <c r="I252" i="2"/>
  <c r="H252" i="2"/>
  <c r="G252" i="2"/>
  <c r="F252" i="2"/>
  <c r="D252" i="2"/>
  <c r="T252" i="2" s="1"/>
  <c r="T251" i="2"/>
  <c r="Q251" i="2"/>
  <c r="P251" i="2"/>
  <c r="O251" i="2"/>
  <c r="L251" i="2"/>
  <c r="J251" i="2"/>
  <c r="I251" i="2"/>
  <c r="H251" i="2"/>
  <c r="F251" i="2"/>
  <c r="G251" i="2" s="1"/>
  <c r="D251" i="2"/>
  <c r="T250" i="2"/>
  <c r="Q250" i="2"/>
  <c r="P250" i="2"/>
  <c r="O250" i="2"/>
  <c r="L250" i="2"/>
  <c r="J250" i="2"/>
  <c r="I250" i="2"/>
  <c r="H250" i="2"/>
  <c r="G250" i="2"/>
  <c r="F250" i="2"/>
  <c r="D250" i="2"/>
  <c r="Q249" i="2"/>
  <c r="P249" i="2"/>
  <c r="O249" i="2"/>
  <c r="L249" i="2"/>
  <c r="J249" i="2"/>
  <c r="I249" i="2"/>
  <c r="H249" i="2"/>
  <c r="F249" i="2"/>
  <c r="G249" i="2" s="1"/>
  <c r="D249" i="2"/>
  <c r="T249" i="2" s="1"/>
  <c r="Q248" i="2"/>
  <c r="P248" i="2"/>
  <c r="O248" i="2"/>
  <c r="L248" i="2"/>
  <c r="J248" i="2"/>
  <c r="I248" i="2"/>
  <c r="H248" i="2"/>
  <c r="G248" i="2"/>
  <c r="F248" i="2"/>
  <c r="D248" i="2"/>
  <c r="T248" i="2" s="1"/>
  <c r="Q247" i="2"/>
  <c r="P247" i="2"/>
  <c r="O247" i="2"/>
  <c r="L247" i="2"/>
  <c r="J247" i="2"/>
  <c r="I247" i="2"/>
  <c r="H247" i="2"/>
  <c r="F247" i="2"/>
  <c r="G247" i="2" s="1"/>
  <c r="D247" i="2"/>
  <c r="T247" i="2" s="1"/>
  <c r="Q246" i="2"/>
  <c r="P246" i="2"/>
  <c r="O246" i="2"/>
  <c r="L246" i="2"/>
  <c r="J246" i="2"/>
  <c r="I246" i="2"/>
  <c r="H246" i="2"/>
  <c r="G246" i="2"/>
  <c r="F246" i="2"/>
  <c r="D246" i="2"/>
  <c r="T246" i="2" s="1"/>
  <c r="T245" i="2"/>
  <c r="Q245" i="2"/>
  <c r="P245" i="2"/>
  <c r="O245" i="2"/>
  <c r="L245" i="2"/>
  <c r="J245" i="2"/>
  <c r="I245" i="2"/>
  <c r="H245" i="2"/>
  <c r="F245" i="2"/>
  <c r="G245" i="2" s="1"/>
  <c r="D245" i="2"/>
  <c r="Q244" i="2"/>
  <c r="P244" i="2"/>
  <c r="O244" i="2"/>
  <c r="L244" i="2"/>
  <c r="J244" i="2"/>
  <c r="I244" i="2"/>
  <c r="H244" i="2"/>
  <c r="G244" i="2"/>
  <c r="F244" i="2"/>
  <c r="D244" i="2"/>
  <c r="T244" i="2" s="1"/>
  <c r="T243" i="2"/>
  <c r="Q243" i="2"/>
  <c r="P243" i="2"/>
  <c r="O243" i="2"/>
  <c r="L243" i="2"/>
  <c r="J243" i="2"/>
  <c r="I243" i="2"/>
  <c r="H243" i="2"/>
  <c r="F243" i="2"/>
  <c r="G243" i="2" s="1"/>
  <c r="D243" i="2"/>
  <c r="T242" i="2"/>
  <c r="Q242" i="2"/>
  <c r="P242" i="2"/>
  <c r="O242" i="2"/>
  <c r="L242" i="2"/>
  <c r="J242" i="2"/>
  <c r="I242" i="2"/>
  <c r="H242" i="2"/>
  <c r="G242" i="2"/>
  <c r="F242" i="2"/>
  <c r="D242" i="2"/>
  <c r="Q241" i="2"/>
  <c r="P241" i="2"/>
  <c r="O241" i="2"/>
  <c r="L241" i="2"/>
  <c r="J241" i="2"/>
  <c r="I241" i="2"/>
  <c r="H241" i="2"/>
  <c r="F241" i="2"/>
  <c r="G241" i="2" s="1"/>
  <c r="D241" i="2"/>
  <c r="T241" i="2" s="1"/>
  <c r="Q240" i="2"/>
  <c r="P240" i="2"/>
  <c r="O240" i="2"/>
  <c r="L240" i="2"/>
  <c r="J240" i="2"/>
  <c r="I240" i="2"/>
  <c r="H240" i="2"/>
  <c r="G240" i="2"/>
  <c r="F240" i="2"/>
  <c r="D240" i="2"/>
  <c r="T240" i="2" s="1"/>
  <c r="Q239" i="2"/>
  <c r="P239" i="2"/>
  <c r="O239" i="2"/>
  <c r="L239" i="2"/>
  <c r="J239" i="2"/>
  <c r="I239" i="2"/>
  <c r="H239" i="2"/>
  <c r="F239" i="2"/>
  <c r="G239" i="2" s="1"/>
  <c r="D239" i="2"/>
  <c r="T239" i="2" s="1"/>
  <c r="Q238" i="2"/>
  <c r="P238" i="2"/>
  <c r="O238" i="2"/>
  <c r="L238" i="2"/>
  <c r="J238" i="2"/>
  <c r="I238" i="2"/>
  <c r="H238" i="2"/>
  <c r="G238" i="2"/>
  <c r="F238" i="2"/>
  <c r="D238" i="2"/>
  <c r="T238" i="2" s="1"/>
  <c r="T237" i="2"/>
  <c r="Q237" i="2"/>
  <c r="P237" i="2"/>
  <c r="O237" i="2"/>
  <c r="L237" i="2"/>
  <c r="J237" i="2"/>
  <c r="I237" i="2"/>
  <c r="H237" i="2"/>
  <c r="F237" i="2"/>
  <c r="G237" i="2" s="1"/>
  <c r="D237" i="2"/>
  <c r="T236" i="2"/>
  <c r="Q236" i="2"/>
  <c r="P236" i="2"/>
  <c r="O236" i="2"/>
  <c r="L236" i="2"/>
  <c r="J236" i="2"/>
  <c r="I236" i="2"/>
  <c r="H236" i="2"/>
  <c r="G236" i="2"/>
  <c r="F236" i="2"/>
  <c r="D236" i="2"/>
  <c r="T235" i="2"/>
  <c r="Q235" i="2"/>
  <c r="P235" i="2"/>
  <c r="O235" i="2"/>
  <c r="L235" i="2"/>
  <c r="J235" i="2"/>
  <c r="I235" i="2"/>
  <c r="H235" i="2"/>
  <c r="F235" i="2"/>
  <c r="G235" i="2" s="1"/>
  <c r="D235" i="2"/>
  <c r="T234" i="2"/>
  <c r="Q234" i="2"/>
  <c r="P234" i="2"/>
  <c r="O234" i="2"/>
  <c r="L234" i="2"/>
  <c r="J234" i="2"/>
  <c r="I234" i="2"/>
  <c r="H234" i="2"/>
  <c r="G234" i="2"/>
  <c r="F234" i="2"/>
  <c r="D234" i="2"/>
  <c r="Q233" i="2"/>
  <c r="P233" i="2"/>
  <c r="O233" i="2"/>
  <c r="L233" i="2"/>
  <c r="J233" i="2"/>
  <c r="I233" i="2"/>
  <c r="H233" i="2"/>
  <c r="F233" i="2"/>
  <c r="G233" i="2" s="1"/>
  <c r="D233" i="2"/>
  <c r="T233" i="2" s="1"/>
  <c r="T232" i="2"/>
  <c r="Q232" i="2"/>
  <c r="P232" i="2"/>
  <c r="O232" i="2"/>
  <c r="L232" i="2"/>
  <c r="J232" i="2"/>
  <c r="I232" i="2"/>
  <c r="H232" i="2"/>
  <c r="G232" i="2"/>
  <c r="F232" i="2"/>
  <c r="D232" i="2"/>
  <c r="Q231" i="2"/>
  <c r="P231" i="2"/>
  <c r="O231" i="2"/>
  <c r="L231" i="2"/>
  <c r="J231" i="2"/>
  <c r="I231" i="2"/>
  <c r="H231" i="2"/>
  <c r="F231" i="2"/>
  <c r="G231" i="2" s="1"/>
  <c r="D231" i="2"/>
  <c r="T231" i="2" s="1"/>
  <c r="T230" i="2"/>
  <c r="Q230" i="2"/>
  <c r="P230" i="2"/>
  <c r="O230" i="2"/>
  <c r="L230" i="2"/>
  <c r="J230" i="2"/>
  <c r="I230" i="2"/>
  <c r="H230" i="2"/>
  <c r="G230" i="2"/>
  <c r="F230" i="2"/>
  <c r="D230" i="2"/>
  <c r="T229" i="2"/>
  <c r="Q229" i="2"/>
  <c r="P229" i="2"/>
  <c r="O229" i="2"/>
  <c r="L229" i="2"/>
  <c r="J229" i="2"/>
  <c r="I229" i="2"/>
  <c r="H229" i="2"/>
  <c r="F229" i="2"/>
  <c r="G229" i="2" s="1"/>
  <c r="D229" i="2"/>
  <c r="Q228" i="2"/>
  <c r="P228" i="2"/>
  <c r="O228" i="2"/>
  <c r="L228" i="2"/>
  <c r="J228" i="2"/>
  <c r="I228" i="2"/>
  <c r="H228" i="2"/>
  <c r="G228" i="2"/>
  <c r="F228" i="2"/>
  <c r="D228" i="2"/>
  <c r="T228" i="2" s="1"/>
  <c r="T227" i="2"/>
  <c r="Q227" i="2"/>
  <c r="P227" i="2"/>
  <c r="O227" i="2"/>
  <c r="L227" i="2"/>
  <c r="J227" i="2"/>
  <c r="I227" i="2"/>
  <c r="H227" i="2"/>
  <c r="F227" i="2"/>
  <c r="G227" i="2" s="1"/>
  <c r="D227" i="2"/>
  <c r="Q226" i="2"/>
  <c r="P226" i="2"/>
  <c r="O226" i="2"/>
  <c r="L226" i="2"/>
  <c r="J226" i="2"/>
  <c r="I226" i="2"/>
  <c r="H226" i="2"/>
  <c r="G226" i="2"/>
  <c r="F226" i="2"/>
  <c r="D226" i="2"/>
  <c r="T226" i="2" s="1"/>
  <c r="Q225" i="2"/>
  <c r="P225" i="2"/>
  <c r="O225" i="2"/>
  <c r="L225" i="2"/>
  <c r="J225" i="2"/>
  <c r="I225" i="2"/>
  <c r="H225" i="2"/>
  <c r="F225" i="2"/>
  <c r="G225" i="2" s="1"/>
  <c r="D225" i="2"/>
  <c r="T225" i="2" s="1"/>
  <c r="Q224" i="2"/>
  <c r="P224" i="2"/>
  <c r="O224" i="2"/>
  <c r="L224" i="2"/>
  <c r="J224" i="2"/>
  <c r="I224" i="2"/>
  <c r="H224" i="2"/>
  <c r="G224" i="2"/>
  <c r="F224" i="2"/>
  <c r="D224" i="2"/>
  <c r="T224" i="2" s="1"/>
  <c r="Q223" i="2"/>
  <c r="P223" i="2"/>
  <c r="O223" i="2"/>
  <c r="L223" i="2"/>
  <c r="J223" i="2"/>
  <c r="I223" i="2"/>
  <c r="H223" i="2"/>
  <c r="F223" i="2"/>
  <c r="G223" i="2" s="1"/>
  <c r="D223" i="2"/>
  <c r="T223" i="2" s="1"/>
  <c r="Q222" i="2"/>
  <c r="P222" i="2"/>
  <c r="O222" i="2"/>
  <c r="L222" i="2"/>
  <c r="J222" i="2"/>
  <c r="I222" i="2"/>
  <c r="H222" i="2"/>
  <c r="G222" i="2"/>
  <c r="F222" i="2"/>
  <c r="D222" i="2"/>
  <c r="T222" i="2" s="1"/>
  <c r="T221" i="2"/>
  <c r="Q221" i="2"/>
  <c r="P221" i="2"/>
  <c r="O221" i="2"/>
  <c r="L221" i="2"/>
  <c r="J221" i="2"/>
  <c r="I221" i="2"/>
  <c r="H221" i="2"/>
  <c r="F221" i="2"/>
  <c r="G221" i="2" s="1"/>
  <c r="D221" i="2"/>
  <c r="T220" i="2"/>
  <c r="Q220" i="2"/>
  <c r="P220" i="2"/>
  <c r="O220" i="2"/>
  <c r="L220" i="2"/>
  <c r="J220" i="2"/>
  <c r="I220" i="2"/>
  <c r="H220" i="2"/>
  <c r="G220" i="2"/>
  <c r="F220" i="2"/>
  <c r="D220" i="2"/>
  <c r="T219" i="2"/>
  <c r="Q219" i="2"/>
  <c r="P219" i="2"/>
  <c r="O219" i="2"/>
  <c r="L219" i="2"/>
  <c r="J219" i="2"/>
  <c r="I219" i="2"/>
  <c r="H219" i="2"/>
  <c r="F219" i="2"/>
  <c r="G219" i="2" s="1"/>
  <c r="D219" i="2"/>
  <c r="T218" i="2"/>
  <c r="Q218" i="2"/>
  <c r="P218" i="2"/>
  <c r="O218" i="2"/>
  <c r="L218" i="2"/>
  <c r="J218" i="2"/>
  <c r="I218" i="2"/>
  <c r="H218" i="2"/>
  <c r="G218" i="2"/>
  <c r="F218" i="2"/>
  <c r="D218" i="2"/>
  <c r="Q217" i="2"/>
  <c r="P217" i="2"/>
  <c r="O217" i="2"/>
  <c r="L217" i="2"/>
  <c r="J217" i="2"/>
  <c r="I217" i="2"/>
  <c r="H217" i="2"/>
  <c r="F217" i="2"/>
  <c r="G217" i="2" s="1"/>
  <c r="D217" i="2"/>
  <c r="T217" i="2" s="1"/>
  <c r="T216" i="2"/>
  <c r="Q216" i="2"/>
  <c r="P216" i="2"/>
  <c r="O216" i="2"/>
  <c r="L216" i="2"/>
  <c r="J216" i="2"/>
  <c r="I216" i="2"/>
  <c r="H216" i="2"/>
  <c r="G216" i="2"/>
  <c r="F216" i="2"/>
  <c r="D216" i="2"/>
  <c r="Q215" i="2"/>
  <c r="P215" i="2"/>
  <c r="O215" i="2"/>
  <c r="L215" i="2"/>
  <c r="J215" i="2"/>
  <c r="I215" i="2"/>
  <c r="H215" i="2"/>
  <c r="F215" i="2"/>
  <c r="G215" i="2" s="1"/>
  <c r="D215" i="2"/>
  <c r="T215" i="2" s="1"/>
  <c r="T214" i="2"/>
  <c r="Q214" i="2"/>
  <c r="P214" i="2"/>
  <c r="O214" i="2"/>
  <c r="L214" i="2"/>
  <c r="J214" i="2"/>
  <c r="I214" i="2"/>
  <c r="H214" i="2"/>
  <c r="G214" i="2"/>
  <c r="F214" i="2"/>
  <c r="D214" i="2"/>
  <c r="T213" i="2"/>
  <c r="Q213" i="2"/>
  <c r="P213" i="2"/>
  <c r="O213" i="2"/>
  <c r="L213" i="2"/>
  <c r="J213" i="2"/>
  <c r="I213" i="2"/>
  <c r="H213" i="2"/>
  <c r="F213" i="2"/>
  <c r="G213" i="2" s="1"/>
  <c r="D213" i="2"/>
  <c r="Q212" i="2"/>
  <c r="P212" i="2"/>
  <c r="O212" i="2"/>
  <c r="L212" i="2"/>
  <c r="J212" i="2"/>
  <c r="I212" i="2"/>
  <c r="H212" i="2"/>
  <c r="G212" i="2"/>
  <c r="F212" i="2"/>
  <c r="D212" i="2"/>
  <c r="T212" i="2" s="1"/>
  <c r="T211" i="2"/>
  <c r="Q211" i="2"/>
  <c r="P211" i="2"/>
  <c r="O211" i="2"/>
  <c r="L211" i="2"/>
  <c r="J211" i="2"/>
  <c r="I211" i="2"/>
  <c r="H211" i="2"/>
  <c r="F211" i="2"/>
  <c r="G211" i="2" s="1"/>
  <c r="D211" i="2"/>
  <c r="Q210" i="2"/>
  <c r="P210" i="2"/>
  <c r="O210" i="2"/>
  <c r="L210" i="2"/>
  <c r="J210" i="2"/>
  <c r="I210" i="2"/>
  <c r="H210" i="2"/>
  <c r="G210" i="2"/>
  <c r="F210" i="2"/>
  <c r="D210" i="2"/>
  <c r="T210" i="2" s="1"/>
  <c r="Q209" i="2"/>
  <c r="P209" i="2"/>
  <c r="O209" i="2"/>
  <c r="L209" i="2"/>
  <c r="J209" i="2"/>
  <c r="I209" i="2"/>
  <c r="H209" i="2"/>
  <c r="F209" i="2"/>
  <c r="G209" i="2" s="1"/>
  <c r="D209" i="2"/>
  <c r="T209" i="2" s="1"/>
  <c r="Q208" i="2"/>
  <c r="P208" i="2"/>
  <c r="O208" i="2"/>
  <c r="L208" i="2"/>
  <c r="J208" i="2"/>
  <c r="I208" i="2"/>
  <c r="H208" i="2"/>
  <c r="G208" i="2"/>
  <c r="F208" i="2"/>
  <c r="D208" i="2"/>
  <c r="T208" i="2" s="1"/>
  <c r="Q207" i="2"/>
  <c r="P207" i="2"/>
  <c r="O207" i="2"/>
  <c r="L207" i="2"/>
  <c r="J207" i="2"/>
  <c r="I207" i="2"/>
  <c r="H207" i="2"/>
  <c r="F207" i="2"/>
  <c r="G207" i="2" s="1"/>
  <c r="D207" i="2"/>
  <c r="T207" i="2" s="1"/>
  <c r="Q206" i="2"/>
  <c r="P206" i="2"/>
  <c r="O206" i="2"/>
  <c r="L206" i="2"/>
  <c r="J206" i="2"/>
  <c r="I206" i="2"/>
  <c r="H206" i="2"/>
  <c r="G206" i="2"/>
  <c r="F206" i="2"/>
  <c r="D206" i="2"/>
  <c r="T206" i="2" s="1"/>
  <c r="T205" i="2"/>
  <c r="Q205" i="2"/>
  <c r="P205" i="2"/>
  <c r="O205" i="2"/>
  <c r="L205" i="2"/>
  <c r="J205" i="2"/>
  <c r="I205" i="2"/>
  <c r="H205" i="2"/>
  <c r="F205" i="2"/>
  <c r="G205" i="2" s="1"/>
  <c r="D205" i="2"/>
  <c r="T204" i="2"/>
  <c r="Q204" i="2"/>
  <c r="P204" i="2"/>
  <c r="O204" i="2"/>
  <c r="L204" i="2"/>
  <c r="J204" i="2"/>
  <c r="I204" i="2"/>
  <c r="H204" i="2"/>
  <c r="G204" i="2"/>
  <c r="F204" i="2"/>
  <c r="D204" i="2"/>
  <c r="T203" i="2"/>
  <c r="Q203" i="2"/>
  <c r="P203" i="2"/>
  <c r="O203" i="2"/>
  <c r="L203" i="2"/>
  <c r="J203" i="2"/>
  <c r="I203" i="2"/>
  <c r="H203" i="2"/>
  <c r="F203" i="2"/>
  <c r="G203" i="2" s="1"/>
  <c r="D203" i="2"/>
  <c r="T202" i="2"/>
  <c r="Q202" i="2"/>
  <c r="P202" i="2"/>
  <c r="O202" i="2"/>
  <c r="L202" i="2"/>
  <c r="J202" i="2"/>
  <c r="I202" i="2"/>
  <c r="H202" i="2"/>
  <c r="G202" i="2"/>
  <c r="F202" i="2"/>
  <c r="D202" i="2"/>
  <c r="Q201" i="2"/>
  <c r="P201" i="2"/>
  <c r="O201" i="2"/>
  <c r="L201" i="2"/>
  <c r="J201" i="2"/>
  <c r="I201" i="2"/>
  <c r="H201" i="2"/>
  <c r="F201" i="2"/>
  <c r="G201" i="2" s="1"/>
  <c r="D201" i="2"/>
  <c r="T201" i="2" s="1"/>
  <c r="T200" i="2"/>
  <c r="Q200" i="2"/>
  <c r="P200" i="2"/>
  <c r="O200" i="2"/>
  <c r="L200" i="2"/>
  <c r="J200" i="2"/>
  <c r="I200" i="2"/>
  <c r="H200" i="2"/>
  <c r="G200" i="2"/>
  <c r="F200" i="2"/>
  <c r="D200" i="2"/>
  <c r="Q199" i="2"/>
  <c r="P199" i="2"/>
  <c r="O199" i="2"/>
  <c r="L199" i="2"/>
  <c r="J199" i="2"/>
  <c r="I199" i="2"/>
  <c r="H199" i="2"/>
  <c r="F199" i="2"/>
  <c r="G199" i="2" s="1"/>
  <c r="D199" i="2"/>
  <c r="T199" i="2" s="1"/>
  <c r="T198" i="2"/>
  <c r="Q198" i="2"/>
  <c r="P198" i="2"/>
  <c r="O198" i="2"/>
  <c r="L198" i="2"/>
  <c r="J198" i="2"/>
  <c r="I198" i="2"/>
  <c r="H198" i="2"/>
  <c r="G198" i="2"/>
  <c r="F198" i="2"/>
  <c r="D198" i="2"/>
  <c r="T197" i="2"/>
  <c r="Q197" i="2"/>
  <c r="P197" i="2"/>
  <c r="O197" i="2"/>
  <c r="L197" i="2"/>
  <c r="J197" i="2"/>
  <c r="I197" i="2"/>
  <c r="H197" i="2"/>
  <c r="F197" i="2"/>
  <c r="G197" i="2" s="1"/>
  <c r="D197" i="2"/>
  <c r="Q196" i="2"/>
  <c r="P196" i="2"/>
  <c r="O196" i="2"/>
  <c r="L196" i="2"/>
  <c r="J196" i="2"/>
  <c r="I196" i="2"/>
  <c r="H196" i="2"/>
  <c r="G196" i="2"/>
  <c r="F196" i="2"/>
  <c r="D196" i="2"/>
  <c r="T196" i="2" s="1"/>
  <c r="T195" i="2"/>
  <c r="Q195" i="2"/>
  <c r="P195" i="2"/>
  <c r="O195" i="2"/>
  <c r="L195" i="2"/>
  <c r="J195" i="2"/>
  <c r="I195" i="2"/>
  <c r="H195" i="2"/>
  <c r="F195" i="2"/>
  <c r="G195" i="2" s="1"/>
  <c r="D195" i="2"/>
  <c r="Q194" i="2"/>
  <c r="P194" i="2"/>
  <c r="O194" i="2"/>
  <c r="L194" i="2"/>
  <c r="J194" i="2"/>
  <c r="I194" i="2"/>
  <c r="H194" i="2"/>
  <c r="G194" i="2"/>
  <c r="F194" i="2"/>
  <c r="D194" i="2"/>
  <c r="T194" i="2" s="1"/>
  <c r="Q193" i="2"/>
  <c r="P193" i="2"/>
  <c r="O193" i="2"/>
  <c r="L193" i="2"/>
  <c r="J193" i="2"/>
  <c r="I193" i="2"/>
  <c r="H193" i="2"/>
  <c r="F193" i="2"/>
  <c r="G193" i="2" s="1"/>
  <c r="D193" i="2"/>
  <c r="T193" i="2" s="1"/>
  <c r="Q192" i="2"/>
  <c r="P192" i="2"/>
  <c r="O192" i="2"/>
  <c r="L192" i="2"/>
  <c r="J192" i="2"/>
  <c r="I192" i="2"/>
  <c r="H192" i="2"/>
  <c r="G192" i="2"/>
  <c r="F192" i="2"/>
  <c r="D192" i="2"/>
  <c r="T192" i="2" s="1"/>
  <c r="Q191" i="2"/>
  <c r="P191" i="2"/>
  <c r="O191" i="2"/>
  <c r="L191" i="2"/>
  <c r="J191" i="2"/>
  <c r="I191" i="2"/>
  <c r="H191" i="2"/>
  <c r="F191" i="2"/>
  <c r="G191" i="2" s="1"/>
  <c r="D191" i="2"/>
  <c r="T191" i="2" s="1"/>
  <c r="Q190" i="2"/>
  <c r="P190" i="2"/>
  <c r="O190" i="2"/>
  <c r="L190" i="2"/>
  <c r="J190" i="2"/>
  <c r="I190" i="2"/>
  <c r="H190" i="2"/>
  <c r="G190" i="2"/>
  <c r="F190" i="2"/>
  <c r="D190" i="2"/>
  <c r="T190" i="2" s="1"/>
  <c r="T189" i="2"/>
  <c r="Q189" i="2"/>
  <c r="P189" i="2"/>
  <c r="O189" i="2"/>
  <c r="L189" i="2"/>
  <c r="J189" i="2"/>
  <c r="I189" i="2"/>
  <c r="H189" i="2"/>
  <c r="F189" i="2"/>
  <c r="G189" i="2" s="1"/>
  <c r="D189" i="2"/>
  <c r="T188" i="2"/>
  <c r="Q188" i="2"/>
  <c r="P188" i="2"/>
  <c r="O188" i="2"/>
  <c r="L188" i="2"/>
  <c r="J188" i="2"/>
  <c r="I188" i="2"/>
  <c r="H188" i="2"/>
  <c r="G188" i="2"/>
  <c r="F188" i="2"/>
  <c r="D188" i="2"/>
  <c r="T187" i="2"/>
  <c r="Q187" i="2"/>
  <c r="P187" i="2"/>
  <c r="O187" i="2"/>
  <c r="L187" i="2"/>
  <c r="J187" i="2"/>
  <c r="I187" i="2"/>
  <c r="H187" i="2"/>
  <c r="F187" i="2"/>
  <c r="G187" i="2" s="1"/>
  <c r="D187" i="2"/>
  <c r="T186" i="2"/>
  <c r="Q186" i="2"/>
  <c r="P186" i="2"/>
  <c r="O186" i="2"/>
  <c r="L186" i="2"/>
  <c r="J186" i="2"/>
  <c r="I186" i="2"/>
  <c r="H186" i="2"/>
  <c r="G186" i="2"/>
  <c r="F186" i="2"/>
  <c r="D186" i="2"/>
  <c r="Q185" i="2"/>
  <c r="P185" i="2"/>
  <c r="O185" i="2"/>
  <c r="L185" i="2"/>
  <c r="J185" i="2"/>
  <c r="I185" i="2"/>
  <c r="H185" i="2"/>
  <c r="F185" i="2"/>
  <c r="G185" i="2" s="1"/>
  <c r="D185" i="2"/>
  <c r="T185" i="2" s="1"/>
  <c r="T184" i="2"/>
  <c r="Q184" i="2"/>
  <c r="P184" i="2"/>
  <c r="O184" i="2"/>
  <c r="L184" i="2"/>
  <c r="J184" i="2"/>
  <c r="I184" i="2"/>
  <c r="H184" i="2"/>
  <c r="G184" i="2"/>
  <c r="F184" i="2"/>
  <c r="D184" i="2"/>
  <c r="Q183" i="2"/>
  <c r="P183" i="2"/>
  <c r="O183" i="2"/>
  <c r="L183" i="2"/>
  <c r="J183" i="2"/>
  <c r="I183" i="2"/>
  <c r="H183" i="2"/>
  <c r="F183" i="2"/>
  <c r="G183" i="2" s="1"/>
  <c r="D183" i="2"/>
  <c r="T183" i="2" s="1"/>
  <c r="T182" i="2"/>
  <c r="Q182" i="2"/>
  <c r="P182" i="2"/>
  <c r="O182" i="2"/>
  <c r="L182" i="2"/>
  <c r="J182" i="2"/>
  <c r="I182" i="2"/>
  <c r="H182" i="2"/>
  <c r="G182" i="2"/>
  <c r="F182" i="2"/>
  <c r="D182" i="2"/>
  <c r="T181" i="2"/>
  <c r="Q181" i="2"/>
  <c r="P181" i="2"/>
  <c r="O181" i="2"/>
  <c r="L181" i="2"/>
  <c r="J181" i="2"/>
  <c r="I181" i="2"/>
  <c r="H181" i="2"/>
  <c r="F181" i="2"/>
  <c r="G181" i="2" s="1"/>
  <c r="D181" i="2"/>
  <c r="Q180" i="2"/>
  <c r="P180" i="2"/>
  <c r="O180" i="2"/>
  <c r="L180" i="2"/>
  <c r="J180" i="2"/>
  <c r="I180" i="2"/>
  <c r="H180" i="2"/>
  <c r="G180" i="2"/>
  <c r="F180" i="2"/>
  <c r="D180" i="2"/>
  <c r="T180" i="2" s="1"/>
  <c r="T179" i="2"/>
  <c r="Q179" i="2"/>
  <c r="P179" i="2"/>
  <c r="O179" i="2"/>
  <c r="L179" i="2"/>
  <c r="J179" i="2"/>
  <c r="I179" i="2"/>
  <c r="H179" i="2"/>
  <c r="F179" i="2"/>
  <c r="G179" i="2" s="1"/>
  <c r="D179" i="2"/>
  <c r="Q178" i="2"/>
  <c r="P178" i="2"/>
  <c r="O178" i="2"/>
  <c r="L178" i="2"/>
  <c r="J178" i="2"/>
  <c r="I178" i="2"/>
  <c r="H178" i="2"/>
  <c r="G178" i="2"/>
  <c r="F178" i="2"/>
  <c r="D178" i="2"/>
  <c r="T178" i="2" s="1"/>
  <c r="Q177" i="2"/>
  <c r="P177" i="2"/>
  <c r="O177" i="2"/>
  <c r="L177" i="2"/>
  <c r="J177" i="2"/>
  <c r="I177" i="2"/>
  <c r="H177" i="2"/>
  <c r="F177" i="2"/>
  <c r="G177" i="2" s="1"/>
  <c r="D177" i="2"/>
  <c r="T177" i="2" s="1"/>
  <c r="Q176" i="2"/>
  <c r="P176" i="2"/>
  <c r="O176" i="2"/>
  <c r="L176" i="2"/>
  <c r="J176" i="2"/>
  <c r="I176" i="2"/>
  <c r="H176" i="2"/>
  <c r="G176" i="2"/>
  <c r="F176" i="2"/>
  <c r="D176" i="2"/>
  <c r="T176" i="2" s="1"/>
  <c r="Q175" i="2"/>
  <c r="P175" i="2"/>
  <c r="O175" i="2"/>
  <c r="L175" i="2"/>
  <c r="J175" i="2"/>
  <c r="I175" i="2"/>
  <c r="H175" i="2"/>
  <c r="F175" i="2"/>
  <c r="G175" i="2" s="1"/>
  <c r="D175" i="2"/>
  <c r="T175" i="2" s="1"/>
  <c r="Q174" i="2"/>
  <c r="P174" i="2"/>
  <c r="O174" i="2"/>
  <c r="L174" i="2"/>
  <c r="J174" i="2"/>
  <c r="I174" i="2"/>
  <c r="H174" i="2"/>
  <c r="G174" i="2"/>
  <c r="F174" i="2"/>
  <c r="D174" i="2"/>
  <c r="T174" i="2" s="1"/>
  <c r="T173" i="2"/>
  <c r="Q173" i="2"/>
  <c r="P173" i="2"/>
  <c r="O173" i="2"/>
  <c r="L173" i="2"/>
  <c r="J173" i="2"/>
  <c r="I173" i="2"/>
  <c r="H173" i="2"/>
  <c r="F173" i="2"/>
  <c r="G173" i="2" s="1"/>
  <c r="D173" i="2"/>
  <c r="T172" i="2"/>
  <c r="Q172" i="2"/>
  <c r="P172" i="2"/>
  <c r="O172" i="2"/>
  <c r="L172" i="2"/>
  <c r="J172" i="2"/>
  <c r="I172" i="2"/>
  <c r="H172" i="2"/>
  <c r="G172" i="2"/>
  <c r="F172" i="2"/>
  <c r="D172" i="2"/>
  <c r="Q171" i="2"/>
  <c r="P171" i="2"/>
  <c r="O171" i="2"/>
  <c r="L171" i="2"/>
  <c r="J171" i="2"/>
  <c r="I171" i="2"/>
  <c r="H171" i="2"/>
  <c r="F171" i="2"/>
  <c r="G171" i="2" s="1"/>
  <c r="D171" i="2"/>
  <c r="T171" i="2" s="1"/>
  <c r="T170" i="2"/>
  <c r="Q170" i="2"/>
  <c r="P170" i="2"/>
  <c r="O170" i="2"/>
  <c r="L170" i="2"/>
  <c r="J170" i="2"/>
  <c r="I170" i="2"/>
  <c r="H170" i="2"/>
  <c r="G170" i="2"/>
  <c r="F170" i="2"/>
  <c r="D170" i="2"/>
  <c r="Q169" i="2"/>
  <c r="P169" i="2"/>
  <c r="O169" i="2"/>
  <c r="L169" i="2"/>
  <c r="J169" i="2"/>
  <c r="I169" i="2"/>
  <c r="H169" i="2"/>
  <c r="F169" i="2"/>
  <c r="G169" i="2" s="1"/>
  <c r="D169" i="2"/>
  <c r="T169" i="2" s="1"/>
  <c r="T168" i="2"/>
  <c r="Q168" i="2"/>
  <c r="P168" i="2"/>
  <c r="O168" i="2"/>
  <c r="L168" i="2"/>
  <c r="J168" i="2"/>
  <c r="I168" i="2"/>
  <c r="H168" i="2"/>
  <c r="G168" i="2"/>
  <c r="F168" i="2"/>
  <c r="D168" i="2"/>
  <c r="Q167" i="2"/>
  <c r="P167" i="2"/>
  <c r="O167" i="2"/>
  <c r="L167" i="2"/>
  <c r="J167" i="2"/>
  <c r="I167" i="2"/>
  <c r="H167" i="2"/>
  <c r="F167" i="2"/>
  <c r="G167" i="2" s="1"/>
  <c r="D167" i="2"/>
  <c r="T167" i="2" s="1"/>
  <c r="T166" i="2"/>
  <c r="Q166" i="2"/>
  <c r="P166" i="2"/>
  <c r="O166" i="2"/>
  <c r="L166" i="2"/>
  <c r="J166" i="2"/>
  <c r="I166" i="2"/>
  <c r="H166" i="2"/>
  <c r="G166" i="2"/>
  <c r="F166" i="2"/>
  <c r="D166" i="2"/>
  <c r="T165" i="2"/>
  <c r="Q165" i="2"/>
  <c r="P165" i="2"/>
  <c r="O165" i="2"/>
  <c r="L165" i="2"/>
  <c r="J165" i="2"/>
  <c r="I165" i="2"/>
  <c r="H165" i="2"/>
  <c r="F165" i="2"/>
  <c r="G165" i="2" s="1"/>
  <c r="D165" i="2"/>
  <c r="T164" i="2"/>
  <c r="Q164" i="2"/>
  <c r="P164" i="2"/>
  <c r="O164" i="2"/>
  <c r="L164" i="2"/>
  <c r="J164" i="2"/>
  <c r="I164" i="2"/>
  <c r="H164" i="2"/>
  <c r="G164" i="2"/>
  <c r="F164" i="2"/>
  <c r="D164" i="2"/>
  <c r="Q163" i="2"/>
  <c r="P163" i="2"/>
  <c r="O163" i="2"/>
  <c r="L163" i="2"/>
  <c r="J163" i="2"/>
  <c r="I163" i="2"/>
  <c r="H163" i="2"/>
  <c r="F163" i="2"/>
  <c r="G163" i="2" s="1"/>
  <c r="D163" i="2"/>
  <c r="T163" i="2" s="1"/>
  <c r="T162" i="2"/>
  <c r="Q162" i="2"/>
  <c r="P162" i="2"/>
  <c r="O162" i="2"/>
  <c r="L162" i="2"/>
  <c r="J162" i="2"/>
  <c r="I162" i="2"/>
  <c r="H162" i="2"/>
  <c r="G162" i="2"/>
  <c r="F162" i="2"/>
  <c r="D162" i="2"/>
  <c r="Q161" i="2"/>
  <c r="P161" i="2"/>
  <c r="O161" i="2"/>
  <c r="L161" i="2"/>
  <c r="J161" i="2"/>
  <c r="I161" i="2"/>
  <c r="H161" i="2"/>
  <c r="F161" i="2"/>
  <c r="G161" i="2" s="1"/>
  <c r="D161" i="2"/>
  <c r="T161" i="2" s="1"/>
  <c r="T160" i="2"/>
  <c r="Q160" i="2"/>
  <c r="P160" i="2"/>
  <c r="O160" i="2"/>
  <c r="L160" i="2"/>
  <c r="J160" i="2"/>
  <c r="I160" i="2"/>
  <c r="H160" i="2"/>
  <c r="G160" i="2"/>
  <c r="F160" i="2"/>
  <c r="D160" i="2"/>
  <c r="Q159" i="2"/>
  <c r="P159" i="2"/>
  <c r="O159" i="2"/>
  <c r="L159" i="2"/>
  <c r="J159" i="2"/>
  <c r="I159" i="2"/>
  <c r="H159" i="2"/>
  <c r="F159" i="2"/>
  <c r="G159" i="2" s="1"/>
  <c r="D159" i="2"/>
  <c r="T159" i="2" s="1"/>
  <c r="T158" i="2"/>
  <c r="Q158" i="2"/>
  <c r="P158" i="2"/>
  <c r="O158" i="2"/>
  <c r="L158" i="2"/>
  <c r="J158" i="2"/>
  <c r="I158" i="2"/>
  <c r="H158" i="2"/>
  <c r="G158" i="2"/>
  <c r="F158" i="2"/>
  <c r="D158" i="2"/>
  <c r="T157" i="2"/>
  <c r="Q157" i="2"/>
  <c r="P157" i="2"/>
  <c r="O157" i="2"/>
  <c r="L157" i="2"/>
  <c r="J157" i="2"/>
  <c r="I157" i="2"/>
  <c r="H157" i="2"/>
  <c r="F157" i="2"/>
  <c r="G157" i="2" s="1"/>
  <c r="D157" i="2"/>
  <c r="Q156" i="2"/>
  <c r="P156" i="2"/>
  <c r="O156" i="2"/>
  <c r="L156" i="2"/>
  <c r="J156" i="2"/>
  <c r="I156" i="2"/>
  <c r="H156" i="2"/>
  <c r="G156" i="2"/>
  <c r="F156" i="2"/>
  <c r="D156" i="2"/>
  <c r="T156" i="2" s="1"/>
  <c r="Q155" i="2"/>
  <c r="P155" i="2"/>
  <c r="O155" i="2"/>
  <c r="L155" i="2"/>
  <c r="J155" i="2"/>
  <c r="I155" i="2"/>
  <c r="H155" i="2"/>
  <c r="F155" i="2"/>
  <c r="G155" i="2" s="1"/>
  <c r="D155" i="2"/>
  <c r="T155" i="2" s="1"/>
  <c r="Q154" i="2"/>
  <c r="P154" i="2"/>
  <c r="O154" i="2"/>
  <c r="L154" i="2"/>
  <c r="J154" i="2"/>
  <c r="I154" i="2"/>
  <c r="H154" i="2"/>
  <c r="G154" i="2"/>
  <c r="F154" i="2"/>
  <c r="D154" i="2"/>
  <c r="T154" i="2" s="1"/>
  <c r="Q153" i="2"/>
  <c r="P153" i="2"/>
  <c r="O153" i="2"/>
  <c r="L153" i="2"/>
  <c r="J153" i="2"/>
  <c r="I153" i="2"/>
  <c r="H153" i="2"/>
  <c r="F153" i="2"/>
  <c r="G153" i="2" s="1"/>
  <c r="D153" i="2"/>
  <c r="T153" i="2" s="1"/>
  <c r="Q152" i="2"/>
  <c r="P152" i="2"/>
  <c r="O152" i="2"/>
  <c r="L152" i="2"/>
  <c r="J152" i="2"/>
  <c r="I152" i="2"/>
  <c r="H152" i="2"/>
  <c r="G152" i="2"/>
  <c r="F152" i="2"/>
  <c r="D152" i="2"/>
  <c r="T152" i="2" s="1"/>
  <c r="Q151" i="2"/>
  <c r="P151" i="2"/>
  <c r="O151" i="2"/>
  <c r="L151" i="2"/>
  <c r="J151" i="2"/>
  <c r="I151" i="2"/>
  <c r="H151" i="2"/>
  <c r="F151" i="2"/>
  <c r="G151" i="2" s="1"/>
  <c r="D151" i="2"/>
  <c r="T151" i="2" s="1"/>
  <c r="Q150" i="2"/>
  <c r="P150" i="2"/>
  <c r="O150" i="2"/>
  <c r="L150" i="2"/>
  <c r="J150" i="2"/>
  <c r="I150" i="2"/>
  <c r="H150" i="2"/>
  <c r="G150" i="2"/>
  <c r="F150" i="2"/>
  <c r="D150" i="2"/>
  <c r="T150" i="2" s="1"/>
  <c r="T149" i="2"/>
  <c r="Q149" i="2"/>
  <c r="P149" i="2"/>
  <c r="O149" i="2"/>
  <c r="L149" i="2"/>
  <c r="J149" i="2"/>
  <c r="I149" i="2"/>
  <c r="H149" i="2"/>
  <c r="F149" i="2"/>
  <c r="G149" i="2" s="1"/>
  <c r="D149" i="2"/>
  <c r="Q148" i="2"/>
  <c r="P148" i="2"/>
  <c r="O148" i="2"/>
  <c r="L148" i="2"/>
  <c r="J148" i="2"/>
  <c r="I148" i="2"/>
  <c r="H148" i="2"/>
  <c r="G148" i="2"/>
  <c r="F148" i="2"/>
  <c r="D148" i="2"/>
  <c r="T148" i="2" s="1"/>
  <c r="Q147" i="2"/>
  <c r="P147" i="2"/>
  <c r="O147" i="2"/>
  <c r="L147" i="2"/>
  <c r="J147" i="2"/>
  <c r="I147" i="2"/>
  <c r="H147" i="2"/>
  <c r="F147" i="2"/>
  <c r="G147" i="2" s="1"/>
  <c r="D147" i="2"/>
  <c r="T147" i="2" s="1"/>
  <c r="Q146" i="2"/>
  <c r="P146" i="2"/>
  <c r="O146" i="2"/>
  <c r="L146" i="2"/>
  <c r="J146" i="2"/>
  <c r="I146" i="2"/>
  <c r="H146" i="2"/>
  <c r="G146" i="2"/>
  <c r="F146" i="2"/>
  <c r="D146" i="2"/>
  <c r="T146" i="2" s="1"/>
  <c r="T145" i="2"/>
  <c r="Q145" i="2"/>
  <c r="P145" i="2"/>
  <c r="O145" i="2"/>
  <c r="L145" i="2"/>
  <c r="J145" i="2"/>
  <c r="I145" i="2"/>
  <c r="H145" i="2"/>
  <c r="F145" i="2"/>
  <c r="G145" i="2" s="1"/>
  <c r="D145" i="2"/>
  <c r="T144" i="2"/>
  <c r="Q144" i="2"/>
  <c r="P144" i="2"/>
  <c r="O144" i="2"/>
  <c r="L144" i="2"/>
  <c r="J144" i="2"/>
  <c r="I144" i="2"/>
  <c r="H144" i="2"/>
  <c r="G144" i="2"/>
  <c r="F144" i="2"/>
  <c r="D144" i="2"/>
  <c r="Q143" i="2"/>
  <c r="P143" i="2"/>
  <c r="O143" i="2"/>
  <c r="L143" i="2"/>
  <c r="J143" i="2"/>
  <c r="I143" i="2"/>
  <c r="H143" i="2"/>
  <c r="F143" i="2"/>
  <c r="G143" i="2" s="1"/>
  <c r="D143" i="2"/>
  <c r="T143" i="2" s="1"/>
  <c r="T142" i="2"/>
  <c r="Q142" i="2"/>
  <c r="P142" i="2"/>
  <c r="O142" i="2"/>
  <c r="L142" i="2"/>
  <c r="J142" i="2"/>
  <c r="I142" i="2"/>
  <c r="H142" i="2"/>
  <c r="G142" i="2"/>
  <c r="F142" i="2"/>
  <c r="D142" i="2"/>
  <c r="T141" i="2"/>
  <c r="Q141" i="2"/>
  <c r="P141" i="2"/>
  <c r="O141" i="2"/>
  <c r="L141" i="2"/>
  <c r="J141" i="2"/>
  <c r="I141" i="2"/>
  <c r="H141" i="2"/>
  <c r="F141" i="2"/>
  <c r="G141" i="2" s="1"/>
  <c r="D141" i="2"/>
  <c r="T140" i="2"/>
  <c r="Q140" i="2"/>
  <c r="P140" i="2"/>
  <c r="O140" i="2"/>
  <c r="L140" i="2"/>
  <c r="J140" i="2"/>
  <c r="I140" i="2"/>
  <c r="H140" i="2"/>
  <c r="G140" i="2"/>
  <c r="F140" i="2"/>
  <c r="D140" i="2"/>
  <c r="Q139" i="2"/>
  <c r="P139" i="2"/>
  <c r="O139" i="2"/>
  <c r="L139" i="2"/>
  <c r="J139" i="2"/>
  <c r="I139" i="2"/>
  <c r="H139" i="2"/>
  <c r="F139" i="2"/>
  <c r="G139" i="2" s="1"/>
  <c r="D139" i="2"/>
  <c r="T139" i="2" s="1"/>
  <c r="T138" i="2"/>
  <c r="Q138" i="2"/>
  <c r="P138" i="2"/>
  <c r="O138" i="2"/>
  <c r="L138" i="2"/>
  <c r="J138" i="2"/>
  <c r="I138" i="2"/>
  <c r="H138" i="2"/>
  <c r="G138" i="2"/>
  <c r="F138" i="2"/>
  <c r="D138" i="2"/>
  <c r="T137" i="2"/>
  <c r="Q137" i="2"/>
  <c r="P137" i="2"/>
  <c r="O137" i="2"/>
  <c r="L137" i="2"/>
  <c r="J137" i="2"/>
  <c r="I137" i="2"/>
  <c r="H137" i="2"/>
  <c r="F137" i="2"/>
  <c r="G137" i="2" s="1"/>
  <c r="D137" i="2"/>
  <c r="Q136" i="2"/>
  <c r="P136" i="2"/>
  <c r="O136" i="2"/>
  <c r="L136" i="2"/>
  <c r="J136" i="2"/>
  <c r="I136" i="2"/>
  <c r="H136" i="2"/>
  <c r="G136" i="2"/>
  <c r="F136" i="2"/>
  <c r="D136" i="2"/>
  <c r="T136" i="2" s="1"/>
  <c r="Q135" i="2"/>
  <c r="P135" i="2"/>
  <c r="O135" i="2"/>
  <c r="L135" i="2"/>
  <c r="J135" i="2"/>
  <c r="I135" i="2"/>
  <c r="H135" i="2"/>
  <c r="F135" i="2"/>
  <c r="G135" i="2" s="1"/>
  <c r="D135" i="2"/>
  <c r="T135" i="2" s="1"/>
  <c r="Q134" i="2"/>
  <c r="P134" i="2"/>
  <c r="O134" i="2"/>
  <c r="L134" i="2"/>
  <c r="J134" i="2"/>
  <c r="I134" i="2"/>
  <c r="H134" i="2"/>
  <c r="G134" i="2"/>
  <c r="F134" i="2"/>
  <c r="D134" i="2"/>
  <c r="T134" i="2" s="1"/>
  <c r="T133" i="2"/>
  <c r="Q133" i="2"/>
  <c r="P133" i="2"/>
  <c r="O133" i="2"/>
  <c r="L133" i="2"/>
  <c r="J133" i="2"/>
  <c r="I133" i="2"/>
  <c r="H133" i="2"/>
  <c r="F133" i="2"/>
  <c r="G133" i="2" s="1"/>
  <c r="D133" i="2"/>
  <c r="Q132" i="2"/>
  <c r="P132" i="2"/>
  <c r="O132" i="2"/>
  <c r="L132" i="2"/>
  <c r="J132" i="2"/>
  <c r="I132" i="2"/>
  <c r="H132" i="2"/>
  <c r="G132" i="2"/>
  <c r="F132" i="2"/>
  <c r="D132" i="2"/>
  <c r="T132" i="2" s="1"/>
  <c r="Q131" i="2"/>
  <c r="P131" i="2"/>
  <c r="O131" i="2"/>
  <c r="L131" i="2"/>
  <c r="J131" i="2"/>
  <c r="I131" i="2"/>
  <c r="H131" i="2"/>
  <c r="F131" i="2"/>
  <c r="G131" i="2" s="1"/>
  <c r="D131" i="2"/>
  <c r="T131" i="2" s="1"/>
  <c r="Q130" i="2"/>
  <c r="P130" i="2"/>
  <c r="O130" i="2"/>
  <c r="L130" i="2"/>
  <c r="J130" i="2"/>
  <c r="I130" i="2"/>
  <c r="H130" i="2"/>
  <c r="G130" i="2"/>
  <c r="F130" i="2"/>
  <c r="D130" i="2"/>
  <c r="T130" i="2" s="1"/>
  <c r="T129" i="2"/>
  <c r="Q129" i="2"/>
  <c r="P129" i="2"/>
  <c r="O129" i="2"/>
  <c r="L129" i="2"/>
  <c r="J129" i="2"/>
  <c r="I129" i="2"/>
  <c r="H129" i="2"/>
  <c r="F129" i="2"/>
  <c r="G129" i="2" s="1"/>
  <c r="D129" i="2"/>
  <c r="T128" i="2"/>
  <c r="Q128" i="2"/>
  <c r="P128" i="2"/>
  <c r="O128" i="2"/>
  <c r="L128" i="2"/>
  <c r="J128" i="2"/>
  <c r="I128" i="2"/>
  <c r="H128" i="2"/>
  <c r="G128" i="2"/>
  <c r="F128" i="2"/>
  <c r="D128" i="2"/>
  <c r="Q127" i="2"/>
  <c r="P127" i="2"/>
  <c r="O127" i="2"/>
  <c r="L127" i="2"/>
  <c r="J127" i="2"/>
  <c r="I127" i="2"/>
  <c r="H127" i="2"/>
  <c r="F127" i="2"/>
  <c r="G127" i="2" s="1"/>
  <c r="D127" i="2"/>
  <c r="T127" i="2" s="1"/>
  <c r="T126" i="2"/>
  <c r="Q126" i="2"/>
  <c r="P126" i="2"/>
  <c r="O126" i="2"/>
  <c r="L126" i="2"/>
  <c r="J126" i="2"/>
  <c r="I126" i="2"/>
  <c r="H126" i="2"/>
  <c r="G126" i="2"/>
  <c r="F126" i="2"/>
  <c r="D126" i="2"/>
  <c r="T125" i="2"/>
  <c r="Q125" i="2"/>
  <c r="P125" i="2"/>
  <c r="O125" i="2"/>
  <c r="L125" i="2"/>
  <c r="J125" i="2"/>
  <c r="I125" i="2"/>
  <c r="H125" i="2"/>
  <c r="F125" i="2"/>
  <c r="G125" i="2" s="1"/>
  <c r="D125" i="2"/>
  <c r="T124" i="2"/>
  <c r="Q124" i="2"/>
  <c r="P124" i="2"/>
  <c r="O124" i="2"/>
  <c r="L124" i="2"/>
  <c r="J124" i="2"/>
  <c r="I124" i="2"/>
  <c r="H124" i="2"/>
  <c r="G124" i="2"/>
  <c r="F124" i="2"/>
  <c r="D124" i="2"/>
  <c r="Q123" i="2"/>
  <c r="P123" i="2"/>
  <c r="O123" i="2"/>
  <c r="L123" i="2"/>
  <c r="J123" i="2"/>
  <c r="I123" i="2"/>
  <c r="H123" i="2"/>
  <c r="F123" i="2"/>
  <c r="G123" i="2" s="1"/>
  <c r="D123" i="2"/>
  <c r="T123" i="2" s="1"/>
  <c r="T122" i="2"/>
  <c r="Q122" i="2"/>
  <c r="P122" i="2"/>
  <c r="O122" i="2"/>
  <c r="L122" i="2"/>
  <c r="J122" i="2"/>
  <c r="I122" i="2"/>
  <c r="H122" i="2"/>
  <c r="G122" i="2"/>
  <c r="F122" i="2"/>
  <c r="D122" i="2"/>
  <c r="T121" i="2"/>
  <c r="Q121" i="2"/>
  <c r="P121" i="2"/>
  <c r="O121" i="2"/>
  <c r="L121" i="2"/>
  <c r="J121" i="2"/>
  <c r="I121" i="2"/>
  <c r="H121" i="2"/>
  <c r="F121" i="2"/>
  <c r="G121" i="2" s="1"/>
  <c r="D121" i="2"/>
  <c r="Q120" i="2"/>
  <c r="P120" i="2"/>
  <c r="O120" i="2"/>
  <c r="L120" i="2"/>
  <c r="J120" i="2"/>
  <c r="I120" i="2"/>
  <c r="H120" i="2"/>
  <c r="G120" i="2"/>
  <c r="F120" i="2"/>
  <c r="D120" i="2"/>
  <c r="T120" i="2" s="1"/>
  <c r="Q119" i="2"/>
  <c r="P119" i="2"/>
  <c r="O119" i="2"/>
  <c r="L119" i="2"/>
  <c r="J119" i="2"/>
  <c r="I119" i="2"/>
  <c r="H119" i="2"/>
  <c r="F119" i="2"/>
  <c r="G119" i="2" s="1"/>
  <c r="D119" i="2"/>
  <c r="T119" i="2" s="1"/>
  <c r="Q118" i="2"/>
  <c r="P118" i="2"/>
  <c r="O118" i="2"/>
  <c r="L118" i="2"/>
  <c r="J118" i="2"/>
  <c r="I118" i="2"/>
  <c r="H118" i="2"/>
  <c r="G118" i="2"/>
  <c r="F118" i="2"/>
  <c r="D118" i="2"/>
  <c r="T118" i="2" s="1"/>
  <c r="T117" i="2"/>
  <c r="Q117" i="2"/>
  <c r="P117" i="2"/>
  <c r="O117" i="2"/>
  <c r="L117" i="2"/>
  <c r="J117" i="2"/>
  <c r="I117" i="2"/>
  <c r="H117" i="2"/>
  <c r="F117" i="2"/>
  <c r="G117" i="2" s="1"/>
  <c r="D117" i="2"/>
  <c r="Q116" i="2"/>
  <c r="P116" i="2"/>
  <c r="O116" i="2"/>
  <c r="L116" i="2"/>
  <c r="J116" i="2"/>
  <c r="I116" i="2"/>
  <c r="H116" i="2"/>
  <c r="G116" i="2"/>
  <c r="F116" i="2"/>
  <c r="D116" i="2"/>
  <c r="T116" i="2" s="1"/>
  <c r="Q115" i="2"/>
  <c r="P115" i="2"/>
  <c r="O115" i="2"/>
  <c r="L115" i="2"/>
  <c r="J115" i="2"/>
  <c r="I115" i="2"/>
  <c r="H115" i="2"/>
  <c r="F115" i="2"/>
  <c r="G115" i="2" s="1"/>
  <c r="D115" i="2"/>
  <c r="T115" i="2" s="1"/>
  <c r="Q114" i="2"/>
  <c r="P114" i="2"/>
  <c r="O114" i="2"/>
  <c r="L114" i="2"/>
  <c r="J114" i="2"/>
  <c r="I114" i="2"/>
  <c r="H114" i="2"/>
  <c r="G114" i="2"/>
  <c r="F114" i="2"/>
  <c r="D114" i="2"/>
  <c r="T114" i="2" s="1"/>
  <c r="T113" i="2"/>
  <c r="Q113" i="2"/>
  <c r="P113" i="2"/>
  <c r="O113" i="2"/>
  <c r="L113" i="2"/>
  <c r="J113" i="2"/>
  <c r="I113" i="2"/>
  <c r="H113" i="2"/>
  <c r="F113" i="2"/>
  <c r="G113" i="2" s="1"/>
  <c r="D113" i="2"/>
  <c r="T112" i="2"/>
  <c r="Q112" i="2"/>
  <c r="P112" i="2"/>
  <c r="O112" i="2"/>
  <c r="L112" i="2"/>
  <c r="J112" i="2"/>
  <c r="I112" i="2"/>
  <c r="H112" i="2"/>
  <c r="G112" i="2"/>
  <c r="F112" i="2"/>
  <c r="D112" i="2"/>
  <c r="Q111" i="2"/>
  <c r="P111" i="2"/>
  <c r="O111" i="2"/>
  <c r="L111" i="2"/>
  <c r="J111" i="2"/>
  <c r="I111" i="2"/>
  <c r="H111" i="2"/>
  <c r="F111" i="2"/>
  <c r="G111" i="2" s="1"/>
  <c r="D111" i="2"/>
  <c r="T111" i="2" s="1"/>
  <c r="T110" i="2"/>
  <c r="Q110" i="2"/>
  <c r="P110" i="2"/>
  <c r="O110" i="2"/>
  <c r="L110" i="2"/>
  <c r="J110" i="2"/>
  <c r="I110" i="2"/>
  <c r="H110" i="2"/>
  <c r="G110" i="2"/>
  <c r="F110" i="2"/>
  <c r="D110" i="2"/>
  <c r="T109" i="2"/>
  <c r="Q109" i="2"/>
  <c r="P109" i="2"/>
  <c r="O109" i="2"/>
  <c r="L109" i="2"/>
  <c r="J109" i="2"/>
  <c r="I109" i="2"/>
  <c r="H109" i="2"/>
  <c r="F109" i="2"/>
  <c r="G109" i="2" s="1"/>
  <c r="D109" i="2"/>
  <c r="T108" i="2"/>
  <c r="Q108" i="2"/>
  <c r="P108" i="2"/>
  <c r="O108" i="2"/>
  <c r="L108" i="2"/>
  <c r="J108" i="2"/>
  <c r="I108" i="2"/>
  <c r="H108" i="2"/>
  <c r="G108" i="2"/>
  <c r="F108" i="2"/>
  <c r="D108" i="2"/>
  <c r="Q107" i="2"/>
  <c r="P107" i="2"/>
  <c r="O107" i="2"/>
  <c r="L107" i="2"/>
  <c r="J107" i="2"/>
  <c r="I107" i="2"/>
  <c r="H107" i="2"/>
  <c r="F107" i="2"/>
  <c r="G107" i="2" s="1"/>
  <c r="D107" i="2"/>
  <c r="T107" i="2" s="1"/>
  <c r="T106" i="2"/>
  <c r="Q106" i="2"/>
  <c r="P106" i="2"/>
  <c r="O106" i="2"/>
  <c r="L106" i="2"/>
  <c r="J106" i="2"/>
  <c r="I106" i="2"/>
  <c r="H106" i="2"/>
  <c r="G106" i="2"/>
  <c r="F106" i="2"/>
  <c r="D106" i="2"/>
  <c r="T105" i="2"/>
  <c r="Q105" i="2"/>
  <c r="P105" i="2"/>
  <c r="O105" i="2"/>
  <c r="L105" i="2"/>
  <c r="J105" i="2"/>
  <c r="I105" i="2"/>
  <c r="H105" i="2"/>
  <c r="F105" i="2"/>
  <c r="G105" i="2" s="1"/>
  <c r="D105" i="2"/>
  <c r="Q104" i="2"/>
  <c r="P104" i="2"/>
  <c r="O104" i="2"/>
  <c r="L104" i="2"/>
  <c r="J104" i="2"/>
  <c r="I104" i="2"/>
  <c r="H104" i="2"/>
  <c r="G104" i="2"/>
  <c r="F104" i="2"/>
  <c r="D104" i="2"/>
  <c r="T104" i="2" s="1"/>
  <c r="Q103" i="2"/>
  <c r="P103" i="2"/>
  <c r="O103" i="2"/>
  <c r="L103" i="2"/>
  <c r="J103" i="2"/>
  <c r="I103" i="2"/>
  <c r="H103" i="2"/>
  <c r="F103" i="2"/>
  <c r="G103" i="2" s="1"/>
  <c r="D103" i="2"/>
  <c r="T103" i="2" s="1"/>
  <c r="Q102" i="2"/>
  <c r="P102" i="2"/>
  <c r="O102" i="2"/>
  <c r="L102" i="2"/>
  <c r="J102" i="2"/>
  <c r="I102" i="2"/>
  <c r="H102" i="2"/>
  <c r="G102" i="2"/>
  <c r="F102" i="2"/>
  <c r="D102" i="2"/>
  <c r="T102" i="2" s="1"/>
  <c r="T101" i="2"/>
  <c r="Q101" i="2"/>
  <c r="P101" i="2"/>
  <c r="O101" i="2"/>
  <c r="L101" i="2"/>
  <c r="J101" i="2"/>
  <c r="I101" i="2"/>
  <c r="H101" i="2"/>
  <c r="F101" i="2"/>
  <c r="G101" i="2" s="1"/>
  <c r="D101" i="2"/>
  <c r="Q100" i="2"/>
  <c r="P100" i="2"/>
  <c r="O100" i="2"/>
  <c r="L100" i="2"/>
  <c r="J100" i="2"/>
  <c r="I100" i="2"/>
  <c r="H100" i="2"/>
  <c r="G100" i="2"/>
  <c r="F100" i="2"/>
  <c r="D100" i="2"/>
  <c r="T100" i="2" s="1"/>
  <c r="Q99" i="2"/>
  <c r="P99" i="2"/>
  <c r="O99" i="2"/>
  <c r="L99" i="2"/>
  <c r="J99" i="2"/>
  <c r="I99" i="2"/>
  <c r="H99" i="2"/>
  <c r="F99" i="2"/>
  <c r="G99" i="2" s="1"/>
  <c r="D99" i="2"/>
  <c r="T99" i="2" s="1"/>
  <c r="Q98" i="2"/>
  <c r="P98" i="2"/>
  <c r="O98" i="2"/>
  <c r="L98" i="2"/>
  <c r="J98" i="2"/>
  <c r="I98" i="2"/>
  <c r="H98" i="2"/>
  <c r="G98" i="2"/>
  <c r="F98" i="2"/>
  <c r="D98" i="2"/>
  <c r="T98" i="2" s="1"/>
  <c r="T97" i="2"/>
  <c r="Q97" i="2"/>
  <c r="P97" i="2"/>
  <c r="O97" i="2"/>
  <c r="L97" i="2"/>
  <c r="J97" i="2"/>
  <c r="I97" i="2"/>
  <c r="H97" i="2"/>
  <c r="F97" i="2"/>
  <c r="G97" i="2" s="1"/>
  <c r="D97" i="2"/>
  <c r="T96" i="2"/>
  <c r="Q96" i="2"/>
  <c r="P96" i="2"/>
  <c r="O96" i="2"/>
  <c r="L96" i="2"/>
  <c r="J96" i="2"/>
  <c r="I96" i="2"/>
  <c r="H96" i="2"/>
  <c r="G96" i="2"/>
  <c r="F96" i="2"/>
  <c r="D96" i="2"/>
  <c r="Q95" i="2"/>
  <c r="P95" i="2"/>
  <c r="O95" i="2"/>
  <c r="L95" i="2"/>
  <c r="J95" i="2"/>
  <c r="I95" i="2"/>
  <c r="H95" i="2"/>
  <c r="F95" i="2"/>
  <c r="G95" i="2" s="1"/>
  <c r="D95" i="2"/>
  <c r="T95" i="2" s="1"/>
  <c r="T94" i="2"/>
  <c r="Q94" i="2"/>
  <c r="P94" i="2"/>
  <c r="O94" i="2"/>
  <c r="L94" i="2"/>
  <c r="J94" i="2"/>
  <c r="I94" i="2"/>
  <c r="H94" i="2"/>
  <c r="G94" i="2"/>
  <c r="F94" i="2"/>
  <c r="D94" i="2"/>
  <c r="T93" i="2"/>
  <c r="Q93" i="2"/>
  <c r="P93" i="2"/>
  <c r="O93" i="2"/>
  <c r="L93" i="2"/>
  <c r="J93" i="2"/>
  <c r="I93" i="2"/>
  <c r="H93" i="2"/>
  <c r="F93" i="2"/>
  <c r="G93" i="2" s="1"/>
  <c r="D93" i="2"/>
  <c r="T92" i="2"/>
  <c r="Q92" i="2"/>
  <c r="P92" i="2"/>
  <c r="O92" i="2"/>
  <c r="L92" i="2"/>
  <c r="J92" i="2"/>
  <c r="I92" i="2"/>
  <c r="H92" i="2"/>
  <c r="G92" i="2"/>
  <c r="F92" i="2"/>
  <c r="D92" i="2"/>
  <c r="Q91" i="2"/>
  <c r="P91" i="2"/>
  <c r="O91" i="2"/>
  <c r="L91" i="2"/>
  <c r="J91" i="2"/>
  <c r="I91" i="2"/>
  <c r="H91" i="2"/>
  <c r="F91" i="2"/>
  <c r="G91" i="2" s="1"/>
  <c r="D91" i="2"/>
  <c r="T91" i="2" s="1"/>
  <c r="T90" i="2"/>
  <c r="Q90" i="2"/>
  <c r="P90" i="2"/>
  <c r="O90" i="2"/>
  <c r="L90" i="2"/>
  <c r="J90" i="2"/>
  <c r="I90" i="2"/>
  <c r="H90" i="2"/>
  <c r="G90" i="2"/>
  <c r="F90" i="2"/>
  <c r="D90" i="2"/>
  <c r="T89" i="2"/>
  <c r="Q89" i="2"/>
  <c r="P89" i="2"/>
  <c r="O89" i="2"/>
  <c r="L89" i="2"/>
  <c r="J89" i="2"/>
  <c r="I89" i="2"/>
  <c r="H89" i="2"/>
  <c r="F89" i="2"/>
  <c r="G89" i="2" s="1"/>
  <c r="D89" i="2"/>
  <c r="Q88" i="2"/>
  <c r="P88" i="2"/>
  <c r="O88" i="2"/>
  <c r="L88" i="2"/>
  <c r="J88" i="2"/>
  <c r="I88" i="2"/>
  <c r="H88" i="2"/>
  <c r="G88" i="2"/>
  <c r="F88" i="2"/>
  <c r="D88" i="2"/>
  <c r="T88" i="2" s="1"/>
  <c r="Q87" i="2"/>
  <c r="P87" i="2"/>
  <c r="O87" i="2"/>
  <c r="L87" i="2"/>
  <c r="J87" i="2"/>
  <c r="I87" i="2"/>
  <c r="H87" i="2"/>
  <c r="F87" i="2"/>
  <c r="G87" i="2" s="1"/>
  <c r="D87" i="2"/>
  <c r="T87" i="2" s="1"/>
  <c r="Q86" i="2"/>
  <c r="P86" i="2"/>
  <c r="O86" i="2"/>
  <c r="L86" i="2"/>
  <c r="J86" i="2"/>
  <c r="I86" i="2"/>
  <c r="H86" i="2"/>
  <c r="G86" i="2"/>
  <c r="F86" i="2"/>
  <c r="D86" i="2"/>
  <c r="T86" i="2" s="1"/>
  <c r="T85" i="2"/>
  <c r="Q85" i="2"/>
  <c r="P85" i="2"/>
  <c r="O85" i="2"/>
  <c r="L85" i="2"/>
  <c r="J85" i="2"/>
  <c r="I85" i="2"/>
  <c r="H85" i="2"/>
  <c r="F85" i="2"/>
  <c r="G85" i="2" s="1"/>
  <c r="D85" i="2"/>
  <c r="Q84" i="2"/>
  <c r="P84" i="2"/>
  <c r="O84" i="2"/>
  <c r="L84" i="2"/>
  <c r="J84" i="2"/>
  <c r="I84" i="2"/>
  <c r="H84" i="2"/>
  <c r="G84" i="2"/>
  <c r="F84" i="2"/>
  <c r="D84" i="2"/>
  <c r="T84" i="2" s="1"/>
  <c r="Q83" i="2"/>
  <c r="P83" i="2"/>
  <c r="O83" i="2"/>
  <c r="L83" i="2"/>
  <c r="J83" i="2"/>
  <c r="I83" i="2"/>
  <c r="H83" i="2"/>
  <c r="F83" i="2"/>
  <c r="G83" i="2" s="1"/>
  <c r="D83" i="2"/>
  <c r="T83" i="2" s="1"/>
  <c r="Q82" i="2"/>
  <c r="P82" i="2"/>
  <c r="O82" i="2"/>
  <c r="L82" i="2"/>
  <c r="J82" i="2"/>
  <c r="I82" i="2"/>
  <c r="H82" i="2"/>
  <c r="G82" i="2"/>
  <c r="F82" i="2"/>
  <c r="D82" i="2"/>
  <c r="T82" i="2" s="1"/>
  <c r="T81" i="2"/>
  <c r="Q81" i="2"/>
  <c r="P81" i="2"/>
  <c r="O81" i="2"/>
  <c r="L81" i="2"/>
  <c r="J81" i="2"/>
  <c r="I81" i="2"/>
  <c r="H81" i="2"/>
  <c r="F81" i="2"/>
  <c r="G81" i="2" s="1"/>
  <c r="D81" i="2"/>
  <c r="T80" i="2"/>
  <c r="Q80" i="2"/>
  <c r="P80" i="2"/>
  <c r="O80" i="2"/>
  <c r="L80" i="2"/>
  <c r="J80" i="2"/>
  <c r="I80" i="2"/>
  <c r="H80" i="2"/>
  <c r="G80" i="2"/>
  <c r="F80" i="2"/>
  <c r="D80" i="2"/>
  <c r="Q79" i="2"/>
  <c r="P79" i="2"/>
  <c r="O79" i="2"/>
  <c r="L79" i="2"/>
  <c r="J79" i="2"/>
  <c r="I79" i="2"/>
  <c r="H79" i="2"/>
  <c r="F79" i="2"/>
  <c r="G79" i="2" s="1"/>
  <c r="D79" i="2"/>
  <c r="T79" i="2" s="1"/>
  <c r="T78" i="2"/>
  <c r="Q78" i="2"/>
  <c r="P78" i="2"/>
  <c r="O78" i="2"/>
  <c r="L78" i="2"/>
  <c r="J78" i="2"/>
  <c r="I78" i="2"/>
  <c r="H78" i="2"/>
  <c r="G78" i="2"/>
  <c r="F78" i="2"/>
  <c r="D78" i="2"/>
  <c r="T77" i="2"/>
  <c r="Q77" i="2"/>
  <c r="P77" i="2"/>
  <c r="O77" i="2"/>
  <c r="L77" i="2"/>
  <c r="J77" i="2"/>
  <c r="I77" i="2"/>
  <c r="H77" i="2"/>
  <c r="F77" i="2"/>
  <c r="G77" i="2" s="1"/>
  <c r="D77" i="2"/>
  <c r="T76" i="2"/>
  <c r="Q76" i="2"/>
  <c r="P76" i="2"/>
  <c r="O76" i="2"/>
  <c r="L76" i="2"/>
  <c r="J76" i="2"/>
  <c r="I76" i="2"/>
  <c r="H76" i="2"/>
  <c r="G76" i="2"/>
  <c r="F76" i="2"/>
  <c r="D76" i="2"/>
  <c r="Q75" i="2"/>
  <c r="P75" i="2"/>
  <c r="O75" i="2"/>
  <c r="L75" i="2"/>
  <c r="J75" i="2"/>
  <c r="I75" i="2"/>
  <c r="H75" i="2"/>
  <c r="F75" i="2"/>
  <c r="G75" i="2" s="1"/>
  <c r="D75" i="2"/>
  <c r="T75" i="2" s="1"/>
  <c r="T74" i="2"/>
  <c r="Q74" i="2"/>
  <c r="P74" i="2"/>
  <c r="O74" i="2"/>
  <c r="L74" i="2"/>
  <c r="J74" i="2"/>
  <c r="I74" i="2"/>
  <c r="H74" i="2"/>
  <c r="G74" i="2"/>
  <c r="F74" i="2"/>
  <c r="D74" i="2"/>
  <c r="T73" i="2"/>
  <c r="Q73" i="2"/>
  <c r="P73" i="2"/>
  <c r="O73" i="2"/>
  <c r="L73" i="2"/>
  <c r="J73" i="2"/>
  <c r="I73" i="2"/>
  <c r="H73" i="2"/>
  <c r="F73" i="2"/>
  <c r="G73" i="2" s="1"/>
  <c r="D73" i="2"/>
  <c r="Q72" i="2"/>
  <c r="P72" i="2"/>
  <c r="O72" i="2"/>
  <c r="L72" i="2"/>
  <c r="J72" i="2"/>
  <c r="I72" i="2"/>
  <c r="H72" i="2"/>
  <c r="G72" i="2"/>
  <c r="F72" i="2"/>
  <c r="D72" i="2"/>
  <c r="T72" i="2" s="1"/>
  <c r="Q71" i="2"/>
  <c r="P71" i="2"/>
  <c r="O71" i="2"/>
  <c r="L71" i="2"/>
  <c r="J71" i="2"/>
  <c r="I71" i="2"/>
  <c r="H71" i="2"/>
  <c r="F71" i="2"/>
  <c r="G71" i="2" s="1"/>
  <c r="D71" i="2"/>
  <c r="T71" i="2" s="1"/>
  <c r="Q70" i="2"/>
  <c r="P70" i="2"/>
  <c r="O70" i="2"/>
  <c r="L70" i="2"/>
  <c r="J70" i="2"/>
  <c r="I70" i="2"/>
  <c r="H70" i="2"/>
  <c r="G70" i="2"/>
  <c r="F70" i="2"/>
  <c r="D70" i="2"/>
  <c r="T70" i="2" s="1"/>
  <c r="T69" i="2"/>
  <c r="Q69" i="2"/>
  <c r="P69" i="2"/>
  <c r="O69" i="2"/>
  <c r="L69" i="2"/>
  <c r="J69" i="2"/>
  <c r="I69" i="2"/>
  <c r="H69" i="2"/>
  <c r="F69" i="2"/>
  <c r="G69" i="2" s="1"/>
  <c r="D69" i="2"/>
  <c r="Q68" i="2"/>
  <c r="P68" i="2"/>
  <c r="O68" i="2"/>
  <c r="L68" i="2"/>
  <c r="J68" i="2"/>
  <c r="I68" i="2"/>
  <c r="H68" i="2"/>
  <c r="G68" i="2"/>
  <c r="F68" i="2"/>
  <c r="D68" i="2"/>
  <c r="T68" i="2" s="1"/>
  <c r="Q67" i="2"/>
  <c r="P67" i="2"/>
  <c r="O67" i="2"/>
  <c r="L67" i="2"/>
  <c r="J67" i="2"/>
  <c r="I67" i="2"/>
  <c r="H67" i="2"/>
  <c r="F67" i="2"/>
  <c r="G67" i="2" s="1"/>
  <c r="D67" i="2"/>
  <c r="T67" i="2" s="1"/>
  <c r="Q66" i="2"/>
  <c r="P66" i="2"/>
  <c r="O66" i="2"/>
  <c r="L66" i="2"/>
  <c r="J66" i="2"/>
  <c r="I66" i="2"/>
  <c r="H66" i="2"/>
  <c r="G66" i="2"/>
  <c r="F66" i="2"/>
  <c r="D66" i="2"/>
  <c r="T66" i="2" s="1"/>
  <c r="T65" i="2"/>
  <c r="Q65" i="2"/>
  <c r="P65" i="2"/>
  <c r="O65" i="2"/>
  <c r="L65" i="2"/>
  <c r="J65" i="2"/>
  <c r="I65" i="2"/>
  <c r="H65" i="2"/>
  <c r="F65" i="2"/>
  <c r="G65" i="2" s="1"/>
  <c r="D65" i="2"/>
  <c r="T64" i="2"/>
  <c r="Q64" i="2"/>
  <c r="P64" i="2"/>
  <c r="O64" i="2"/>
  <c r="L64" i="2"/>
  <c r="J64" i="2"/>
  <c r="I64" i="2"/>
  <c r="H64" i="2"/>
  <c r="G64" i="2"/>
  <c r="F64" i="2"/>
  <c r="D64" i="2"/>
  <c r="Q63" i="2"/>
  <c r="P63" i="2"/>
  <c r="O63" i="2"/>
  <c r="L63" i="2"/>
  <c r="J63" i="2"/>
  <c r="I63" i="2"/>
  <c r="H63" i="2"/>
  <c r="F63" i="2"/>
  <c r="G63" i="2" s="1"/>
  <c r="D63" i="2"/>
  <c r="T63" i="2" s="1"/>
  <c r="T62" i="2"/>
  <c r="Q62" i="2"/>
  <c r="P62" i="2"/>
  <c r="O62" i="2"/>
  <c r="L62" i="2"/>
  <c r="J62" i="2"/>
  <c r="I62" i="2"/>
  <c r="H62" i="2"/>
  <c r="G62" i="2"/>
  <c r="F62" i="2"/>
  <c r="D62" i="2"/>
  <c r="T61" i="2"/>
  <c r="Q61" i="2"/>
  <c r="P61" i="2"/>
  <c r="O61" i="2"/>
  <c r="L61" i="2"/>
  <c r="J61" i="2"/>
  <c r="I61" i="2"/>
  <c r="H61" i="2"/>
  <c r="F61" i="2"/>
  <c r="G61" i="2" s="1"/>
  <c r="D61" i="2"/>
  <c r="T60" i="2"/>
  <c r="Q60" i="2"/>
  <c r="P60" i="2"/>
  <c r="O60" i="2"/>
  <c r="L60" i="2"/>
  <c r="J60" i="2"/>
  <c r="I60" i="2"/>
  <c r="H60" i="2"/>
  <c r="G60" i="2"/>
  <c r="F60" i="2"/>
  <c r="D60" i="2"/>
  <c r="Q59" i="2"/>
  <c r="P59" i="2"/>
  <c r="O59" i="2"/>
  <c r="L59" i="2"/>
  <c r="J59" i="2"/>
  <c r="I59" i="2"/>
  <c r="H59" i="2"/>
  <c r="F59" i="2"/>
  <c r="G59" i="2" s="1"/>
  <c r="D59" i="2"/>
  <c r="T59" i="2" s="1"/>
  <c r="T58" i="2"/>
  <c r="Q58" i="2"/>
  <c r="P58" i="2"/>
  <c r="O58" i="2"/>
  <c r="L58" i="2"/>
  <c r="J58" i="2"/>
  <c r="I58" i="2"/>
  <c r="H58" i="2"/>
  <c r="G58" i="2"/>
  <c r="F58" i="2"/>
  <c r="D58" i="2"/>
  <c r="T57" i="2"/>
  <c r="Q57" i="2"/>
  <c r="P57" i="2"/>
  <c r="O57" i="2"/>
  <c r="L57" i="2"/>
  <c r="J57" i="2"/>
  <c r="I57" i="2"/>
  <c r="H57" i="2"/>
  <c r="F57" i="2"/>
  <c r="G57" i="2" s="1"/>
  <c r="D57" i="2"/>
  <c r="Q56" i="2"/>
  <c r="P56" i="2"/>
  <c r="O56" i="2"/>
  <c r="L56" i="2"/>
  <c r="J56" i="2"/>
  <c r="I56" i="2"/>
  <c r="H56" i="2"/>
  <c r="G56" i="2"/>
  <c r="F56" i="2"/>
  <c r="D56" i="2"/>
  <c r="T56" i="2" s="1"/>
  <c r="Q55" i="2"/>
  <c r="P55" i="2"/>
  <c r="O55" i="2"/>
  <c r="L55" i="2"/>
  <c r="J55" i="2"/>
  <c r="I55" i="2"/>
  <c r="H55" i="2"/>
  <c r="F55" i="2"/>
  <c r="G55" i="2" s="1"/>
  <c r="D55" i="2"/>
  <c r="T55" i="2" s="1"/>
  <c r="Q54" i="2"/>
  <c r="P54" i="2"/>
  <c r="O54" i="2"/>
  <c r="L54" i="2"/>
  <c r="J54" i="2"/>
  <c r="I54" i="2"/>
  <c r="H54" i="2"/>
  <c r="G54" i="2"/>
  <c r="F54" i="2"/>
  <c r="D54" i="2"/>
  <c r="T54" i="2" s="1"/>
  <c r="T53" i="2"/>
  <c r="Q53" i="2"/>
  <c r="P53" i="2"/>
  <c r="O53" i="2"/>
  <c r="L53" i="2"/>
  <c r="J53" i="2"/>
  <c r="I53" i="2"/>
  <c r="H53" i="2"/>
  <c r="F53" i="2"/>
  <c r="G53" i="2" s="1"/>
  <c r="D53" i="2"/>
  <c r="Q52" i="2"/>
  <c r="P52" i="2"/>
  <c r="O52" i="2"/>
  <c r="L52" i="2"/>
  <c r="J52" i="2"/>
  <c r="I52" i="2"/>
  <c r="H52" i="2"/>
  <c r="G52" i="2"/>
  <c r="F52" i="2"/>
  <c r="D52" i="2"/>
  <c r="T52" i="2" s="1"/>
  <c r="Q51" i="2"/>
  <c r="P51" i="2"/>
  <c r="O51" i="2"/>
  <c r="L51" i="2"/>
  <c r="J51" i="2"/>
  <c r="I51" i="2"/>
  <c r="H51" i="2"/>
  <c r="F51" i="2"/>
  <c r="G51" i="2" s="1"/>
  <c r="D51" i="2"/>
  <c r="T51" i="2" s="1"/>
  <c r="Q50" i="2"/>
  <c r="P50" i="2"/>
  <c r="O50" i="2"/>
  <c r="L50" i="2"/>
  <c r="J50" i="2"/>
  <c r="I50" i="2"/>
  <c r="H50" i="2"/>
  <c r="G50" i="2"/>
  <c r="F50" i="2"/>
  <c r="D50" i="2"/>
  <c r="T50" i="2" s="1"/>
  <c r="T49" i="2"/>
  <c r="Q49" i="2"/>
  <c r="P49" i="2"/>
  <c r="O49" i="2"/>
  <c r="L49" i="2"/>
  <c r="J49" i="2"/>
  <c r="I49" i="2"/>
  <c r="H49" i="2"/>
  <c r="F49" i="2"/>
  <c r="G49" i="2" s="1"/>
  <c r="D49" i="2"/>
  <c r="T48" i="2"/>
  <c r="Q48" i="2"/>
  <c r="P48" i="2"/>
  <c r="O48" i="2"/>
  <c r="L48" i="2"/>
  <c r="J48" i="2"/>
  <c r="I48" i="2"/>
  <c r="H48" i="2"/>
  <c r="G48" i="2"/>
  <c r="F48" i="2"/>
  <c r="D48" i="2"/>
  <c r="Q47" i="2"/>
  <c r="P47" i="2"/>
  <c r="O47" i="2"/>
  <c r="L47" i="2"/>
  <c r="J47" i="2"/>
  <c r="I47" i="2"/>
  <c r="H47" i="2"/>
  <c r="F47" i="2"/>
  <c r="G47" i="2" s="1"/>
  <c r="D47" i="2"/>
  <c r="T47" i="2" s="1"/>
  <c r="T46" i="2"/>
  <c r="Q46" i="2"/>
  <c r="P46" i="2"/>
  <c r="O46" i="2"/>
  <c r="L46" i="2"/>
  <c r="J46" i="2"/>
  <c r="I46" i="2"/>
  <c r="H46" i="2"/>
  <c r="G46" i="2"/>
  <c r="F46" i="2"/>
  <c r="D46" i="2"/>
  <c r="T45" i="2"/>
  <c r="Q45" i="2"/>
  <c r="P45" i="2"/>
  <c r="O45" i="2"/>
  <c r="L45" i="2"/>
  <c r="J45" i="2"/>
  <c r="I45" i="2"/>
  <c r="H45" i="2"/>
  <c r="F45" i="2"/>
  <c r="G45" i="2" s="1"/>
  <c r="D45" i="2"/>
  <c r="T44" i="2"/>
  <c r="Q44" i="2"/>
  <c r="P44" i="2"/>
  <c r="O44" i="2"/>
  <c r="L44" i="2"/>
  <c r="J44" i="2"/>
  <c r="I44" i="2"/>
  <c r="H44" i="2"/>
  <c r="G44" i="2"/>
  <c r="F44" i="2"/>
  <c r="D44" i="2"/>
  <c r="Q43" i="2"/>
  <c r="P43" i="2"/>
  <c r="O43" i="2"/>
  <c r="L43" i="2"/>
  <c r="J43" i="2"/>
  <c r="I43" i="2"/>
  <c r="H43" i="2"/>
  <c r="F43" i="2"/>
  <c r="G43" i="2" s="1"/>
  <c r="D43" i="2"/>
  <c r="T43" i="2" s="1"/>
  <c r="T42" i="2"/>
  <c r="Q42" i="2"/>
  <c r="P42" i="2"/>
  <c r="O42" i="2"/>
  <c r="L42" i="2"/>
  <c r="J42" i="2"/>
  <c r="I42" i="2"/>
  <c r="H42" i="2"/>
  <c r="G42" i="2"/>
  <c r="F42" i="2"/>
  <c r="D42" i="2"/>
  <c r="T41" i="2"/>
  <c r="Q41" i="2"/>
  <c r="P41" i="2"/>
  <c r="O41" i="2"/>
  <c r="L41" i="2"/>
  <c r="J41" i="2"/>
  <c r="I41" i="2"/>
  <c r="H41" i="2"/>
  <c r="F41" i="2"/>
  <c r="G41" i="2" s="1"/>
  <c r="D41" i="2"/>
  <c r="Q40" i="2"/>
  <c r="P40" i="2"/>
  <c r="O40" i="2"/>
  <c r="L40" i="2"/>
  <c r="J40" i="2"/>
  <c r="I40" i="2"/>
  <c r="H40" i="2"/>
  <c r="G40" i="2"/>
  <c r="F40" i="2"/>
  <c r="D40" i="2"/>
  <c r="T40" i="2" s="1"/>
  <c r="Q39" i="2"/>
  <c r="P39" i="2"/>
  <c r="O39" i="2"/>
  <c r="L39" i="2"/>
  <c r="J39" i="2"/>
  <c r="I39" i="2"/>
  <c r="H39" i="2"/>
  <c r="F39" i="2"/>
  <c r="G39" i="2" s="1"/>
  <c r="D39" i="2"/>
  <c r="T39" i="2" s="1"/>
  <c r="Q38" i="2"/>
  <c r="P38" i="2"/>
  <c r="O38" i="2"/>
  <c r="L38" i="2"/>
  <c r="J38" i="2"/>
  <c r="I38" i="2"/>
  <c r="H38" i="2"/>
  <c r="G38" i="2"/>
  <c r="F38" i="2"/>
  <c r="D38" i="2"/>
  <c r="T38" i="2" s="1"/>
  <c r="T37" i="2"/>
  <c r="Q37" i="2"/>
  <c r="P37" i="2"/>
  <c r="O37" i="2"/>
  <c r="L37" i="2"/>
  <c r="J37" i="2"/>
  <c r="I37" i="2"/>
  <c r="H37" i="2"/>
  <c r="F37" i="2"/>
  <c r="G37" i="2" s="1"/>
  <c r="D37" i="2"/>
  <c r="Q36" i="2"/>
  <c r="P36" i="2"/>
  <c r="O36" i="2"/>
  <c r="L36" i="2"/>
  <c r="J36" i="2"/>
  <c r="I36" i="2"/>
  <c r="H36" i="2"/>
  <c r="G36" i="2"/>
  <c r="F36" i="2"/>
  <c r="D36" i="2"/>
  <c r="T36" i="2" s="1"/>
  <c r="Q35" i="2"/>
  <c r="P35" i="2"/>
  <c r="O35" i="2"/>
  <c r="L35" i="2"/>
  <c r="J35" i="2"/>
  <c r="I35" i="2"/>
  <c r="H35" i="2"/>
  <c r="F35" i="2"/>
  <c r="G35" i="2" s="1"/>
  <c r="D35" i="2"/>
  <c r="T35" i="2" s="1"/>
  <c r="Q34" i="2"/>
  <c r="P34" i="2"/>
  <c r="O34" i="2"/>
  <c r="L34" i="2"/>
  <c r="J34" i="2"/>
  <c r="I34" i="2"/>
  <c r="H34" i="2"/>
  <c r="G34" i="2"/>
  <c r="F34" i="2"/>
  <c r="D34" i="2"/>
  <c r="T34" i="2" s="1"/>
  <c r="T33" i="2"/>
  <c r="Q33" i="2"/>
  <c r="P33" i="2"/>
  <c r="O33" i="2"/>
  <c r="L33" i="2"/>
  <c r="J33" i="2"/>
  <c r="I33" i="2"/>
  <c r="H33" i="2"/>
  <c r="F33" i="2"/>
  <c r="G33" i="2" s="1"/>
  <c r="D33" i="2"/>
  <c r="T32" i="2"/>
  <c r="Q32" i="2"/>
  <c r="P32" i="2"/>
  <c r="O32" i="2"/>
  <c r="L32" i="2"/>
  <c r="J32" i="2"/>
  <c r="I32" i="2"/>
  <c r="H32" i="2"/>
  <c r="F32" i="2"/>
  <c r="G32" i="2" s="1"/>
  <c r="D32" i="2"/>
  <c r="Q31" i="2"/>
  <c r="P31" i="2"/>
  <c r="O31" i="2"/>
  <c r="L31" i="2"/>
  <c r="J31" i="2"/>
  <c r="I31" i="2"/>
  <c r="H31" i="2"/>
  <c r="F31" i="2"/>
  <c r="G31" i="2" s="1"/>
  <c r="D31" i="2"/>
  <c r="T31" i="2" s="1"/>
  <c r="T30" i="2"/>
  <c r="Q30" i="2"/>
  <c r="P30" i="2"/>
  <c r="O30" i="2"/>
  <c r="L30" i="2"/>
  <c r="J30" i="2"/>
  <c r="I30" i="2"/>
  <c r="H30" i="2"/>
  <c r="G30" i="2"/>
  <c r="F30" i="2"/>
  <c r="D30" i="2"/>
  <c r="T29" i="2"/>
  <c r="Q29" i="2"/>
  <c r="P29" i="2"/>
  <c r="O29" i="2"/>
  <c r="L29" i="2"/>
  <c r="J29" i="2"/>
  <c r="I29" i="2"/>
  <c r="H29" i="2"/>
  <c r="G29" i="2"/>
  <c r="F29" i="2"/>
  <c r="D29" i="2"/>
  <c r="Q28" i="2"/>
  <c r="P28" i="2"/>
  <c r="O28" i="2"/>
  <c r="L28" i="2"/>
  <c r="J28" i="2"/>
  <c r="I28" i="2"/>
  <c r="H28" i="2"/>
  <c r="G28" i="2"/>
  <c r="F28" i="2"/>
  <c r="D28" i="2"/>
  <c r="T28" i="2" s="1"/>
  <c r="Q27" i="2"/>
  <c r="P27" i="2"/>
  <c r="O27" i="2"/>
  <c r="L27" i="2"/>
  <c r="J27" i="2"/>
  <c r="I27" i="2"/>
  <c r="H27" i="2"/>
  <c r="F27" i="2"/>
  <c r="G27" i="2" s="1"/>
  <c r="D27" i="2"/>
  <c r="T27" i="2" s="1"/>
  <c r="Q26" i="2"/>
  <c r="P26" i="2"/>
  <c r="O26" i="2"/>
  <c r="L26" i="2"/>
  <c r="J26" i="2"/>
  <c r="I26" i="2"/>
  <c r="H26" i="2"/>
  <c r="G26" i="2"/>
  <c r="F26" i="2"/>
  <c r="D26" i="2"/>
  <c r="T26" i="2" s="1"/>
  <c r="T25" i="2"/>
  <c r="Q25" i="2"/>
  <c r="P25" i="2"/>
  <c r="O25" i="2"/>
  <c r="L25" i="2"/>
  <c r="J25" i="2"/>
  <c r="I25" i="2"/>
  <c r="H25" i="2"/>
  <c r="F25" i="2"/>
  <c r="G25" i="2" s="1"/>
  <c r="D25" i="2"/>
  <c r="Q24" i="2"/>
  <c r="P24" i="2"/>
  <c r="O24" i="2"/>
  <c r="L24" i="2"/>
  <c r="J24" i="2"/>
  <c r="I24" i="2"/>
  <c r="H24" i="2"/>
  <c r="F24" i="2"/>
  <c r="G24" i="2" s="1"/>
  <c r="D24" i="2"/>
  <c r="T24" i="2" s="1"/>
  <c r="Q23" i="2"/>
  <c r="P23" i="2"/>
  <c r="O23" i="2"/>
  <c r="L23" i="2"/>
  <c r="J23" i="2"/>
  <c r="I23" i="2"/>
  <c r="H23" i="2"/>
  <c r="F23" i="2"/>
  <c r="G23" i="2" s="1"/>
  <c r="D23" i="2"/>
  <c r="T23" i="2" s="1"/>
  <c r="Q22" i="2"/>
  <c r="P22" i="2"/>
  <c r="O22" i="2"/>
  <c r="L22" i="2"/>
  <c r="J22" i="2"/>
  <c r="I22" i="2"/>
  <c r="H22" i="2"/>
  <c r="G22" i="2"/>
  <c r="F22" i="2"/>
  <c r="D22" i="2"/>
  <c r="T22" i="2" s="1"/>
  <c r="T21" i="2"/>
  <c r="Q21" i="2"/>
  <c r="P21" i="2"/>
  <c r="O21" i="2"/>
  <c r="L21" i="2"/>
  <c r="J21" i="2"/>
  <c r="I21" i="2"/>
  <c r="H21" i="2"/>
  <c r="F21" i="2"/>
  <c r="G21" i="2" s="1"/>
  <c r="D21" i="2"/>
  <c r="T20" i="2"/>
  <c r="Q20" i="2"/>
  <c r="P20" i="2"/>
  <c r="O20" i="2"/>
  <c r="L20" i="2"/>
  <c r="J20" i="2"/>
  <c r="I20" i="2"/>
  <c r="H20" i="2"/>
  <c r="G20" i="2"/>
  <c r="F20" i="2"/>
  <c r="D20" i="2"/>
  <c r="T19" i="2"/>
  <c r="Q19" i="2"/>
  <c r="P19" i="2"/>
  <c r="O19" i="2"/>
  <c r="L19" i="2"/>
  <c r="J19" i="2"/>
  <c r="I19" i="2"/>
  <c r="H19" i="2"/>
  <c r="F19" i="2"/>
  <c r="G19" i="2" s="1"/>
  <c r="D19" i="2"/>
  <c r="Q18" i="2"/>
  <c r="P18" i="2"/>
  <c r="O18" i="2"/>
  <c r="L18" i="2"/>
  <c r="J18" i="2"/>
  <c r="I18" i="2"/>
  <c r="H18" i="2"/>
  <c r="G18" i="2"/>
  <c r="F18" i="2"/>
  <c r="D18" i="2"/>
  <c r="T18" i="2" s="1"/>
  <c r="Q17" i="2"/>
  <c r="P17" i="2"/>
  <c r="O17" i="2"/>
  <c r="L17" i="2"/>
  <c r="J17" i="2"/>
  <c r="I17" i="2"/>
  <c r="H17" i="2"/>
  <c r="F17" i="2"/>
  <c r="G17" i="2" s="1"/>
  <c r="D17" i="2"/>
  <c r="T17" i="2" s="1"/>
  <c r="T16" i="2"/>
  <c r="Q16" i="2"/>
  <c r="P16" i="2"/>
  <c r="O16" i="2"/>
  <c r="L16" i="2"/>
  <c r="J16" i="2"/>
  <c r="I16" i="2"/>
  <c r="H16" i="2"/>
  <c r="G16" i="2"/>
  <c r="F16" i="2"/>
  <c r="D16" i="2"/>
  <c r="Q15" i="2"/>
  <c r="P15" i="2"/>
  <c r="O15" i="2"/>
  <c r="L15" i="2"/>
  <c r="J15" i="2"/>
  <c r="I15" i="2"/>
  <c r="H15" i="2"/>
  <c r="F15" i="2"/>
  <c r="G15" i="2" s="1"/>
  <c r="D15" i="2"/>
  <c r="T15" i="2" s="1"/>
  <c r="T14" i="2"/>
  <c r="Q14" i="2"/>
  <c r="P14" i="2"/>
  <c r="O14" i="2"/>
  <c r="L14" i="2"/>
  <c r="J14" i="2"/>
  <c r="I14" i="2"/>
  <c r="H14" i="2"/>
  <c r="G14" i="2"/>
  <c r="F14" i="2"/>
  <c r="D14" i="2"/>
  <c r="T13" i="2"/>
  <c r="Q13" i="2"/>
  <c r="P13" i="2"/>
  <c r="O13" i="2"/>
  <c r="L13" i="2"/>
  <c r="J13" i="2"/>
  <c r="I13" i="2"/>
  <c r="H13" i="2"/>
  <c r="F13" i="2"/>
  <c r="G13" i="2" s="1"/>
  <c r="D13" i="2"/>
  <c r="Q12" i="2"/>
  <c r="P12" i="2"/>
  <c r="O12" i="2"/>
  <c r="L12" i="2"/>
  <c r="J12" i="2"/>
  <c r="I12" i="2"/>
  <c r="H12" i="2"/>
  <c r="F12" i="2"/>
  <c r="G12" i="2" s="1"/>
  <c r="D12" i="2"/>
  <c r="T12" i="2" s="1"/>
  <c r="Q11" i="2"/>
  <c r="P11" i="2"/>
  <c r="O11" i="2"/>
  <c r="L11" i="2"/>
  <c r="J11" i="2"/>
  <c r="I11" i="2"/>
  <c r="H11" i="2"/>
  <c r="F11" i="2"/>
  <c r="G11" i="2" s="1"/>
  <c r="D11" i="2"/>
  <c r="T11" i="2" s="1"/>
  <c r="T10" i="2"/>
  <c r="Q10" i="2"/>
  <c r="P10" i="2"/>
  <c r="O10" i="2"/>
  <c r="L10" i="2"/>
  <c r="J10" i="2"/>
  <c r="I10" i="2"/>
  <c r="H10" i="2"/>
  <c r="G10" i="2"/>
  <c r="F10" i="2"/>
  <c r="D10" i="2"/>
  <c r="T9" i="2"/>
  <c r="Q9" i="2"/>
  <c r="P9" i="2"/>
  <c r="O9" i="2"/>
  <c r="L9" i="2"/>
  <c r="J9" i="2"/>
  <c r="I9" i="2"/>
  <c r="H9" i="2"/>
  <c r="F9" i="2"/>
  <c r="G9" i="2" s="1"/>
  <c r="D9" i="2"/>
  <c r="D5" i="2"/>
  <c r="B5" i="2"/>
  <c r="F4" i="2"/>
  <c r="D4" i="2"/>
  <c r="B4" i="2"/>
  <c r="D3" i="2"/>
  <c r="B3" i="2"/>
  <c r="B2" i="2"/>
  <c r="B9" i="1"/>
  <c r="D2" i="4" l="1"/>
  <c r="D2" i="3"/>
  <c r="D2" i="2"/>
</calcChain>
</file>

<file path=xl/comments1.xml><?xml version="1.0" encoding="utf-8"?>
<comments xmlns="http://schemas.openxmlformats.org/spreadsheetml/2006/main">
  <authors>
    <author>ดลยา สีมานนทปริญญา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License No. ต้องขึ้นด้วย "MC" ตามด้วยเลขที่บุคคลรับอนุญาต 9 หลัก 
โดยมีการตรวจสอบกับรหัสของบุคคลรับอนุญาตที่ธนาคารแห่งประเทศไทยกำหนด</t>
        </r>
      </text>
    </comment>
  </commentList>
</comments>
</file>

<file path=xl/sharedStrings.xml><?xml version="1.0" encoding="utf-8"?>
<sst xmlns="http://schemas.openxmlformats.org/spreadsheetml/2006/main" count="1377" uniqueCount="1130">
  <si>
    <t>รายละเอียดข้อมูลของบุคคลรับอนุญาต</t>
  </si>
  <si>
    <t>รหัสสถาบันผู้ส่งข้อมูล :</t>
  </si>
  <si>
    <t>ชื่อบุคคลรับอนุญาต :</t>
  </si>
  <si>
    <t>License No :</t>
  </si>
  <si>
    <t>ชื่อสถานประกอบการ หรือ ชื่อสาขา :</t>
  </si>
  <si>
    <t>เลขที่ หรือรหัสพื้นที่ของสถานประกอบการ :</t>
  </si>
  <si>
    <t>ประจำงวด (เดือน) :</t>
  </si>
  <si>
    <t>กุมภาพันธ์</t>
  </si>
  <si>
    <t>ประจำงวด (ปี) :</t>
  </si>
  <si>
    <t>วันที่ชุดข้อมูล (YYYY-MM-DD) :</t>
  </si>
  <si>
    <t xml:space="preserve">รายงานการซื้อเงินตราต่างประเทศของบุคคลรับอนุญาต </t>
  </si>
  <si>
    <t>วันที่ชุดข้อมูล :</t>
  </si>
  <si>
    <t>วันที่</t>
  </si>
  <si>
    <t>Column สีนี้ไม่ต้องกรอก</t>
  </si>
  <si>
    <t>วันที่เกิดธุรกรรม</t>
  </si>
  <si>
    <t>ข้อมูลลูกค้า</t>
  </si>
  <si>
    <t>วัตถุประสงค์</t>
  </si>
  <si>
    <t>ซื้อเงินตราต่างประเทศ</t>
  </si>
  <si>
    <t>รหัสสกุลเงิน</t>
  </si>
  <si>
    <t>อัตราแลกเปลี่ยน</t>
  </si>
  <si>
    <t>จำนวนเงินซื้อ 
(ตามสกุลเงินตราต่างประเทศ)</t>
  </si>
  <si>
    <t>จ่ายเงินบาท</t>
  </si>
  <si>
    <t>จำนวนเงิน
(บาท)</t>
  </si>
  <si>
    <t>หมายเหตุ</t>
  </si>
  <si>
    <t xml:space="preserve">ประเภทของลูกค้า </t>
  </si>
  <si>
    <t>ชื่อลูกค้า</t>
  </si>
  <si>
    <t>ประเภทรหัสลูกค้า</t>
  </si>
  <si>
    <t>รหัสลูกค้า</t>
  </si>
  <si>
    <t>สัญชาติ</t>
  </si>
  <si>
    <t>จุดซื้อเงินตราต่างประเทศ</t>
  </si>
  <si>
    <t>ช่องทางซื้อ
เงินตราต่างประเทศ</t>
  </si>
  <si>
    <t>จุดจ่าย
เงินบาท</t>
  </si>
  <si>
    <t>ช่องทางจ่าย
เงินบาท</t>
  </si>
  <si>
    <t xml:space="preserve">รายงานการขายเงินตราต่างประเทศของบุคคลรับอนุญาต </t>
  </si>
  <si>
    <t>ขายเงินตราต่างประเทศ</t>
  </si>
  <si>
    <t>จำนวนเงินขาย
(ตามสกุลเงินตราต่างประเทศ)</t>
  </si>
  <si>
    <t>รับเงินบาท</t>
  </si>
  <si>
    <t>จุดขายเงินตราต่างประเทศ</t>
  </si>
  <si>
    <t>ช่องทางขาย
เงินตราต่างประเทศ</t>
  </si>
  <si>
    <t>จุดรับ
เงินบาท</t>
  </si>
  <si>
    <t>ช่องทางรับ
เงินบาท</t>
  </si>
  <si>
    <t xml:space="preserve">รายงานการเปิดบัญชีเงินฝากเงินตราต่างประเทศของบุคคลรับอนุญาต </t>
  </si>
  <si>
    <t>วันที่เปิดบัญชี</t>
  </si>
  <si>
    <t>ธนาคาร</t>
  </si>
  <si>
    <t>เลขที่บัญชี</t>
  </si>
  <si>
    <t>Customer Type</t>
  </si>
  <si>
    <t>Customer  ID Type</t>
  </si>
  <si>
    <t>Payment Instrument Type ID</t>
  </si>
  <si>
    <t>Courntry Code</t>
  </si>
  <si>
    <t>Country Description</t>
  </si>
  <si>
    <t>Currency Code</t>
  </si>
  <si>
    <t>Currency Desc</t>
  </si>
  <si>
    <t>Customer Name</t>
  </si>
  <si>
    <t>Customer Code</t>
  </si>
  <si>
    <t>Customer Type ID</t>
  </si>
  <si>
    <t>Year</t>
  </si>
  <si>
    <t>Month
Name</t>
  </si>
  <si>
    <t>Month</t>
  </si>
  <si>
    <t>Purpose</t>
  </si>
  <si>
    <t>Delivery Type</t>
  </si>
  <si>
    <t>คนไทย</t>
  </si>
  <si>
    <t>324001 : เลขประจำตัวประชาชน</t>
  </si>
  <si>
    <t>0753600001 : เงินสด</t>
  </si>
  <si>
    <t>TH</t>
  </si>
  <si>
    <t>TH : ไทย</t>
  </si>
  <si>
    <t>USD</t>
  </si>
  <si>
    <t>USD : ดอลลาร์ สหรัฐอเมริกา</t>
  </si>
  <si>
    <t>002 : ธ. กรุงเทพ จำกัด (มหาชน)</t>
  </si>
  <si>
    <t>002</t>
  </si>
  <si>
    <t>176039</t>
  </si>
  <si>
    <t>มกราคม</t>
  </si>
  <si>
    <t>เดินทาง/ท่องเที่ยว</t>
  </si>
  <si>
    <t>สถานประกอบการ</t>
  </si>
  <si>
    <t>นิติบุคคลไทย</t>
  </si>
  <si>
    <t>324004 : เลขที่จดทะเบียนนิติบุคคล</t>
  </si>
  <si>
    <t>0753600002 : เช็คเดินทาง</t>
  </si>
  <si>
    <t>MY</t>
  </si>
  <si>
    <t>MY : มาเลเซีย</t>
  </si>
  <si>
    <t>EUR</t>
  </si>
  <si>
    <t>EUR : ยูโร</t>
  </si>
  <si>
    <t>006 : ธ. กรุงไทย จำกัด (มหาชน)</t>
  </si>
  <si>
    <t>006</t>
  </si>
  <si>
    <t>ชาวต่างชาติ</t>
  </si>
  <si>
    <t>324002 : เลขที่หนังสือเดินทาง</t>
  </si>
  <si>
    <t>0753600003 : บัญชีเงินฝาก หรือ บัตรเดบิต</t>
  </si>
  <si>
    <t>JP</t>
  </si>
  <si>
    <t>JP : ญี่ปุ่น</t>
  </si>
  <si>
    <t>GBP</t>
  </si>
  <si>
    <t>GBP : ปอนด์สเตอลิง</t>
  </si>
  <si>
    <t>025 : ธ. กรุงศรีอยุธยา จำกัด (มหาชน)</t>
  </si>
  <si>
    <t>025</t>
  </si>
  <si>
    <t>มีนาคม</t>
  </si>
  <si>
    <t>สถาบันการเงินในประเทศ</t>
  </si>
  <si>
    <t>324007 : รหัสสถาบันการเงิน</t>
  </si>
  <si>
    <t>0753600004 : บัตรเครดิต</t>
  </si>
  <si>
    <t>US</t>
  </si>
  <si>
    <t>US : สหรัฐอเมริกา</t>
  </si>
  <si>
    <t>HKD</t>
  </si>
  <si>
    <t>HKD : ดอลลาร์ ฮ่องกง</t>
  </si>
  <si>
    <t>004 : ธ. กสิกรไทย จำกัด (มหาชน)</t>
  </si>
  <si>
    <t>004</t>
  </si>
  <si>
    <t>เมษายน</t>
  </si>
  <si>
    <t>สถาบันการเงินในต่างประเทศ</t>
  </si>
  <si>
    <t>324008 : รหัสมาตรฐาน Swift</t>
  </si>
  <si>
    <t>0753600005 : เงินอิเล็กทรอนิกส์</t>
  </si>
  <si>
    <t>GB</t>
  </si>
  <si>
    <t>GB : สหราชอาณาจักร</t>
  </si>
  <si>
    <t>MYR</t>
  </si>
  <si>
    <t>MYR : ริงกิต มาเลเซีย</t>
  </si>
  <si>
    <t>069 : ธ. เกียรตินาคิน จำกัด (มหาชน)</t>
  </si>
  <si>
    <t>069</t>
  </si>
  <si>
    <t>พฤษภาคม</t>
  </si>
  <si>
    <t>MC ในประเทศ</t>
  </si>
  <si>
    <t xml:space="preserve">324010 : รหัสนิติบุคคลในประเทศอื่น </t>
  </si>
  <si>
    <t>DE</t>
  </si>
  <si>
    <t>DE : เยอรมนี</t>
  </si>
  <si>
    <t>SGD</t>
  </si>
  <si>
    <t>SGD : ดอลลาร์ สิงคโปร์</t>
  </si>
  <si>
    <t>028 : ธ. เครดิต อะกริกอล คอร์ปอเรทแอนด์อินเวสเมนท์แบงก์</t>
  </si>
  <si>
    <t>028</t>
  </si>
  <si>
    <t>176040</t>
  </si>
  <si>
    <t>มิถุนายน</t>
  </si>
  <si>
    <t>จุดซื้อ/จุดขายเงินตราต่างประเทศ</t>
  </si>
  <si>
    <t>MC ต่างประเทศ</t>
  </si>
  <si>
    <t>324005 : เลขที่ใบอนุญาตของบุคคลรับอนุญาต</t>
  </si>
  <si>
    <t>FR</t>
  </si>
  <si>
    <t>FR : ฝรั่งเศส</t>
  </si>
  <si>
    <t>CHF</t>
  </si>
  <si>
    <t>CHF : ฟรังก์สวิส</t>
  </si>
  <si>
    <t>072 : ธ. จีอี มันนี่ เพื่อรายย่อย จำกัด (มหาชน)</t>
  </si>
  <si>
    <t>072</t>
  </si>
  <si>
    <t>176004</t>
  </si>
  <si>
    <t>กรกฎาคม</t>
  </si>
  <si>
    <t>324012 : รหัสอื่นๆ</t>
  </si>
  <si>
    <t>CN</t>
  </si>
  <si>
    <t>CN : จีน</t>
  </si>
  <si>
    <t>AUD</t>
  </si>
  <si>
    <t>AUD : ดอลลาร์ ออสเตรเลีย</t>
  </si>
  <si>
    <t>008 : ธ. เจพีมอร์แกน เชส</t>
  </si>
  <si>
    <t>008</t>
  </si>
  <si>
    <t>สิงหาคม</t>
  </si>
  <si>
    <t>KR</t>
  </si>
  <si>
    <t>KR : เกาหลีใต้</t>
  </si>
  <si>
    <t>JPY</t>
  </si>
  <si>
    <t>JPY : เยน</t>
  </si>
  <si>
    <t>017 : ธ. ซิตี้แบงก์ เอ็น.เอ.</t>
  </si>
  <si>
    <t>017</t>
  </si>
  <si>
    <t>กันยายน</t>
  </si>
  <si>
    <t>CA</t>
  </si>
  <si>
    <t>HK</t>
  </si>
  <si>
    <t>HK : ฮ่องกง</t>
  </si>
  <si>
    <t>CAD</t>
  </si>
  <si>
    <t>CAD : ดอลลาร์ แคนาดา</t>
  </si>
  <si>
    <t>022 : ธ. ซีไอเอ็มบี ไทย จำกัด (มหาชน)</t>
  </si>
  <si>
    <t>022</t>
  </si>
  <si>
    <t>ตุลาคม</t>
  </si>
  <si>
    <t>TW</t>
  </si>
  <si>
    <t>TW : ไต้หวัน</t>
  </si>
  <si>
    <t>CNY</t>
  </si>
  <si>
    <t>CNY : หยวนเหรินหมินปี้</t>
  </si>
  <si>
    <t>080 : ธ. ซูมิโตโม มิตซุย ทรัสต์ (ไทย) จำกัด (มหาชน)</t>
  </si>
  <si>
    <t>080</t>
  </si>
  <si>
    <t>176005</t>
  </si>
  <si>
    <t>พฤศจิกายน</t>
  </si>
  <si>
    <t>SG</t>
  </si>
  <si>
    <t>SG : สิงคโปร์</t>
  </si>
  <si>
    <t>DKK</t>
  </si>
  <si>
    <t>DKK : โครน เดนมาร์ก</t>
  </si>
  <si>
    <t>018 : ธ. ซูมิโตโม มิตซุย แบงกิ้ง คอร์ปอเรชั่น</t>
  </si>
  <si>
    <t>018</t>
  </si>
  <si>
    <t>ธันวาคม</t>
  </si>
  <si>
    <t>จุดรับ/จ่ายเงินบาท</t>
  </si>
  <si>
    <t>AD</t>
  </si>
  <si>
    <t>AD : อันดอร์รา</t>
  </si>
  <si>
    <t>AED</t>
  </si>
  <si>
    <t>AED : ดีแรห์ม สหรัฐอาหรับเอมิเรตส์</t>
  </si>
  <si>
    <t>041 : ธ. โซซิเยเต้ เจเนราล</t>
  </si>
  <si>
    <t>041</t>
  </si>
  <si>
    <t>CB</t>
  </si>
  <si>
    <t>AE</t>
  </si>
  <si>
    <t>AE : สหรัฐอาหรับเอมิเรตส์</t>
  </si>
  <si>
    <t>AFN</t>
  </si>
  <si>
    <t>AFN : อัฟกานิ</t>
  </si>
  <si>
    <t>032 : ธ. ดอยซ์แบงก์</t>
  </si>
  <si>
    <t>032</t>
  </si>
  <si>
    <t>AF</t>
  </si>
  <si>
    <t>AF : อัฟกานิสถาน</t>
  </si>
  <si>
    <t>ALL</t>
  </si>
  <si>
    <t>ALL : เลค</t>
  </si>
  <si>
    <t>011 : ธ. ทหารไทย จำกัด (มหาชน)</t>
  </si>
  <si>
    <t>011</t>
  </si>
  <si>
    <t>AG</t>
  </si>
  <si>
    <t>AG : แอนติกาและบาร์บูดา</t>
  </si>
  <si>
    <t>AMD</t>
  </si>
  <si>
    <t>AMD : ดีแรห์ม อาร์เมเนีย</t>
  </si>
  <si>
    <t>067 : ธ. ทิสโก้ จำกัด (มหาชน)</t>
  </si>
  <si>
    <t>067</t>
  </si>
  <si>
    <t>AI</t>
  </si>
  <si>
    <t>AI : แองกลิวลา</t>
  </si>
  <si>
    <t>ANG</t>
  </si>
  <si>
    <t>ANG : กิลเดอร์ เนเธอร์แลนด์แอนทิลลิส</t>
  </si>
  <si>
    <t>071 : ธ. ไทยเครดิตเพื่อรายย่อย จำกัด (มหาชน)</t>
  </si>
  <si>
    <t>071</t>
  </si>
  <si>
    <t>CC</t>
  </si>
  <si>
    <t>AL</t>
  </si>
  <si>
    <t>AL : แอลเบเนีย</t>
  </si>
  <si>
    <t>AOA</t>
  </si>
  <si>
    <t>AOA : ควันซา</t>
  </si>
  <si>
    <t>014 : ธ. ไทยพาณิชย์ จำกัด (มหาชน)</t>
  </si>
  <si>
    <t>014</t>
  </si>
  <si>
    <t>AM</t>
  </si>
  <si>
    <t>AM : อาร์เมเนีย</t>
  </si>
  <si>
    <t>ARS</t>
  </si>
  <si>
    <t>ARS : เปโซ อาร์เจนตินา</t>
  </si>
  <si>
    <t>065 : ธ. ธนชาต จำกัด (มหาชน)</t>
  </si>
  <si>
    <t>065</t>
  </si>
  <si>
    <t>AO</t>
  </si>
  <si>
    <t>AO : แองโกลา</t>
  </si>
  <si>
    <t>AWG</t>
  </si>
  <si>
    <t>AWG : กิลเดอร์ อารูบา</t>
  </si>
  <si>
    <t>015 : ธ. นครหลวงไทย จำกัด (มหาชน)</t>
  </si>
  <si>
    <t>015</t>
  </si>
  <si>
    <t>AQ</t>
  </si>
  <si>
    <t>AQ : แอนตาร์กติกา</t>
  </si>
  <si>
    <t>AZN</t>
  </si>
  <si>
    <t>AZN : มานาท อาเซอร์ไบจาน</t>
  </si>
  <si>
    <t>045 : ธ. บีเอ็นพี พารีบาส์</t>
  </si>
  <si>
    <t>045</t>
  </si>
  <si>
    <t>CD</t>
  </si>
  <si>
    <t>AR</t>
  </si>
  <si>
    <t>AR : อาร์เจนตินา</t>
  </si>
  <si>
    <t>BAM</t>
  </si>
  <si>
    <t>BAM : มาร์ค บอสเนียและเฮอร์เซโกวีนา</t>
  </si>
  <si>
    <t>026 : ธ. เมกะ สากลพาณิชย์ จำกัด (มหาชน)</t>
  </si>
  <si>
    <t>026</t>
  </si>
  <si>
    <t>AS</t>
  </si>
  <si>
    <t>AS : อเมริกันซามัว</t>
  </si>
  <si>
    <t>BBD</t>
  </si>
  <si>
    <t>BBD : ดอลลาร์ บาร์เบโดส</t>
  </si>
  <si>
    <t>024 : ธ. ยูโอบี จำกัด (มหาชน)</t>
  </si>
  <si>
    <t>024</t>
  </si>
  <si>
    <t>AT</t>
  </si>
  <si>
    <t>AT : ออสเตรีย</t>
  </si>
  <si>
    <t>BDT</t>
  </si>
  <si>
    <t>BDT : ตากา</t>
  </si>
  <si>
    <t>073 : ธ. แลนด์ แอนด์ เฮ้าส์ จำกัด (มหาชน)</t>
  </si>
  <si>
    <t>073</t>
  </si>
  <si>
    <t>CF</t>
  </si>
  <si>
    <t>AU</t>
  </si>
  <si>
    <t>AU : ออสเตรเลีย</t>
  </si>
  <si>
    <t>BGN</t>
  </si>
  <si>
    <t>BGN : เลฟ บัลแกเรีย</t>
  </si>
  <si>
    <t>020 : ธ. สแตนดาร์ดชาร์เตอร์ด (ไทย) จำกัด (มหาชน)</t>
  </si>
  <si>
    <t>020</t>
  </si>
  <si>
    <t>AW</t>
  </si>
  <si>
    <t>AW : อารูบา</t>
  </si>
  <si>
    <t>BHD</t>
  </si>
  <si>
    <t>BHD : ดีนาร์ บาห์เรน</t>
  </si>
  <si>
    <t>010 : ธ. แห่งโตเกียว-มิตซูบิชิ ยูเอฟเจ  จำกัด</t>
  </si>
  <si>
    <t>010</t>
  </si>
  <si>
    <t>AX</t>
  </si>
  <si>
    <t>AX : หมู่เกาะอะแลนด์</t>
  </si>
  <si>
    <t>BIF</t>
  </si>
  <si>
    <t>BIF : ฟรังก์ บุรุนดี</t>
  </si>
  <si>
    <t>053 : ธ. แห่งโนวาสโกเทีย</t>
  </si>
  <si>
    <t>053</t>
  </si>
  <si>
    <t>AZ</t>
  </si>
  <si>
    <t>AZ : อาเซอร์ไบจาน</t>
  </si>
  <si>
    <t>BMD</t>
  </si>
  <si>
    <t>BMD : ดอลลาร์ เบอร์มิวดา</t>
  </si>
  <si>
    <t>052 : ธ. แห่งประเทศจีน (ไทย) จำกัด (มหาชน)</t>
  </si>
  <si>
    <t>052</t>
  </si>
  <si>
    <t>CG</t>
  </si>
  <si>
    <t>BA</t>
  </si>
  <si>
    <t>BA : บอสเนียและเฮอร์เซโกวีนา</t>
  </si>
  <si>
    <t>BND</t>
  </si>
  <si>
    <t>BND : ดอลลาร์ บรูไนดารุสซาลาม</t>
  </si>
  <si>
    <t>027 : ธ. แห่งอเมริกาเนชั่นแนลแอสโซซิเอชั่น</t>
  </si>
  <si>
    <t>027</t>
  </si>
  <si>
    <t>BB</t>
  </si>
  <si>
    <t>BB : บาร์เบโดส</t>
  </si>
  <si>
    <t>BOB</t>
  </si>
  <si>
    <t>BOB : โบลีเวียโน</t>
  </si>
  <si>
    <t>023 : ธ. อาร์ เอช บี จำกัด</t>
  </si>
  <si>
    <t>023</t>
  </si>
  <si>
    <t>BD</t>
  </si>
  <si>
    <t>BD : บังกลาเทศ</t>
  </si>
  <si>
    <t>BOV</t>
  </si>
  <si>
    <t>BOV : ฟันด์ โค้ด อิมมิอูเบโดล์</t>
  </si>
  <si>
    <t>029 : ธ. อินเดียนโอเวอร์ซีส์</t>
  </si>
  <si>
    <t>029</t>
  </si>
  <si>
    <t>CE</t>
  </si>
  <si>
    <t>BE</t>
  </si>
  <si>
    <t>BE : เบลเยียม</t>
  </si>
  <si>
    <t>BRL</t>
  </si>
  <si>
    <t>BRL : เรียล บราซิล</t>
  </si>
  <si>
    <t>079 : ธ. เอเอ็นแซด (ไทย) จำกัด (มหาชน)</t>
  </si>
  <si>
    <t>079</t>
  </si>
  <si>
    <t>BF</t>
  </si>
  <si>
    <t>BF : บูร์กินาฟาโซ</t>
  </si>
  <si>
    <t>BSD</t>
  </si>
  <si>
    <t>BSD : ดอลลาร์ บาฮามาส</t>
  </si>
  <si>
    <t>068 : ธ. เอไอจี เพื่อรายย่อย จำกัด (มหาชน)</t>
  </si>
  <si>
    <t>068</t>
  </si>
  <si>
    <t>BG</t>
  </si>
  <si>
    <t>BG : บัลแกเรีย</t>
  </si>
  <si>
    <t>BTN</t>
  </si>
  <si>
    <t>BTN : เองกัลทรัม</t>
  </si>
  <si>
    <t>009 : ธ. โอเวอร์ซี-ไชนีสแบงกิ้งคอร์ปอเรชั่น จำกัด</t>
  </si>
  <si>
    <t>009</t>
  </si>
  <si>
    <t>BH</t>
  </si>
  <si>
    <t>BH : บาห์เรน</t>
  </si>
  <si>
    <t>BWP</t>
  </si>
  <si>
    <t>BWP : พูลา</t>
  </si>
  <si>
    <t>070 : ธ. ไอซีบีซี (ไทย) จำกัด (มหาชน)</t>
  </si>
  <si>
    <t>070</t>
  </si>
  <si>
    <t>BI</t>
  </si>
  <si>
    <t>BI : บุรุนดี</t>
  </si>
  <si>
    <t>BYR</t>
  </si>
  <si>
    <t>BYR : รูเบิล เบลารุส</t>
  </si>
  <si>
    <t>031 : ธ. ฮ่องกงและเซี่ยงไฮ้แบงกิ้งคอร์ปอเรชั่น จำกัด</t>
  </si>
  <si>
    <t>031</t>
  </si>
  <si>
    <t>BJ</t>
  </si>
  <si>
    <t>BJ : เบนิน</t>
  </si>
  <si>
    <t>BZD</t>
  </si>
  <si>
    <t>BZD : ดอลลาร์ เบลีซ</t>
  </si>
  <si>
    <t>039 : ธ.มิซูโฮ จำกัด สาขากรุงเทพฯ</t>
  </si>
  <si>
    <t>039</t>
  </si>
  <si>
    <t>BL</t>
  </si>
  <si>
    <t>BL : เซนต์บาร์เธเลมี</t>
  </si>
  <si>
    <t>CDF</t>
  </si>
  <si>
    <t>CDF : ฟรังก์ คองโก</t>
  </si>
  <si>
    <t>0100551001088 : แคนเตอร์ ฟิทซ์เจอรัลด์ (ฮ่องกง) แคปิตอล มาเก็ตส์ ลิมิเต็ด</t>
  </si>
  <si>
    <t>0100551001088</t>
  </si>
  <si>
    <t>176058</t>
  </si>
  <si>
    <t>BM</t>
  </si>
  <si>
    <t>BM : เบอร์มิวดา</t>
  </si>
  <si>
    <t>CLF</t>
  </si>
  <si>
    <t>CLF : ฟันด์ โค้ด ยูนิแดด ดี โฟเมนโต</t>
  </si>
  <si>
    <t>0105542081800 : บริษัท หลักทรัพย์ ซีไอเอ็มบี (ประเทศไทย) จำกัด</t>
  </si>
  <si>
    <t>0105542081800</t>
  </si>
  <si>
    <t>BN</t>
  </si>
  <si>
    <t>BN : บรูไนดารุสซาลาม</t>
  </si>
  <si>
    <t>CLP</t>
  </si>
  <si>
    <t>CLP : เปโซ ชิลี</t>
  </si>
  <si>
    <t>0107547000362 : หลักทรัพย์ กรุงศรี จำกัด (มหาชน)</t>
  </si>
  <si>
    <t>0107547000362</t>
  </si>
  <si>
    <t>BO</t>
  </si>
  <si>
    <t>BO : รัฐพหุชนชาติแห่งโบลิเวีย</t>
  </si>
  <si>
    <t>CNH</t>
  </si>
  <si>
    <t>CNH : หยวนเหรินหมินปี้</t>
  </si>
  <si>
    <t>0107545000128 : หลักทรัพย์ กสิกรไทย จำกัด (มหาชน)</t>
  </si>
  <si>
    <t>0107545000128</t>
  </si>
  <si>
    <t>BQ</t>
  </si>
  <si>
    <t>BQ : โบแนร์ ซินท์เอิสทาทิอุส และ ซาบา</t>
  </si>
  <si>
    <t>COP</t>
  </si>
  <si>
    <t>COP : เปโซ โคลอมเบีย</t>
  </si>
  <si>
    <t>0105545078214 : หลักทรัพย์ โกลเบล็ก จำกัด</t>
  </si>
  <si>
    <t>0105545078214</t>
  </si>
  <si>
    <t>BR</t>
  </si>
  <si>
    <t>BR : บราซิล</t>
  </si>
  <si>
    <t>COU</t>
  </si>
  <si>
    <t>COU : ยูนิแดด ดี วาโล เรียล</t>
  </si>
  <si>
    <t>0107537000572 : หลักทรัพย์ คันทรี่ กรุ๊ป จำกัด (มหาชน)</t>
  </si>
  <si>
    <t>0107537000572</t>
  </si>
  <si>
    <t>BS</t>
  </si>
  <si>
    <t>BS : บาฮามาส</t>
  </si>
  <si>
    <t>CRC</t>
  </si>
  <si>
    <t>CRC : โคโลน คอสตาริกา</t>
  </si>
  <si>
    <t>0107536000293 : หลักทรัพย์ เคจีไอ (ประเทศไทย) จำกัด (มหาชน)</t>
  </si>
  <si>
    <t>0107536000293</t>
  </si>
  <si>
    <t>BT</t>
  </si>
  <si>
    <t>BT : ภูฏาน</t>
  </si>
  <si>
    <t>CUC</t>
  </si>
  <si>
    <t>CUC : แปลงสภาพเปโซ</t>
  </si>
  <si>
    <t>0105543050517 : หลักทรัพย์ เคที ซีมิโก้ จำกัด</t>
  </si>
  <si>
    <t>0105543050517</t>
  </si>
  <si>
    <t>BV</t>
  </si>
  <si>
    <t>BV : โบเวทไอแลนด์</t>
  </si>
  <si>
    <t>CUP</t>
  </si>
  <si>
    <t>CUP : เปโซ คิวบา</t>
  </si>
  <si>
    <t>0105540100050 : หลักทรัพย์ เคทีบี (ประเทศไทย) จำกัด</t>
  </si>
  <si>
    <t>0105540100050</t>
  </si>
  <si>
    <t>BW</t>
  </si>
  <si>
    <t>BW : บอตสวานา</t>
  </si>
  <si>
    <t>CVE</t>
  </si>
  <si>
    <t>CVE : เอสคูโด เคปเวิร์ด</t>
  </si>
  <si>
    <t>0105541071665 : หลักทรัพย์ เครดิต สวิส (ประเทศไทย) จำกัด</t>
  </si>
  <si>
    <t>0105541071665</t>
  </si>
  <si>
    <t>BY</t>
  </si>
  <si>
    <t>BY : เบลารุส</t>
  </si>
  <si>
    <t>CZK</t>
  </si>
  <si>
    <t>CZK : คราวน์ เช็ก</t>
  </si>
  <si>
    <t>0105517010465 : หลักทรัพย์ เจพีมอร์แกน (ประเทศไทย) จำกัด</t>
  </si>
  <si>
    <t>0105517010465</t>
  </si>
  <si>
    <t>BZ</t>
  </si>
  <si>
    <t>BZ : เบลีซ</t>
  </si>
  <si>
    <t>DJF</t>
  </si>
  <si>
    <t>DJF : ฟรังก์ จิบูตี</t>
  </si>
  <si>
    <t>0105543032365 : หลักทรัพย์ ซิตี้คอร์ป (ประเทศไทย) จำกัด</t>
  </si>
  <si>
    <t>0105543032365</t>
  </si>
  <si>
    <t>CA : แคนาดา</t>
  </si>
  <si>
    <t>DOP</t>
  </si>
  <si>
    <t>DOP : เปโซ สาธารณรัฐโดมินิกัน</t>
  </si>
  <si>
    <t>0105535051836 : หลักทรัพย์ ซี แอล เอส เอ (ประเทศไทย) จำกัด</t>
  </si>
  <si>
    <t>0105535051836</t>
  </si>
  <si>
    <t>CC : หมู่เกาะโคโคส, หมู่เกาะคีลิง</t>
  </si>
  <si>
    <t>DZD</t>
  </si>
  <si>
    <t>DZD : ดีนาร์ แอลจีเรีย</t>
  </si>
  <si>
    <t>0107537002460 : หลักทรัพย์ ซีมิโก้ จำกัด (มหาชน)</t>
  </si>
  <si>
    <t>0107537002460</t>
  </si>
  <si>
    <t>CD : คองโก</t>
  </si>
  <si>
    <t>EGP</t>
  </si>
  <si>
    <t>EGP : ปอนด์ อียิปต์</t>
  </si>
  <si>
    <t>0105537003766 : หลักทรัพย์ ไซรัส จำกัด</t>
  </si>
  <si>
    <t>0105537003766</t>
  </si>
  <si>
    <t>CF : สาธารณรัฐแอฟริกากลาง</t>
  </si>
  <si>
    <t>ERN</t>
  </si>
  <si>
    <t>ERN : นาคฟา</t>
  </si>
  <si>
    <t>0105539127012 : หลักทรัพย์ ดีบีเอส วิคเคอร์ส (ประเทศไทย) จำกัด</t>
  </si>
  <si>
    <t>0105539127012</t>
  </si>
  <si>
    <t>CG : สาธารณรัฐคองโก</t>
  </si>
  <si>
    <t>ETB</t>
  </si>
  <si>
    <t>ETB : เปอร์ เอธิโอเปีย</t>
  </si>
  <si>
    <t>0105542027091 : หลักทรัพย์ ทรีนีตี้ จำกัด</t>
  </si>
  <si>
    <t>0105542027091</t>
  </si>
  <si>
    <t>CH</t>
  </si>
  <si>
    <t>CH : สวิตเซอร์แลนด์</t>
  </si>
  <si>
    <t>FJD</t>
  </si>
  <si>
    <t>FJD : ดอลลาร์ ฟิจิ</t>
  </si>
  <si>
    <t>0105541054710 : หลักทรัพย์ ทิสโก้ จำกัด</t>
  </si>
  <si>
    <t>0105541054710</t>
  </si>
  <si>
    <t>CI</t>
  </si>
  <si>
    <t>CI : โกตดิวัวร์</t>
  </si>
  <si>
    <t>FKP</t>
  </si>
  <si>
    <t>FKP : ปอนด์ หมู่เกาะฟอล์กแลนด์</t>
  </si>
  <si>
    <t>0105538025143 : หลักทรัพย์ ไทยพาณิชย์ จำกัด</t>
  </si>
  <si>
    <t>0105538025143</t>
  </si>
  <si>
    <t>CK</t>
  </si>
  <si>
    <t>CK : หมู่เกาะคุก</t>
  </si>
  <si>
    <t>GEL</t>
  </si>
  <si>
    <t>GEL : ลารี</t>
  </si>
  <si>
    <t>0107547000591 : หลักทรัพย์ ธนชาต จำกัด (มหาชน)</t>
  </si>
  <si>
    <t>0107547000591</t>
  </si>
  <si>
    <t>CL</t>
  </si>
  <si>
    <t>CL : ชิลี</t>
  </si>
  <si>
    <t>GHS</t>
  </si>
  <si>
    <t>GHS : เซดี กานา</t>
  </si>
  <si>
    <t>0107537000653 : หลักทรัพย์ โนมูระ พัฒนสิน จำกัด (มหาชน)</t>
  </si>
  <si>
    <t>0107537000653</t>
  </si>
  <si>
    <t>CM</t>
  </si>
  <si>
    <t>CM : แคเมอรูน</t>
  </si>
  <si>
    <t>GIP</t>
  </si>
  <si>
    <t>GIP : ปอนด์ ยิบรอลตาร์</t>
  </si>
  <si>
    <t>0107547000842 : หลักทรัพย์ บัวหลวง จำกัด (มหาชน)</t>
  </si>
  <si>
    <t>0107547000842</t>
  </si>
  <si>
    <t>CO</t>
  </si>
  <si>
    <t>CO : โคลอมเบีย</t>
  </si>
  <si>
    <t>GMD</t>
  </si>
  <si>
    <t>GMD : ดาราซี</t>
  </si>
  <si>
    <t>0105539027328 : หลักทรัพย์ บาร์เคลย์ แคปปิตอล (ประเทศไทย) จำกัด</t>
  </si>
  <si>
    <t>0105539027328</t>
  </si>
  <si>
    <t>CR</t>
  </si>
  <si>
    <t>CR : คอสตาริกา</t>
  </si>
  <si>
    <t>GNF</t>
  </si>
  <si>
    <t>GNF : ฟรังก์ กินี</t>
  </si>
  <si>
    <t>0107552000057 : หลักทรัพย์ เพื่อธุรกิจหลักทรัพย์ จำกัด</t>
  </si>
  <si>
    <t>0107552000057</t>
  </si>
  <si>
    <t>CU</t>
  </si>
  <si>
    <t>CU : คิวบา</t>
  </si>
  <si>
    <t>GTQ</t>
  </si>
  <si>
    <t>GTQ : เก็ตซาล</t>
  </si>
  <si>
    <t>0105536092404 : หลักทรัพย์ ฟินันซ่า จำกัด</t>
  </si>
  <si>
    <t>0105536092404</t>
  </si>
  <si>
    <t>CV</t>
  </si>
  <si>
    <t>CV : เคปเวิร์ด</t>
  </si>
  <si>
    <t>GYD</t>
  </si>
  <si>
    <t>GYD : ดอลลาร์ กายอานา</t>
  </si>
  <si>
    <t>0107547000079 : หลักทรัพย์ ฟินันเซีย ไซรัส จำกัด (มหาชน)</t>
  </si>
  <si>
    <t>0107547000079</t>
  </si>
  <si>
    <t>CW</t>
  </si>
  <si>
    <t>CW : คูราเซา</t>
  </si>
  <si>
    <t>HNL</t>
  </si>
  <si>
    <t>HNL : เลมพีรา ฮอนดูรัส</t>
  </si>
  <si>
    <t>0107548000064 : หลักทรัพย์ ภัทร จำกัด (มหาชน)</t>
  </si>
  <si>
    <t>0107548000064</t>
  </si>
  <si>
    <t>CX</t>
  </si>
  <si>
    <t>CX : เกาะคริสต์มาส</t>
  </si>
  <si>
    <t>HRK</t>
  </si>
  <si>
    <t>HRK : คูนา</t>
  </si>
  <si>
    <t>0107545000314 : หลักทรัพย์ เมย์แบงก์ กิมเอ็ง (ประเทศไทย) จำกัด (มหาชน)</t>
  </si>
  <si>
    <t>0107545000314</t>
  </si>
  <si>
    <t>CY</t>
  </si>
  <si>
    <t>CY : ไซปรัส</t>
  </si>
  <si>
    <t>HTG</t>
  </si>
  <si>
    <t>HTG : กอร์ด</t>
  </si>
  <si>
    <t>0105517009394 : หลักทรัพย์ เมอร์ริล ลินช์ (ประเทศไทย) จำกัด</t>
  </si>
  <si>
    <t>0105517009394</t>
  </si>
  <si>
    <t>CZ</t>
  </si>
  <si>
    <t>CZ : สาธารณรัฐเช็ก</t>
  </si>
  <si>
    <t>HUF</t>
  </si>
  <si>
    <t>HUF : ฟอรินท์</t>
  </si>
  <si>
    <t>0105539119915 : หลักทรัพย์ แมคควอรี (ประเทศไทย) จำกัด</t>
  </si>
  <si>
    <t>0105539119915</t>
  </si>
  <si>
    <t>DJ</t>
  </si>
  <si>
    <t>DJ : จิบูตี</t>
  </si>
  <si>
    <t>IDR</t>
  </si>
  <si>
    <t>IDR : รูเปีย</t>
  </si>
  <si>
    <t>0105538093173 : หลักทรัพย์ ยูบีเอส (ประเทศไทย) จำกัด</t>
  </si>
  <si>
    <t>0105538093173</t>
  </si>
  <si>
    <t>DK</t>
  </si>
  <si>
    <t>DK : เดนมาร์ก</t>
  </si>
  <si>
    <t>ILS</t>
  </si>
  <si>
    <t>ILS : เชคเกิล อิสราเอล</t>
  </si>
  <si>
    <t>0107548000056 : หลักทรัพย์ ยูโอบี เคย์เฮียน (ประเทศไทย) จำกัด (มหาชน)</t>
  </si>
  <si>
    <t>0107548000056</t>
  </si>
  <si>
    <t>DM</t>
  </si>
  <si>
    <t>DM : โดมินิกา</t>
  </si>
  <si>
    <t>INR</t>
  </si>
  <si>
    <t>INR : รูปี อินเดีย</t>
  </si>
  <si>
    <t>0107542000038 : หลักทรัพย์ แลนด์ แอนด์ เฮ้าส์ จำกัด (มหาชน)</t>
  </si>
  <si>
    <t>0107542000038</t>
  </si>
  <si>
    <t>DO</t>
  </si>
  <si>
    <t>DO : สาธารณรัฐโดมินิกัน</t>
  </si>
  <si>
    <t>IQD</t>
  </si>
  <si>
    <t>IQD : ดีนาร์ อิรัก</t>
  </si>
  <si>
    <t>0105541067072 : หลักทรัพย์ หยวนต้า (ประเทศไทย) จำกัด</t>
  </si>
  <si>
    <t>0105541067072</t>
  </si>
  <si>
    <t>DZ</t>
  </si>
  <si>
    <t>DZ : แอลจีเรีย</t>
  </si>
  <si>
    <t>IRR</t>
  </si>
  <si>
    <t>IRR : เรียล อิหร่าน</t>
  </si>
  <si>
    <t>0107547000796 : หลักทรัพย์ อาร์เอชบี (ประเทศไทย) จำกัด (มหาชน)</t>
  </si>
  <si>
    <t>0107547000796</t>
  </si>
  <si>
    <t>EC</t>
  </si>
  <si>
    <t>EC : เอกวาดอร์</t>
  </si>
  <si>
    <t>ISK</t>
  </si>
  <si>
    <t>ISK : โครนา ไอซ์แลนด์</t>
  </si>
  <si>
    <t>0105558027044 : หลักทรัพย์ อีลิท จำกัด</t>
  </si>
  <si>
    <t>0105558027044</t>
  </si>
  <si>
    <t>EE</t>
  </si>
  <si>
    <t>EE : เอสโตเนีย</t>
  </si>
  <si>
    <t>JMD</t>
  </si>
  <si>
    <t>JMD : ดอลลาร์ จาเมกา</t>
  </si>
  <si>
    <t>0105541053594 : หลักทรัพย์ เอเชีย เวลท์ จำกัด</t>
  </si>
  <si>
    <t>0105541053594</t>
  </si>
  <si>
    <t>EG</t>
  </si>
  <si>
    <t>EG : อียิปต์</t>
  </si>
  <si>
    <t>JOD</t>
  </si>
  <si>
    <t>JOD : ดอลลาร์ จอร์แดน</t>
  </si>
  <si>
    <t>0105557088431 : หลักทรัพย์ เอเซีย พลัส จำกัด</t>
  </si>
  <si>
    <t>0105557088431</t>
  </si>
  <si>
    <t>EH</t>
  </si>
  <si>
    <t>EH : เวสเทิร์น ซาฮารา</t>
  </si>
  <si>
    <t>KES</t>
  </si>
  <si>
    <t>KES : ชิลลิง เคนยา</t>
  </si>
  <si>
    <t>0105557157165 : หลักทรัพย์ เอสบีไอ ไทย ออนไลน์ จำกัด</t>
  </si>
  <si>
    <t>0105557157165</t>
  </si>
  <si>
    <t>ER</t>
  </si>
  <si>
    <t>ER : เอริเทรีย</t>
  </si>
  <si>
    <t>KGS</t>
  </si>
  <si>
    <t>KGS : ซอม</t>
  </si>
  <si>
    <t>0107536001575 : หลักทรัพย์ เออีซี จำกัด (มหาชน)</t>
  </si>
  <si>
    <t>0107536001575</t>
  </si>
  <si>
    <t>ES</t>
  </si>
  <si>
    <t>ES : สเปน</t>
  </si>
  <si>
    <t>KHR</t>
  </si>
  <si>
    <t>KHR : เรียล กัมพูชา</t>
  </si>
  <si>
    <t>0105556168287 : หลักทรัพย์ เอเอฟเอส (ประเทศไทย) จำกัด</t>
  </si>
  <si>
    <t>0105556168287</t>
  </si>
  <si>
    <t>ET</t>
  </si>
  <si>
    <t>ET : เอธิโอเปีย</t>
  </si>
  <si>
    <t>KMF</t>
  </si>
  <si>
    <t>KMF : ฟรังก์ คอโมโรส</t>
  </si>
  <si>
    <t>0105557112811 : หลักทรัพย์ เอเอสแอล จำกัด</t>
  </si>
  <si>
    <t>0105557112811</t>
  </si>
  <si>
    <t>FI</t>
  </si>
  <si>
    <t>FI : ฟินแลนด์</t>
  </si>
  <si>
    <t>KPW</t>
  </si>
  <si>
    <t>KPW : วอน เกาหลีเหนือ</t>
  </si>
  <si>
    <t>0107557000063 : หลักทรัพย์ แอพเพิล เวลธ์ จำกัด (มหาชน)</t>
  </si>
  <si>
    <t>0107557000063</t>
  </si>
  <si>
    <t>FJ</t>
  </si>
  <si>
    <t>FJ : ฟิจิ</t>
  </si>
  <si>
    <t>KRW</t>
  </si>
  <si>
    <t>KRW : วอน เกาหลีใต้</t>
  </si>
  <si>
    <t>0107547000184 : หลักทรัพย์ ไอ วี โกลบอล จำกัด (มหาชน)</t>
  </si>
  <si>
    <t>0107547000184</t>
  </si>
  <si>
    <t>FK</t>
  </si>
  <si>
    <t>FK : หมู่เกาะฟอล์กแลนด์</t>
  </si>
  <si>
    <t>KWD</t>
  </si>
  <si>
    <t>KWD : ดีนาร์ คูเวต</t>
  </si>
  <si>
    <t>0105546027389 : หลักทรัพย์ ไอซีเอพี จำกัด</t>
  </si>
  <si>
    <t>0105546027389</t>
  </si>
  <si>
    <t>FM</t>
  </si>
  <si>
    <t>FM : ไมโครนีเซีย</t>
  </si>
  <si>
    <t>KYD</t>
  </si>
  <si>
    <t>KYD : ดอลลาร์ หมู่เกาะเคย์แมน</t>
  </si>
  <si>
    <t>0107550000211 : หลักทรัพย์ ไอร่า จำกัด (มหาชน)</t>
  </si>
  <si>
    <t>0107550000211</t>
  </si>
  <si>
    <t>FO</t>
  </si>
  <si>
    <t>FO : หมู่เกาะแฟโร</t>
  </si>
  <si>
    <t>KZT</t>
  </si>
  <si>
    <t>KZT : เทงเก</t>
  </si>
  <si>
    <t>0105518002334 : หลักทรัพย์กองทุนรวม จำกัด</t>
  </si>
  <si>
    <t>0105518002334</t>
  </si>
  <si>
    <t>GA</t>
  </si>
  <si>
    <t>GA : กาบอง</t>
  </si>
  <si>
    <t>LAK</t>
  </si>
  <si>
    <t>LAK : กีบ</t>
  </si>
  <si>
    <t>0105545109071 : หลักทรัพย์จัดการเงินร่วมลงทุน วีเน็ท จำกัด</t>
  </si>
  <si>
    <t>0105545109071</t>
  </si>
  <si>
    <t>GD</t>
  </si>
  <si>
    <t>GD : เกรเนดา</t>
  </si>
  <si>
    <t>LBP</t>
  </si>
  <si>
    <t>LBP : ปอนด์ เลบานอน</t>
  </si>
  <si>
    <t>0105556058937 : หลักทรัพย์นายหน้าซื้อขายหน่วยลงทุน อมุนดิ (ประเทศไทย) จำกัด</t>
  </si>
  <si>
    <t>0105556058937</t>
  </si>
  <si>
    <t>GE</t>
  </si>
  <si>
    <t>GE : จอร์เจีย</t>
  </si>
  <si>
    <t>LKR</t>
  </si>
  <si>
    <t>LKR : รูปี ศรีลังกา</t>
  </si>
  <si>
    <t>0107536000650 : หลักทรัพย์ฟิลลิป (ประเทศไทย) จำกัด (มหาชน)</t>
  </si>
  <si>
    <t>0107536000650</t>
  </si>
  <si>
    <t>GF</t>
  </si>
  <si>
    <t>GF : เฟรนช์เกียนา</t>
  </si>
  <si>
    <t>LRD</t>
  </si>
  <si>
    <t>LRD : ดอลลาร์ ไลบีเรีย</t>
  </si>
  <si>
    <t xml:space="preserve"> : Non Resident </t>
  </si>
  <si>
    <t>บุคคลผู้มีถิ่นที่อยู่ในต่างประเทศ</t>
  </si>
  <si>
    <t>GG</t>
  </si>
  <si>
    <t>GG : เกาะเกอร์นซี</t>
  </si>
  <si>
    <t>LSL</t>
  </si>
  <si>
    <t>LSL : โลตี</t>
  </si>
  <si>
    <t>GH</t>
  </si>
  <si>
    <t>GH : กานา</t>
  </si>
  <si>
    <t>LTL</t>
  </si>
  <si>
    <t>LTL : ลีทาส ลิทัวเนีย</t>
  </si>
  <si>
    <t>GI</t>
  </si>
  <si>
    <t>GI : ยิบรอลตาร์</t>
  </si>
  <si>
    <t>LVL</t>
  </si>
  <si>
    <t>LVL : ลัตส์ ลัตเวีย</t>
  </si>
  <si>
    <t>GL</t>
  </si>
  <si>
    <t>GL : กรีนแลนด์, กะลาลลิตนูนาต</t>
  </si>
  <si>
    <t>LYD</t>
  </si>
  <si>
    <t>LYD : ดีนาร์ ลิเบีย</t>
  </si>
  <si>
    <t>GM</t>
  </si>
  <si>
    <t>GM : แกมเบีย</t>
  </si>
  <si>
    <t>MAD</t>
  </si>
  <si>
    <t>MAD : ดีแรห์ม โมร็อกโก</t>
  </si>
  <si>
    <t>GN</t>
  </si>
  <si>
    <t>GN : กินี</t>
  </si>
  <si>
    <t>MDL</t>
  </si>
  <si>
    <t>MDL : ลิว มอลโดวา</t>
  </si>
  <si>
    <t>GP</t>
  </si>
  <si>
    <t>GP : กวาเดอลูป</t>
  </si>
  <si>
    <t>MGA</t>
  </si>
  <si>
    <t>MGA : อเรียรี่ มาดากัสการ์</t>
  </si>
  <si>
    <t>GQ</t>
  </si>
  <si>
    <t>GQ : อิเควทอเรียลกินี</t>
  </si>
  <si>
    <t>MKD</t>
  </si>
  <si>
    <t>MKD : ดีนาร์ มาซิโดเนีย</t>
  </si>
  <si>
    <t>GR</t>
  </si>
  <si>
    <t>GR : กรีซ</t>
  </si>
  <si>
    <t>MMK</t>
  </si>
  <si>
    <t>MMK : จัต</t>
  </si>
  <si>
    <t>GS</t>
  </si>
  <si>
    <t>GS : เกาะเซาท์ จอร์เจียและหมู่เกาะเซาท์แซนด์วิช</t>
  </si>
  <si>
    <t>MNT</t>
  </si>
  <si>
    <t>MNT : ทูกริค</t>
  </si>
  <si>
    <t>GT</t>
  </si>
  <si>
    <t>GT : กัวเตมาลา</t>
  </si>
  <si>
    <t>MOP</t>
  </si>
  <si>
    <t>MOP : พาทากา</t>
  </si>
  <si>
    <t>GU</t>
  </si>
  <si>
    <t>GU : กวม</t>
  </si>
  <si>
    <t>MRO</t>
  </si>
  <si>
    <t>MRO : อูกุยยา / อูกียา</t>
  </si>
  <si>
    <t>GW</t>
  </si>
  <si>
    <t>GW : กินีบิสเซา</t>
  </si>
  <si>
    <t>MUR</t>
  </si>
  <si>
    <t>MUR : รูปี มอริเชียส</t>
  </si>
  <si>
    <t>GY</t>
  </si>
  <si>
    <t>GY : กายอานา</t>
  </si>
  <si>
    <t>MVR</t>
  </si>
  <si>
    <t>MVR : รูฟียา</t>
  </si>
  <si>
    <t>HM</t>
  </si>
  <si>
    <t>HM : เกาะเฮิร์ดและหมู่เกาะแมกดอนัลด์</t>
  </si>
  <si>
    <t>MWK</t>
  </si>
  <si>
    <t>MWK : ควาซา มาลาวี</t>
  </si>
  <si>
    <t>HN</t>
  </si>
  <si>
    <t>HN : ฮอนดูรัส</t>
  </si>
  <si>
    <t>MXN</t>
  </si>
  <si>
    <t>MXN : เปโซ เม็กซิโก</t>
  </si>
  <si>
    <t>HR</t>
  </si>
  <si>
    <t>HR : โครเอเชีย</t>
  </si>
  <si>
    <t>MZN</t>
  </si>
  <si>
    <t>MZN : เมททิคัล โมซัมบิก</t>
  </si>
  <si>
    <t>HT</t>
  </si>
  <si>
    <t>HT : เฮติ</t>
  </si>
  <si>
    <t>NAD</t>
  </si>
  <si>
    <t>NAD : ดอลลาร์ นามิเบีย</t>
  </si>
  <si>
    <t>HU</t>
  </si>
  <si>
    <t>HU : ฮังการี</t>
  </si>
  <si>
    <t>NGN</t>
  </si>
  <si>
    <t>NGN : ไนรา</t>
  </si>
  <si>
    <t>ID</t>
  </si>
  <si>
    <t>ID : อินโดนีเซีย</t>
  </si>
  <si>
    <t>NIO</t>
  </si>
  <si>
    <t>NIO : คอร์โดบา</t>
  </si>
  <si>
    <t>IE</t>
  </si>
  <si>
    <t>IE : ไอร์แลนด์</t>
  </si>
  <si>
    <t>NOK</t>
  </si>
  <si>
    <t>NOK : โครน นอร์เวย์</t>
  </si>
  <si>
    <t>IL</t>
  </si>
  <si>
    <t>IL : อิสราเอล</t>
  </si>
  <si>
    <t>NPR</t>
  </si>
  <si>
    <t>NPR : รูปี เนปาล</t>
  </si>
  <si>
    <t>IM</t>
  </si>
  <si>
    <t>IM : เกาะแมน</t>
  </si>
  <si>
    <t>NZD</t>
  </si>
  <si>
    <t>NZD : ดอลลาร์ นิวซีแลนด์</t>
  </si>
  <si>
    <t>IN</t>
  </si>
  <si>
    <t>IN : อินเดีย</t>
  </si>
  <si>
    <t>OMR</t>
  </si>
  <si>
    <t>OMR : เรียล โอมาน</t>
  </si>
  <si>
    <t>IO</t>
  </si>
  <si>
    <t>IO : บริติชอินเดียนโอเชียนเทร์ริทอรี</t>
  </si>
  <si>
    <t>PAB</t>
  </si>
  <si>
    <t>PAB : บัลโบอา</t>
  </si>
  <si>
    <t>IQ</t>
  </si>
  <si>
    <t>IQ : อิรัก</t>
  </si>
  <si>
    <t>PEN</t>
  </si>
  <si>
    <t>PEN : ซัล เปรู</t>
  </si>
  <si>
    <t>IR</t>
  </si>
  <si>
    <t>IR : อิหร่าน</t>
  </si>
  <si>
    <t>PGK</t>
  </si>
  <si>
    <t>PGK : คีนา</t>
  </si>
  <si>
    <t>IS</t>
  </si>
  <si>
    <t>IS : ไอซ์แลนด์</t>
  </si>
  <si>
    <t>PHP</t>
  </si>
  <si>
    <t>PHP : เปโซ ฟิลิปปินส์</t>
  </si>
  <si>
    <t>IT</t>
  </si>
  <si>
    <t>IT : อิตาลี</t>
  </si>
  <si>
    <t>PKR</t>
  </si>
  <si>
    <t>PKR : รูปี ปากีสถาน</t>
  </si>
  <si>
    <t>JE</t>
  </si>
  <si>
    <t>JE : เจอซี่</t>
  </si>
  <si>
    <t>PLN</t>
  </si>
  <si>
    <t>PLN : สล็อตตี</t>
  </si>
  <si>
    <t>JM</t>
  </si>
  <si>
    <t>JM : จาเมกา</t>
  </si>
  <si>
    <t>PYG</t>
  </si>
  <si>
    <t>PYG : กวารานี</t>
  </si>
  <si>
    <t>JO</t>
  </si>
  <si>
    <t>JO : จอร์แดน</t>
  </si>
  <si>
    <t>QAR</t>
  </si>
  <si>
    <t>QAR : เรียล กาตาร์</t>
  </si>
  <si>
    <t>KE</t>
  </si>
  <si>
    <t>KE : เคนยา</t>
  </si>
  <si>
    <t>RON</t>
  </si>
  <si>
    <t>RON : ลิว โรมาเนีย</t>
  </si>
  <si>
    <t>KG</t>
  </si>
  <si>
    <t>KG : คีร์กีซสถาน</t>
  </si>
  <si>
    <t>RSD</t>
  </si>
  <si>
    <t>RSD : ดีนาร์ เซอร์เบีย</t>
  </si>
  <si>
    <t>KH</t>
  </si>
  <si>
    <t>KH : กัมพูชา</t>
  </si>
  <si>
    <t>RUB</t>
  </si>
  <si>
    <t>RUB : รูเบิล รัสเซีย</t>
  </si>
  <si>
    <t>KI</t>
  </si>
  <si>
    <t>KI : คิริบาส, คิริบาตี</t>
  </si>
  <si>
    <t>RWF</t>
  </si>
  <si>
    <t>RWF : ฟรังก์ รวันดา</t>
  </si>
  <si>
    <t>KM</t>
  </si>
  <si>
    <t>KM : คอโมโรส</t>
  </si>
  <si>
    <t>SAR</t>
  </si>
  <si>
    <t>SAR : ริยัล ซาอุดีอาระเบีย</t>
  </si>
  <si>
    <t>KN</t>
  </si>
  <si>
    <t>KN : เซนต์คิตส์และเนวิส</t>
  </si>
  <si>
    <t>SBD</t>
  </si>
  <si>
    <t>SBD : ดอลลาร์ หมู่เกาะโซโลมอน</t>
  </si>
  <si>
    <t>KP</t>
  </si>
  <si>
    <t>KP : เกาหลีเหนือ</t>
  </si>
  <si>
    <t>SCR</t>
  </si>
  <si>
    <t>SCR : รูปี เซเชลส์</t>
  </si>
  <si>
    <t>KW</t>
  </si>
  <si>
    <t>KW : คูเวต</t>
  </si>
  <si>
    <t>SDG</t>
  </si>
  <si>
    <t>SDG : ปอนด์ ซูดาน</t>
  </si>
  <si>
    <t>KY</t>
  </si>
  <si>
    <t>KY : หมู่เกาะเคย์แมน</t>
  </si>
  <si>
    <t>SEK</t>
  </si>
  <si>
    <t>SEK : โครนา สวีเดน</t>
  </si>
  <si>
    <t>KZ</t>
  </si>
  <si>
    <t>KZ : คาซัคสถาน</t>
  </si>
  <si>
    <t>SHP</t>
  </si>
  <si>
    <t>SHP : ปอนด์ เซนต์เฮเลนา</t>
  </si>
  <si>
    <t>LA</t>
  </si>
  <si>
    <t>LA : ลาว</t>
  </si>
  <si>
    <t>SLL</t>
  </si>
  <si>
    <t>SLL : ลีโอน</t>
  </si>
  <si>
    <t>LB</t>
  </si>
  <si>
    <t>LB : เลบานอน</t>
  </si>
  <si>
    <t>SOS</t>
  </si>
  <si>
    <t>SOS : ชิลลิง โซมาเลีย</t>
  </si>
  <si>
    <t>LC</t>
  </si>
  <si>
    <t>LC : เซนต์ลูเซีย</t>
  </si>
  <si>
    <t>SRD</t>
  </si>
  <si>
    <t>SRD : ดอลลาร์ ซูรินาเม</t>
  </si>
  <si>
    <t>LI</t>
  </si>
  <si>
    <t>LI : ลิกเตนสไตน์</t>
  </si>
  <si>
    <t>SSP</t>
  </si>
  <si>
    <t>SSP : ปอนด์ เซาท์ซูดาน</t>
  </si>
  <si>
    <t>LK</t>
  </si>
  <si>
    <t>LK : ศรีลังกา</t>
  </si>
  <si>
    <t>STD</t>
  </si>
  <si>
    <t>STD : โดบรา</t>
  </si>
  <si>
    <t>LR</t>
  </si>
  <si>
    <t>LR : ไลบีเรีย</t>
  </si>
  <si>
    <t>SVC</t>
  </si>
  <si>
    <t>SVC : โคโลน เอลซัลวาดอร์</t>
  </si>
  <si>
    <t>LS</t>
  </si>
  <si>
    <t>LS : เลโซโท</t>
  </si>
  <si>
    <t>SYP</t>
  </si>
  <si>
    <t>SYP : ปอนด์ ซีเรีย</t>
  </si>
  <si>
    <t>LT</t>
  </si>
  <si>
    <t>LT : ลิทัวเนีย</t>
  </si>
  <si>
    <t>SZL</t>
  </si>
  <si>
    <t>SZL : ลิลอนเกนี</t>
  </si>
  <si>
    <t>LU</t>
  </si>
  <si>
    <t>LU : ลักเซมเบิร์ก</t>
  </si>
  <si>
    <t>TJS</t>
  </si>
  <si>
    <t>TJS : โซโมนิ</t>
  </si>
  <si>
    <t>LV</t>
  </si>
  <si>
    <t>LV : ลัตเวีย</t>
  </si>
  <si>
    <t>TMT</t>
  </si>
  <si>
    <t>TMT : มานาท เติร์กเมนิสถานใหม่</t>
  </si>
  <si>
    <t>LY</t>
  </si>
  <si>
    <t>LY : ลิเบีย</t>
  </si>
  <si>
    <t>TND</t>
  </si>
  <si>
    <t>TND : ดีนาร์ ตูนิเซีย</t>
  </si>
  <si>
    <t>MA</t>
  </si>
  <si>
    <t>MA : โมร็อกโก</t>
  </si>
  <si>
    <t>TOP</t>
  </si>
  <si>
    <t>TOP : พาอานกา</t>
  </si>
  <si>
    <t>MC</t>
  </si>
  <si>
    <t>MC : โมนาโก</t>
  </si>
  <si>
    <t>TRY</t>
  </si>
  <si>
    <t>TRY : ลีร์ ตุรกี</t>
  </si>
  <si>
    <t>MD</t>
  </si>
  <si>
    <t>MD : มอลโดวา</t>
  </si>
  <si>
    <t>TTD</t>
  </si>
  <si>
    <t>TTD : ดอลลาร์ ตรินิแดดและโตเบโก</t>
  </si>
  <si>
    <t>ME</t>
  </si>
  <si>
    <t>ME : มอนเตเนโกร</t>
  </si>
  <si>
    <t>TWD</t>
  </si>
  <si>
    <t>TWD : ดอลลาร์ ไต้หวัน</t>
  </si>
  <si>
    <t>MF</t>
  </si>
  <si>
    <t>MF : เซนต์มาร์ติน</t>
  </si>
  <si>
    <t>TZS</t>
  </si>
  <si>
    <t>TZS : ชิลลิง แทนซาเนีย</t>
  </si>
  <si>
    <t>MG</t>
  </si>
  <si>
    <t>MG : มาดากัสการ์</t>
  </si>
  <si>
    <t>UAH</t>
  </si>
  <si>
    <t>UAH : รีฟเนีย</t>
  </si>
  <si>
    <t>MH</t>
  </si>
  <si>
    <t>MH : หมู่เกาะมาร์แชลล์</t>
  </si>
  <si>
    <t>UGX</t>
  </si>
  <si>
    <t>UGX : ชิลลิง ยูกันดา</t>
  </si>
  <si>
    <t>MK</t>
  </si>
  <si>
    <t>MK : มาซิโดเนีย</t>
  </si>
  <si>
    <t>USN</t>
  </si>
  <si>
    <t>USN : ดอลลาร์ สหรัฐอเมริกา เน็กซ์เดย์ฟัน</t>
  </si>
  <si>
    <t>ML</t>
  </si>
  <si>
    <t>ML : มาลี</t>
  </si>
  <si>
    <t>UYI</t>
  </si>
  <si>
    <t>UYI : อุรุกวัย เปโซ เอ็น อุนดิดาเดซ  อินเด็กซาดาซ</t>
  </si>
  <si>
    <t>MM</t>
  </si>
  <si>
    <t>MM : พม่า</t>
  </si>
  <si>
    <t>UYU</t>
  </si>
  <si>
    <t>UYU : เปโซ อุรุกวัย</t>
  </si>
  <si>
    <t>MN</t>
  </si>
  <si>
    <t>MN : มองโกเลีย</t>
  </si>
  <si>
    <t>UZS</t>
  </si>
  <si>
    <t>UZS : โซม อุซเบกิสถาน</t>
  </si>
  <si>
    <t>MO</t>
  </si>
  <si>
    <t>MO : มาเก๊า</t>
  </si>
  <si>
    <t>VEF</t>
  </si>
  <si>
    <t>VEF : โบลิวาร์</t>
  </si>
  <si>
    <t>MP</t>
  </si>
  <si>
    <t>MP : หมู่เกาะนอร์เทิร์นมาเรียนา</t>
  </si>
  <si>
    <t>VND</t>
  </si>
  <si>
    <t>VND : ดอง</t>
  </si>
  <si>
    <t>MQ</t>
  </si>
  <si>
    <t>MQ : มาร์ตินีก</t>
  </si>
  <si>
    <t>VUV</t>
  </si>
  <si>
    <t>VUV : วาตู</t>
  </si>
  <si>
    <t>MR</t>
  </si>
  <si>
    <t>MR : มอริเตเนีย</t>
  </si>
  <si>
    <t>WST</t>
  </si>
  <si>
    <t>WST : ทาลา</t>
  </si>
  <si>
    <t>MS</t>
  </si>
  <si>
    <t>MS : มอนต์เซอร์รัต</t>
  </si>
  <si>
    <t>XAF</t>
  </si>
  <si>
    <t>XAF : ฟรังก์ ซีเอฟเอ บีอีเอซี</t>
  </si>
  <si>
    <t>MT</t>
  </si>
  <si>
    <t>MT : มอลตา</t>
  </si>
  <si>
    <t>XAG</t>
  </si>
  <si>
    <t>XAG : เงิน</t>
  </si>
  <si>
    <t>MU</t>
  </si>
  <si>
    <t>MU : มอริเชียส</t>
  </si>
  <si>
    <t>XAU</t>
  </si>
  <si>
    <t>XAU : ทองคำ</t>
  </si>
  <si>
    <t>MV</t>
  </si>
  <si>
    <t>MV : มัลดีฟส์</t>
  </si>
  <si>
    <t>XBA</t>
  </si>
  <si>
    <t>XBA : อียูอาร์ซีโอ</t>
  </si>
  <si>
    <t>MW</t>
  </si>
  <si>
    <t>MW : มาลาวี</t>
  </si>
  <si>
    <t>XBB</t>
  </si>
  <si>
    <t>XBB : อีเอ็มยู 6</t>
  </si>
  <si>
    <t>MX</t>
  </si>
  <si>
    <t>MX : เม็กซิโก</t>
  </si>
  <si>
    <t>XBC</t>
  </si>
  <si>
    <t>XBC : บัญชี อียู 9</t>
  </si>
  <si>
    <t>MZ</t>
  </si>
  <si>
    <t>MZ : โมซัมบิก</t>
  </si>
  <si>
    <t>XBD</t>
  </si>
  <si>
    <t>XBD : บัญชี อียู 17</t>
  </si>
  <si>
    <t>NA</t>
  </si>
  <si>
    <t>NA : นามิเบีย</t>
  </si>
  <si>
    <t>XCD</t>
  </si>
  <si>
    <t>XCD : ดอลลาร์ คาริบเบียลตะวันออก</t>
  </si>
  <si>
    <t>NC</t>
  </si>
  <si>
    <t>NC : นิวแคลิโดเนีย, นูแวลกาเลโดนี</t>
  </si>
  <si>
    <t>XDR</t>
  </si>
  <si>
    <t>XDR : สิทธิพิเศษถอนเงิน (กองทุนการเงินระหว่างประเทศ)</t>
  </si>
  <si>
    <t>NE</t>
  </si>
  <si>
    <t>NE : ไนเจอร์</t>
  </si>
  <si>
    <t>XEU</t>
  </si>
  <si>
    <t>XEU : อี ซี ยู</t>
  </si>
  <si>
    <t>NF</t>
  </si>
  <si>
    <t>NF : เกาะนอร์ฟอล์ก</t>
  </si>
  <si>
    <t>XFU</t>
  </si>
  <si>
    <t>XFU : ยูไอซี ฟรังก์</t>
  </si>
  <si>
    <t>NG</t>
  </si>
  <si>
    <t>NG : ไนจีเรีย</t>
  </si>
  <si>
    <t>XOF</t>
  </si>
  <si>
    <t>XOF : ฟรังก์ ซีเอฟเอ บีซีอีเอโอ</t>
  </si>
  <si>
    <t>NI</t>
  </si>
  <si>
    <t>NI : นิการากัว</t>
  </si>
  <si>
    <t>XPD</t>
  </si>
  <si>
    <t>XPD : พัลเลเดียม</t>
  </si>
  <si>
    <t>NL</t>
  </si>
  <si>
    <t>NL : เนเธอร์แลนด์</t>
  </si>
  <si>
    <t>XPF</t>
  </si>
  <si>
    <t>XPF : ฟรังก์ ซีเอฟพี</t>
  </si>
  <si>
    <t>NO</t>
  </si>
  <si>
    <t>NO : นอร์เวย์</t>
  </si>
  <si>
    <t>XPT</t>
  </si>
  <si>
    <t>XPT : แพลตตินัม</t>
  </si>
  <si>
    <t>NP</t>
  </si>
  <si>
    <t>NP : เนปาล</t>
  </si>
  <si>
    <t>XSU</t>
  </si>
  <si>
    <t>XSU : ซูเคร</t>
  </si>
  <si>
    <t>NR</t>
  </si>
  <si>
    <t>NR : นาอูรู</t>
  </si>
  <si>
    <t>XUA</t>
  </si>
  <si>
    <t>XUA : เอดีบี</t>
  </si>
  <si>
    <t>NU</t>
  </si>
  <si>
    <t>NU : นีอูเอ</t>
  </si>
  <si>
    <t>YER</t>
  </si>
  <si>
    <t>YER : เรียล เยเมน</t>
  </si>
  <si>
    <t>NZ</t>
  </si>
  <si>
    <t>NZ : นิวซีแลนด์</t>
  </si>
  <si>
    <t>ZAR</t>
  </si>
  <si>
    <t>ZAR : แรนด์</t>
  </si>
  <si>
    <t>OM</t>
  </si>
  <si>
    <t>OM : โอมาน</t>
  </si>
  <si>
    <t>ZMK</t>
  </si>
  <si>
    <t>ZMK : ควาซา แซมเบีย</t>
  </si>
  <si>
    <t>PA</t>
  </si>
  <si>
    <t>PA : ปานามา</t>
  </si>
  <si>
    <t>ZWL</t>
  </si>
  <si>
    <t>ZWL : ดอลลาร์ ซิมบับเว</t>
  </si>
  <si>
    <t>PE</t>
  </si>
  <si>
    <t>PE : เปรู</t>
  </si>
  <si>
    <t>PF</t>
  </si>
  <si>
    <t>PF : เฟรนช์โปลินีเซีย</t>
  </si>
  <si>
    <t>PG</t>
  </si>
  <si>
    <t>PG : ปาปัวนิวกินี</t>
  </si>
  <si>
    <t>PH</t>
  </si>
  <si>
    <t>PH : ฟิลิปปินส์</t>
  </si>
  <si>
    <t>PK</t>
  </si>
  <si>
    <t>PK : ปากีสถาน</t>
  </si>
  <si>
    <t>PL</t>
  </si>
  <si>
    <t>PL : โปแลนด์</t>
  </si>
  <si>
    <t>PM</t>
  </si>
  <si>
    <t>PM : แซงปิแยร์และมีเกอลง</t>
  </si>
  <si>
    <t>PN</t>
  </si>
  <si>
    <t>PN : หมู่เกาะพิตแคร์น</t>
  </si>
  <si>
    <t>PR</t>
  </si>
  <si>
    <t>PR : เครือรัฐเปอร์โตริโก</t>
  </si>
  <si>
    <t>PS</t>
  </si>
  <si>
    <t>PS : ปาเลสไตน์</t>
  </si>
  <si>
    <t>PT</t>
  </si>
  <si>
    <t>PT : โปรตุเกส</t>
  </si>
  <si>
    <t>PW</t>
  </si>
  <si>
    <t>PW : ปาเลา</t>
  </si>
  <si>
    <t>PY</t>
  </si>
  <si>
    <t>PY : ปารากวัย</t>
  </si>
  <si>
    <t>QA</t>
  </si>
  <si>
    <t>QA : กาตาร์</t>
  </si>
  <si>
    <t>RE</t>
  </si>
  <si>
    <t>RE : เรอูนียง</t>
  </si>
  <si>
    <t>RO</t>
  </si>
  <si>
    <t>RO : โรมาเนีย</t>
  </si>
  <si>
    <t>RS</t>
  </si>
  <si>
    <t>RS : เซอร์เบีย</t>
  </si>
  <si>
    <t>RU</t>
  </si>
  <si>
    <t>RU : รัสเซีย</t>
  </si>
  <si>
    <t>RW</t>
  </si>
  <si>
    <t>RW : รวันดา</t>
  </si>
  <si>
    <t>SA</t>
  </si>
  <si>
    <t>SA : ซาอุดีอาระเบีย</t>
  </si>
  <si>
    <t>SB</t>
  </si>
  <si>
    <t>SB : หมู่เกาะโซโลมอน</t>
  </si>
  <si>
    <t>SC</t>
  </si>
  <si>
    <t>SC : เซเชลส์</t>
  </si>
  <si>
    <t>SD</t>
  </si>
  <si>
    <t>SD : ซูดาน</t>
  </si>
  <si>
    <t>SE</t>
  </si>
  <si>
    <t>SE : สวีเดน</t>
  </si>
  <si>
    <t>SH</t>
  </si>
  <si>
    <t>SH : เซนต์เฮเลนา</t>
  </si>
  <si>
    <t>SI</t>
  </si>
  <si>
    <t>SI : สโลวีเนีย</t>
  </si>
  <si>
    <t>SJ</t>
  </si>
  <si>
    <t>SJ : สฟาลบาร์</t>
  </si>
  <si>
    <t>SK</t>
  </si>
  <si>
    <t>SK : สโลวาเกีย</t>
  </si>
  <si>
    <t>SL</t>
  </si>
  <si>
    <t>SL : เซียร์ราลีโอน</t>
  </si>
  <si>
    <t>SM</t>
  </si>
  <si>
    <t>SM : ซานมารีโน</t>
  </si>
  <si>
    <t>SN</t>
  </si>
  <si>
    <t>SN : เซเนกัล</t>
  </si>
  <si>
    <t>SO</t>
  </si>
  <si>
    <t>SO : โซมาเลีย</t>
  </si>
  <si>
    <t>SR</t>
  </si>
  <si>
    <t>SR : ซูรินาเม</t>
  </si>
  <si>
    <t>SS</t>
  </si>
  <si>
    <t>SS : เซาท์ซูดาน</t>
  </si>
  <si>
    <t>ST</t>
  </si>
  <si>
    <t>ST : เซาตูเมและปรินซิปี</t>
  </si>
  <si>
    <t>SV</t>
  </si>
  <si>
    <t>SV : เอลซัลวาดอร์</t>
  </si>
  <si>
    <t>SX</t>
  </si>
  <si>
    <t>SX : ซินท์มาร์เทิน</t>
  </si>
  <si>
    <t>SY</t>
  </si>
  <si>
    <t>SY : ซีเรีย</t>
  </si>
  <si>
    <t>SZ</t>
  </si>
  <si>
    <t>SZ : สวาซิแลนด์</t>
  </si>
  <si>
    <t>TC</t>
  </si>
  <si>
    <t>TC : หมู่เกาะเติกส์และหมู่เกาะเคคอส</t>
  </si>
  <si>
    <t>TD</t>
  </si>
  <si>
    <t>TD : ชาด</t>
  </si>
  <si>
    <t>TF</t>
  </si>
  <si>
    <t>TF : เฟรนช์เซาเทิร์นและแอนตาร์กติกเทร์ริทอรีส์</t>
  </si>
  <si>
    <t>TG</t>
  </si>
  <si>
    <t>TG : โตโก</t>
  </si>
  <si>
    <t>TJ</t>
  </si>
  <si>
    <t>TJ : ทาจิกิสถาน</t>
  </si>
  <si>
    <t>TK</t>
  </si>
  <si>
    <t>TK : โตเกเลา</t>
  </si>
  <si>
    <t>TL</t>
  </si>
  <si>
    <t>TL : ติมอร์-เลสเต</t>
  </si>
  <si>
    <t>TM</t>
  </si>
  <si>
    <t>TM : เติร์กเมนิสถาน</t>
  </si>
  <si>
    <t>TN</t>
  </si>
  <si>
    <t>TN : ตูนิเซีย</t>
  </si>
  <si>
    <t>TO</t>
  </si>
  <si>
    <t>TO : ตองกา</t>
  </si>
  <si>
    <t>TR</t>
  </si>
  <si>
    <t>TR : ตุรกี</t>
  </si>
  <si>
    <t>TT</t>
  </si>
  <si>
    <t>TT : ตรินิแดดและโตเบโก</t>
  </si>
  <si>
    <t>TV</t>
  </si>
  <si>
    <t>TV : ตูวาลู</t>
  </si>
  <si>
    <t>TZ</t>
  </si>
  <si>
    <t>TZ : แทนซาเนีย</t>
  </si>
  <si>
    <t>UA</t>
  </si>
  <si>
    <t>UA : ยูเครน</t>
  </si>
  <si>
    <t>UG</t>
  </si>
  <si>
    <t>UG : ยูกันดา</t>
  </si>
  <si>
    <t>UM</t>
  </si>
  <si>
    <t>UM : ยูเอส ไมเนอร์</t>
  </si>
  <si>
    <t>UY</t>
  </si>
  <si>
    <t>UY : อุรุกวัย</t>
  </si>
  <si>
    <t>UZ</t>
  </si>
  <si>
    <t>UZ : อุซเบกิสถาน</t>
  </si>
  <si>
    <t>VA</t>
  </si>
  <si>
    <t>VA : นครรัฐวาติกัน</t>
  </si>
  <si>
    <t>VC</t>
  </si>
  <si>
    <t>VC : เซนต์วินเซนต์ และเกรนาดีนส์</t>
  </si>
  <si>
    <t>VE</t>
  </si>
  <si>
    <t>VE : สาธารณรัฐโบลีวาร์แห่งเวเนซุเอลา</t>
  </si>
  <si>
    <t>VG</t>
  </si>
  <si>
    <t>VG : หมู่เกาะเวอร์จินของอังกฤษ</t>
  </si>
  <si>
    <t>VI</t>
  </si>
  <si>
    <t>VI : หมู่เกาะเวอร์จินของสหรัฐอเมริกา</t>
  </si>
  <si>
    <t>VN</t>
  </si>
  <si>
    <t>VN : เวียดนาม</t>
  </si>
  <si>
    <t>VU</t>
  </si>
  <si>
    <t>VU : วานูอาตู</t>
  </si>
  <si>
    <t>WF</t>
  </si>
  <si>
    <t>WF : หมู่เกาะวาลลิสและหมู่เกาะฟุตูนา</t>
  </si>
  <si>
    <t>WS</t>
  </si>
  <si>
    <t>WS : ซามัว</t>
  </si>
  <si>
    <t>YE</t>
  </si>
  <si>
    <t>YE : เยเมน</t>
  </si>
  <si>
    <t>YT</t>
  </si>
  <si>
    <t>YT : มายอต</t>
  </si>
  <si>
    <t>ZA</t>
  </si>
  <si>
    <t>ZA : แอฟริกาใต้</t>
  </si>
  <si>
    <t>ZM</t>
  </si>
  <si>
    <t>ZM : แซมเบีย</t>
  </si>
  <si>
    <t>ZW</t>
  </si>
  <si>
    <t>ZW : ซิมบับเว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</si>
</sst>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_(* #,##0.00_);_(* \(#,##0.00\);_(* &quot;-&quot;??_);_(@_)"/>
    <numFmt numFmtId="188" formatCode="0.00000"/>
    <numFmt numFmtId="189" formatCode="yyyy\-mm\-dd"/>
    <numFmt numFmtId="190" formatCode="_-* #,##0.0000000_-;\-* #,##0.0000000_-;_-* &quot;-&quot;??_-;_-@_-"/>
  </numFmts>
  <fonts count="34" x14ac:knownFonts="1">
    <font>
      <sz val="16"/>
      <color theme="1"/>
      <name val="BrowalliaUPC"/>
      <family val="2"/>
      <charset val="222"/>
    </font>
    <font>
      <sz val="16"/>
      <color theme="1"/>
      <name val="BrowalliaUPC"/>
      <family val="2"/>
      <charset val="222"/>
    </font>
    <font>
      <b/>
      <sz val="20"/>
      <color theme="1"/>
      <name val="BrowalliaUPC"/>
      <family val="2"/>
    </font>
    <font>
      <sz val="16"/>
      <name val="Angsana New"/>
      <family val="1"/>
    </font>
    <font>
      <b/>
      <sz val="10"/>
      <name val="Tahoma"/>
      <family val="2"/>
    </font>
    <font>
      <strike/>
      <sz val="10"/>
      <color theme="1"/>
      <name val="Tahoma"/>
      <family val="2"/>
    </font>
    <font>
      <strike/>
      <sz val="10"/>
      <name val="Tahoma"/>
      <family val="2"/>
    </font>
    <font>
      <sz val="10"/>
      <name val="Tahoma"/>
      <family val="2"/>
    </font>
    <font>
      <b/>
      <strike/>
      <sz val="10"/>
      <name val="Tahoma"/>
      <family val="2"/>
    </font>
    <font>
      <b/>
      <sz val="16"/>
      <color theme="1"/>
      <name val="BrowalliaUPC"/>
      <family val="2"/>
      <charset val="222"/>
    </font>
    <font>
      <b/>
      <sz val="10"/>
      <color theme="1"/>
      <name val="Tahoma"/>
      <family val="2"/>
      <scheme val="major"/>
    </font>
    <font>
      <b/>
      <sz val="16"/>
      <color theme="1"/>
      <name val="BrowalliaUPC"/>
      <family val="2"/>
    </font>
    <font>
      <sz val="9"/>
      <color indexed="81"/>
      <name val="Tahoma"/>
      <family val="2"/>
    </font>
    <font>
      <b/>
      <sz val="22"/>
      <color theme="1"/>
      <name val="BrowalliaUPC"/>
      <family val="2"/>
    </font>
    <font>
      <sz val="16"/>
      <color theme="1"/>
      <name val="BrowalliaUPC"/>
      <family val="2"/>
    </font>
    <font>
      <sz val="16"/>
      <color theme="0"/>
      <name val="BrowalliaUPC"/>
      <family val="2"/>
    </font>
    <font>
      <sz val="16"/>
      <color rgb="FFFF0000"/>
      <name val="BrowalliaUPC"/>
      <family val="2"/>
    </font>
    <font>
      <b/>
      <sz val="16"/>
      <name val="BrowalliaUPC"/>
      <family val="2"/>
    </font>
    <font>
      <b/>
      <strike/>
      <sz val="16"/>
      <name val="BrowalliaUPC"/>
      <family val="2"/>
    </font>
    <font>
      <strike/>
      <sz val="16"/>
      <name val="BrowalliaUPC"/>
      <family val="2"/>
    </font>
    <font>
      <b/>
      <sz val="16"/>
      <color rgb="FF0000FF"/>
      <name val="BrowalliaUPC"/>
      <family val="2"/>
    </font>
    <font>
      <sz val="16"/>
      <name val="BrowalliaUPC"/>
      <family val="2"/>
    </font>
    <font>
      <b/>
      <sz val="16"/>
      <color indexed="10"/>
      <name val="BrowalliaUPC"/>
      <family val="2"/>
    </font>
    <font>
      <strike/>
      <sz val="16"/>
      <color theme="1"/>
      <name val="BrowalliaUPC"/>
      <family val="2"/>
    </font>
    <font>
      <sz val="10"/>
      <color theme="1"/>
      <name val="Tahoma"/>
      <family val="2"/>
    </font>
    <font>
      <b/>
      <sz val="16"/>
      <color theme="0"/>
      <name val="BrowalliaUPC"/>
      <family val="2"/>
    </font>
    <font>
      <b/>
      <sz val="20"/>
      <name val="BrowalliaUPC"/>
      <family val="2"/>
    </font>
    <font>
      <b/>
      <sz val="14"/>
      <color theme="1"/>
      <name val="Browallia New"/>
      <family val="2"/>
    </font>
    <font>
      <sz val="14"/>
      <color theme="1"/>
      <name val="Browallia New"/>
      <family val="2"/>
    </font>
    <font>
      <b/>
      <sz val="14"/>
      <name val="Browallia New"/>
      <family val="2"/>
    </font>
    <font>
      <sz val="14"/>
      <color rgb="FF000000"/>
      <name val="Browallia New"/>
      <family val="2"/>
    </font>
    <font>
      <sz val="16"/>
      <color theme="1"/>
      <name val="TH SarabunPSK"/>
      <family val="2"/>
      <charset val="222"/>
    </font>
    <font>
      <sz val="14"/>
      <name val="Browallia New"/>
      <family val="2"/>
    </font>
    <font>
      <sz val="14"/>
      <color indexed="8"/>
      <name val="Browallia New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5" tint="0.79998168889431442"/>
        <bgColor theme="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BDBDB"/>
        <bgColor rgb="FF000000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4" fillId="0" borderId="0"/>
    <xf numFmtId="187" fontId="1" fillId="0" borderId="0" applyFont="0" applyFill="0" applyBorder="0" applyAlignment="0" applyProtection="0"/>
    <xf numFmtId="0" fontId="1" fillId="0" borderId="0"/>
    <xf numFmtId="0" fontId="31" fillId="0" borderId="0"/>
  </cellStyleXfs>
  <cellXfs count="182">
    <xf numFmtId="0" fontId="0" fillId="0" borderId="0" xfId="0"/>
    <xf numFmtId="0" fontId="0" fillId="0" borderId="0" xfId="0" applyProtection="1"/>
    <xf numFmtId="14" fontId="4" fillId="3" borderId="3" xfId="1" applyNumberFormat="1" applyFont="1" applyFill="1" applyBorder="1" applyAlignment="1" applyProtection="1">
      <alignment horizontal="left" vertical="center"/>
    </xf>
    <xf numFmtId="49" fontId="4" fillId="0" borderId="4" xfId="1" applyNumberFormat="1" applyFont="1" applyFill="1" applyBorder="1" applyAlignment="1" applyProtection="1">
      <alignment horizontal="right" vertical="center"/>
      <protection locked="0"/>
    </xf>
    <xf numFmtId="14" fontId="4" fillId="3" borderId="5" xfId="1" applyNumberFormat="1" applyFont="1" applyFill="1" applyBorder="1" applyAlignment="1" applyProtection="1">
      <alignment horizontal="left" vertical="center"/>
    </xf>
    <xf numFmtId="49" fontId="4" fillId="0" borderId="6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Protection="1"/>
    <xf numFmtId="0" fontId="6" fillId="0" borderId="0" xfId="1" applyNumberFormat="1" applyFont="1" applyBorder="1" applyAlignment="1" applyProtection="1">
      <alignment horizontal="left"/>
    </xf>
    <xf numFmtId="188" fontId="4" fillId="3" borderId="7" xfId="1" applyNumberFormat="1" applyFont="1" applyFill="1" applyBorder="1" applyAlignment="1" applyProtection="1">
      <alignment vertical="center"/>
    </xf>
    <xf numFmtId="49" fontId="4" fillId="0" borderId="8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Protection="1"/>
    <xf numFmtId="0" fontId="7" fillId="0" borderId="0" xfId="1" applyNumberFormat="1" applyFont="1" applyBorder="1" applyAlignment="1" applyProtection="1">
      <alignment horizontal="right"/>
    </xf>
    <xf numFmtId="0" fontId="7" fillId="0" borderId="0" xfId="1" applyNumberFormat="1" applyFont="1" applyBorder="1" applyProtection="1"/>
    <xf numFmtId="14" fontId="4" fillId="3" borderId="7" xfId="1" applyNumberFormat="1" applyFont="1" applyFill="1" applyBorder="1" applyAlignment="1" applyProtection="1">
      <alignment horizontal="left" vertical="center"/>
    </xf>
    <xf numFmtId="49" fontId="4" fillId="0" borderId="9" xfId="1" applyNumberFormat="1" applyFont="1" applyFill="1" applyBorder="1" applyAlignment="1" applyProtection="1">
      <alignment horizontal="right" vertical="center"/>
      <protection locked="0"/>
    </xf>
    <xf numFmtId="3" fontId="8" fillId="0" borderId="0" xfId="1" applyNumberFormat="1" applyFont="1" applyBorder="1" applyAlignment="1" applyProtection="1">
      <alignment horizontal="right"/>
    </xf>
    <xf numFmtId="0" fontId="6" fillId="0" borderId="0" xfId="1" applyNumberFormat="1" applyFont="1" applyFill="1" applyBorder="1" applyProtection="1"/>
    <xf numFmtId="0" fontId="9" fillId="0" borderId="10" xfId="0" applyFont="1" applyFill="1" applyBorder="1" applyAlignment="1" applyProtection="1">
      <alignment horizontal="right"/>
      <protection locked="0"/>
    </xf>
    <xf numFmtId="0" fontId="10" fillId="0" borderId="9" xfId="0" applyFont="1" applyFill="1" applyBorder="1" applyAlignment="1" applyProtection="1">
      <alignment horizontal="right"/>
      <protection locked="0"/>
    </xf>
    <xf numFmtId="14" fontId="4" fillId="3" borderId="11" xfId="1" applyNumberFormat="1" applyFont="1" applyFill="1" applyBorder="1" applyAlignment="1" applyProtection="1">
      <alignment horizontal="left" vertical="center"/>
    </xf>
    <xf numFmtId="189" fontId="10" fillId="4" borderId="12" xfId="0" applyNumberFormat="1" applyFont="1" applyFill="1" applyBorder="1" applyAlignment="1" applyProtection="1">
      <alignment horizontal="right"/>
    </xf>
    <xf numFmtId="0" fontId="0" fillId="0" borderId="13" xfId="0" applyBorder="1" applyProtection="1"/>
    <xf numFmtId="0" fontId="14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vertical="top"/>
      <protection hidden="1"/>
    </xf>
    <xf numFmtId="0" fontId="16" fillId="0" borderId="0" xfId="0" applyFont="1" applyAlignment="1" applyProtection="1">
      <alignment vertical="top"/>
      <protection hidden="1"/>
    </xf>
    <xf numFmtId="14" fontId="17" fillId="3" borderId="17" xfId="1" applyNumberFormat="1" applyFont="1" applyFill="1" applyBorder="1" applyAlignment="1" applyProtection="1">
      <alignment horizontal="left" vertical="top"/>
      <protection hidden="1"/>
    </xf>
    <xf numFmtId="49" fontId="17" fillId="6" borderId="18" xfId="1" applyNumberFormat="1" applyFont="1" applyFill="1" applyBorder="1" applyAlignment="1" applyProtection="1">
      <alignment horizontal="right" vertical="top"/>
      <protection hidden="1"/>
    </xf>
    <xf numFmtId="14" fontId="17" fillId="3" borderId="19" xfId="1" applyNumberFormat="1" applyFont="1" applyFill="1" applyBorder="1" applyAlignment="1" applyProtection="1">
      <alignment horizontal="left" vertical="top"/>
      <protection hidden="1"/>
    </xf>
    <xf numFmtId="189" fontId="17" fillId="6" borderId="20" xfId="1" applyNumberFormat="1" applyFont="1" applyFill="1" applyBorder="1" applyAlignment="1" applyProtection="1">
      <alignment horizontal="right" vertical="top"/>
      <protection hidden="1"/>
    </xf>
    <xf numFmtId="14" fontId="17" fillId="0" borderId="0" xfId="1" applyNumberFormat="1" applyFont="1" applyBorder="1" applyAlignment="1" applyProtection="1">
      <alignment horizontal="center" vertical="top"/>
      <protection hidden="1"/>
    </xf>
    <xf numFmtId="2" fontId="17" fillId="0" borderId="0" xfId="1" applyNumberFormat="1" applyFont="1" applyBorder="1" applyAlignment="1" applyProtection="1">
      <alignment horizontal="center" vertical="top"/>
      <protection hidden="1"/>
    </xf>
    <xf numFmtId="0" fontId="14" fillId="0" borderId="21" xfId="0" applyFont="1" applyBorder="1" applyAlignment="1" applyProtection="1">
      <alignment vertical="top"/>
      <protection hidden="1"/>
    </xf>
    <xf numFmtId="14" fontId="17" fillId="3" borderId="22" xfId="1" applyNumberFormat="1" applyFont="1" applyFill="1" applyBorder="1" applyAlignment="1" applyProtection="1">
      <alignment horizontal="left" vertical="top"/>
      <protection hidden="1"/>
    </xf>
    <xf numFmtId="49" fontId="17" fillId="6" borderId="23" xfId="1" applyNumberFormat="1" applyFont="1" applyFill="1" applyBorder="1" applyAlignment="1" applyProtection="1">
      <alignment horizontal="right" vertical="top"/>
      <protection hidden="1"/>
    </xf>
    <xf numFmtId="14" fontId="17" fillId="3" borderId="24" xfId="1" applyNumberFormat="1" applyFont="1" applyFill="1" applyBorder="1" applyAlignment="1" applyProtection="1">
      <alignment horizontal="left" vertical="top"/>
      <protection hidden="1"/>
    </xf>
    <xf numFmtId="49" fontId="17" fillId="6" borderId="8" xfId="1" applyNumberFormat="1" applyFont="1" applyFill="1" applyBorder="1" applyAlignment="1" applyProtection="1">
      <alignment horizontal="right" vertical="top"/>
      <protection hidden="1"/>
    </xf>
    <xf numFmtId="14" fontId="18" fillId="0" borderId="0" xfId="1" applyNumberFormat="1" applyFont="1" applyBorder="1" applyAlignment="1" applyProtection="1">
      <alignment horizontal="center" vertical="top"/>
      <protection hidden="1"/>
    </xf>
    <xf numFmtId="0" fontId="15" fillId="0" borderId="0" xfId="2" applyFont="1" applyFill="1" applyProtection="1">
      <protection hidden="1"/>
    </xf>
    <xf numFmtId="0" fontId="19" fillId="0" borderId="0" xfId="1" applyNumberFormat="1" applyFont="1" applyBorder="1" applyAlignment="1" applyProtection="1">
      <alignment horizontal="left" vertical="top"/>
      <protection hidden="1"/>
    </xf>
    <xf numFmtId="2" fontId="19" fillId="0" borderId="0" xfId="1" applyNumberFormat="1" applyFont="1" applyBorder="1" applyAlignment="1" applyProtection="1">
      <alignment horizontal="left" vertical="top"/>
      <protection hidden="1"/>
    </xf>
    <xf numFmtId="188" fontId="17" fillId="3" borderId="22" xfId="1" applyNumberFormat="1" applyFont="1" applyFill="1" applyBorder="1" applyAlignment="1" applyProtection="1">
      <alignment vertical="top"/>
      <protection hidden="1"/>
    </xf>
    <xf numFmtId="49" fontId="17" fillId="6" borderId="24" xfId="1" applyNumberFormat="1" applyFont="1" applyFill="1" applyBorder="1" applyAlignment="1" applyProtection="1">
      <alignment horizontal="right" vertical="top"/>
      <protection hidden="1"/>
    </xf>
    <xf numFmtId="0" fontId="15" fillId="0" borderId="0" xfId="2" applyFont="1" applyFill="1" applyAlignment="1" applyProtection="1">
      <alignment horizontal="center"/>
      <protection hidden="1"/>
    </xf>
    <xf numFmtId="14" fontId="17" fillId="3" borderId="1" xfId="1" applyNumberFormat="1" applyFont="1" applyFill="1" applyBorder="1" applyAlignment="1" applyProtection="1">
      <alignment horizontal="left" vertical="top"/>
      <protection hidden="1"/>
    </xf>
    <xf numFmtId="0" fontId="20" fillId="6" borderId="25" xfId="1" applyNumberFormat="1" applyFont="1" applyFill="1" applyBorder="1" applyAlignment="1" applyProtection="1">
      <alignment horizontal="center" vertical="top"/>
      <protection hidden="1"/>
    </xf>
    <xf numFmtId="14" fontId="17" fillId="3" borderId="25" xfId="1" applyNumberFormat="1" applyFont="1" applyFill="1" applyBorder="1" applyAlignment="1" applyProtection="1">
      <alignment horizontal="left" vertical="top"/>
      <protection hidden="1"/>
    </xf>
    <xf numFmtId="0" fontId="20" fillId="6" borderId="26" xfId="1" applyNumberFormat="1" applyFont="1" applyFill="1" applyBorder="1" applyAlignment="1" applyProtection="1">
      <alignment horizontal="center" vertical="top"/>
      <protection hidden="1"/>
    </xf>
    <xf numFmtId="14" fontId="17" fillId="7" borderId="27" xfId="1" applyNumberFormat="1" applyFont="1" applyFill="1" applyBorder="1" applyAlignment="1" applyProtection="1">
      <alignment vertical="top" wrapText="1"/>
      <protection hidden="1"/>
    </xf>
    <xf numFmtId="14" fontId="17" fillId="0" borderId="24" xfId="1" applyNumberFormat="1" applyFont="1" applyBorder="1" applyAlignment="1" applyProtection="1">
      <alignment horizontal="right" vertical="top"/>
      <protection hidden="1"/>
    </xf>
    <xf numFmtId="0" fontId="21" fillId="0" borderId="28" xfId="1" applyFont="1" applyBorder="1" applyAlignment="1" applyProtection="1">
      <alignment vertical="top"/>
      <protection hidden="1"/>
    </xf>
    <xf numFmtId="0" fontId="21" fillId="0" borderId="0" xfId="1" applyFont="1" applyBorder="1" applyAlignment="1" applyProtection="1">
      <alignment vertical="top"/>
      <protection hidden="1"/>
    </xf>
    <xf numFmtId="49" fontId="22" fillId="0" borderId="0" xfId="1" applyNumberFormat="1" applyFont="1" applyBorder="1" applyAlignment="1" applyProtection="1">
      <alignment horizontal="left" vertical="top"/>
      <protection hidden="1"/>
    </xf>
    <xf numFmtId="1" fontId="21" fillId="0" borderId="0" xfId="1" applyNumberFormat="1" applyFont="1" applyBorder="1" applyAlignment="1" applyProtection="1">
      <alignment vertical="top"/>
      <protection hidden="1"/>
    </xf>
    <xf numFmtId="0" fontId="21" fillId="0" borderId="28" xfId="1" applyNumberFormat="1" applyFont="1" applyBorder="1" applyAlignment="1" applyProtection="1">
      <alignment horizontal="right" vertical="top"/>
      <protection hidden="1"/>
    </xf>
    <xf numFmtId="0" fontId="21" fillId="0" borderId="0" xfId="1" applyNumberFormat="1" applyFont="1" applyBorder="1" applyAlignment="1" applyProtection="1">
      <alignment horizontal="right" vertical="top"/>
      <protection hidden="1"/>
    </xf>
    <xf numFmtId="2" fontId="21" fillId="0" borderId="28" xfId="1" applyNumberFormat="1" applyFont="1" applyBorder="1" applyAlignment="1" applyProtection="1">
      <alignment vertical="top"/>
      <protection hidden="1"/>
    </xf>
    <xf numFmtId="0" fontId="21" fillId="0" borderId="28" xfId="1" applyNumberFormat="1" applyFont="1" applyBorder="1" applyAlignment="1" applyProtection="1">
      <alignment vertical="top"/>
      <protection hidden="1"/>
    </xf>
    <xf numFmtId="0" fontId="14" fillId="0" borderId="29" xfId="0" applyFont="1" applyBorder="1" applyAlignment="1" applyProtection="1">
      <alignment vertical="top"/>
      <protection hidden="1"/>
    </xf>
    <xf numFmtId="0" fontId="11" fillId="2" borderId="36" xfId="1" applyFont="1" applyFill="1" applyBorder="1" applyAlignment="1" applyProtection="1">
      <alignment horizontal="center" vertical="top" wrapText="1"/>
      <protection hidden="1"/>
    </xf>
    <xf numFmtId="0" fontId="11" fillId="2" borderId="23" xfId="1" applyFont="1" applyFill="1" applyBorder="1" applyAlignment="1" applyProtection="1">
      <alignment horizontal="center" vertical="top" wrapText="1"/>
      <protection hidden="1"/>
    </xf>
    <xf numFmtId="0" fontId="11" fillId="2" borderId="24" xfId="1" applyFont="1" applyFill="1" applyBorder="1" applyAlignment="1" applyProtection="1">
      <alignment horizontal="center" vertical="top" wrapText="1"/>
      <protection hidden="1"/>
    </xf>
    <xf numFmtId="0" fontId="14" fillId="0" borderId="27" xfId="1" applyNumberFormat="1" applyFont="1" applyBorder="1" applyAlignment="1" applyProtection="1">
      <alignment horizontal="center" vertical="top" wrapText="1"/>
      <protection locked="0"/>
    </xf>
    <xf numFmtId="0" fontId="14" fillId="0" borderId="27" xfId="1" applyNumberFormat="1" applyFont="1" applyBorder="1" applyAlignment="1" applyProtection="1">
      <alignment horizontal="left" vertical="top"/>
      <protection locked="0"/>
    </xf>
    <xf numFmtId="49" fontId="14" fillId="0" borderId="27" xfId="1" applyNumberFormat="1" applyFont="1" applyBorder="1" applyAlignment="1" applyProtection="1">
      <alignment horizontal="left" vertical="top"/>
      <protection locked="0"/>
    </xf>
    <xf numFmtId="187" fontId="14" fillId="7" borderId="27" xfId="3" applyFont="1" applyFill="1" applyBorder="1" applyAlignment="1" applyProtection="1">
      <alignment horizontal="left" vertical="top"/>
      <protection locked="0"/>
    </xf>
    <xf numFmtId="190" fontId="14" fillId="0" borderId="27" xfId="3" applyNumberFormat="1" applyFont="1" applyBorder="1" applyAlignment="1" applyProtection="1">
      <alignment horizontal="left" vertical="top"/>
      <protection locked="0"/>
    </xf>
    <xf numFmtId="187" fontId="14" fillId="0" borderId="27" xfId="3" applyFont="1" applyBorder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16" fillId="0" borderId="0" xfId="0" applyFont="1" applyAlignment="1" applyProtection="1">
      <alignment vertical="top"/>
      <protection locked="0"/>
    </xf>
    <xf numFmtId="1" fontId="14" fillId="0" borderId="0" xfId="1" applyNumberFormat="1" applyFont="1" applyBorder="1" applyAlignment="1" applyProtection="1">
      <alignment horizontal="center" vertical="top"/>
      <protection locked="0"/>
    </xf>
    <xf numFmtId="0" fontId="14" fillId="0" borderId="0" xfId="0" applyFont="1" applyBorder="1" applyAlignment="1" applyProtection="1">
      <alignment vertical="top"/>
      <protection locked="0"/>
    </xf>
    <xf numFmtId="49" fontId="14" fillId="0" borderId="0" xfId="0" applyNumberFormat="1" applyFont="1" applyBorder="1" applyAlignment="1" applyProtection="1">
      <alignment vertical="top"/>
      <protection locked="0"/>
    </xf>
    <xf numFmtId="2" fontId="14" fillId="0" borderId="0" xfId="0" applyNumberFormat="1" applyFont="1" applyBorder="1" applyAlignment="1" applyProtection="1">
      <alignment vertical="top"/>
      <protection locked="0"/>
    </xf>
    <xf numFmtId="0" fontId="15" fillId="0" borderId="0" xfId="0" applyFont="1" applyBorder="1" applyAlignment="1" applyProtection="1">
      <alignment vertical="top"/>
      <protection locked="0"/>
    </xf>
    <xf numFmtId="0" fontId="16" fillId="0" borderId="0" xfId="0" applyFont="1" applyBorder="1" applyAlignment="1" applyProtection="1">
      <alignment vertical="top"/>
      <protection locked="0"/>
    </xf>
    <xf numFmtId="49" fontId="14" fillId="0" borderId="0" xfId="0" applyNumberFormat="1" applyFont="1" applyAlignment="1" applyProtection="1">
      <alignment vertical="top"/>
      <protection locked="0"/>
    </xf>
    <xf numFmtId="2" fontId="14" fillId="0" borderId="0" xfId="0" applyNumberFormat="1" applyFont="1" applyAlignment="1" applyProtection="1">
      <alignment vertical="top"/>
      <protection locked="0"/>
    </xf>
    <xf numFmtId="14" fontId="4" fillId="0" borderId="0" xfId="1" applyNumberFormat="1" applyFont="1" applyBorder="1" applyAlignment="1" applyProtection="1">
      <alignment horizontal="center" vertical="top"/>
      <protection hidden="1"/>
    </xf>
    <xf numFmtId="0" fontId="17" fillId="0" borderId="0" xfId="1" applyFont="1" applyFill="1" applyBorder="1" applyAlignment="1" applyProtection="1">
      <alignment horizontal="right" vertical="top"/>
      <protection hidden="1"/>
    </xf>
    <xf numFmtId="49" fontId="17" fillId="0" borderId="0" xfId="1" applyNumberFormat="1" applyFont="1" applyFill="1" applyBorder="1" applyAlignment="1" applyProtection="1">
      <alignment horizontal="right" vertical="top"/>
      <protection hidden="1"/>
    </xf>
    <xf numFmtId="0" fontId="23" fillId="0" borderId="0" xfId="0" applyFont="1" applyBorder="1" applyAlignment="1" applyProtection="1">
      <alignment vertical="top"/>
      <protection hidden="1"/>
    </xf>
    <xf numFmtId="0" fontId="24" fillId="0" borderId="0" xfId="0" applyFont="1" applyAlignment="1" applyProtection="1">
      <alignment vertical="top"/>
      <protection hidden="1"/>
    </xf>
    <xf numFmtId="0" fontId="25" fillId="0" borderId="0" xfId="1" applyNumberFormat="1" applyFont="1" applyFill="1" applyBorder="1" applyAlignment="1" applyProtection="1">
      <alignment horizontal="right" vertical="top"/>
      <protection hidden="1"/>
    </xf>
    <xf numFmtId="0" fontId="20" fillId="0" borderId="0" xfId="1" applyNumberFormat="1" applyFont="1" applyFill="1" applyBorder="1" applyAlignment="1" applyProtection="1">
      <alignment horizontal="center" vertical="top"/>
      <protection hidden="1"/>
    </xf>
    <xf numFmtId="49" fontId="20" fillId="0" borderId="0" xfId="1" applyNumberFormat="1" applyFont="1" applyFill="1" applyBorder="1" applyAlignment="1" applyProtection="1">
      <alignment horizontal="center" vertical="top"/>
      <protection hidden="1"/>
    </xf>
    <xf numFmtId="0" fontId="7" fillId="0" borderId="28" xfId="1" applyNumberFormat="1" applyFont="1" applyBorder="1" applyAlignment="1" applyProtection="1">
      <alignment horizontal="right" vertical="top"/>
      <protection hidden="1"/>
    </xf>
    <xf numFmtId="49" fontId="14" fillId="0" borderId="24" xfId="1" applyNumberFormat="1" applyFont="1" applyBorder="1" applyAlignment="1" applyProtection="1">
      <alignment vertical="top"/>
      <protection locked="0"/>
    </xf>
    <xf numFmtId="0" fontId="24" fillId="0" borderId="0" xfId="0" applyFont="1" applyAlignment="1" applyProtection="1">
      <alignment vertical="top"/>
      <protection locked="0"/>
    </xf>
    <xf numFmtId="14" fontId="17" fillId="0" borderId="0" xfId="1" applyNumberFormat="1" applyFont="1" applyBorder="1" applyAlignment="1" applyProtection="1">
      <protection hidden="1"/>
    </xf>
    <xf numFmtId="14" fontId="17" fillId="0" borderId="38" xfId="1" applyNumberFormat="1" applyFont="1" applyBorder="1" applyAlignment="1" applyProtection="1">
      <protection hidden="1"/>
    </xf>
    <xf numFmtId="0" fontId="14" fillId="0" borderId="0" xfId="0" applyFont="1" applyProtection="1">
      <protection hidden="1"/>
    </xf>
    <xf numFmtId="14" fontId="17" fillId="0" borderId="0" xfId="1" applyNumberFormat="1" applyFont="1" applyBorder="1" applyAlignment="1" applyProtection="1">
      <alignment horizontal="center"/>
      <protection hidden="1"/>
    </xf>
    <xf numFmtId="14" fontId="17" fillId="0" borderId="39" xfId="1" applyNumberFormat="1" applyFont="1" applyBorder="1" applyAlignment="1" applyProtection="1">
      <alignment horizontal="center"/>
      <protection hidden="1"/>
    </xf>
    <xf numFmtId="14" fontId="17" fillId="0" borderId="21" xfId="1" applyNumberFormat="1" applyFont="1" applyBorder="1" applyAlignment="1" applyProtection="1">
      <alignment horizontal="center"/>
      <protection hidden="1"/>
    </xf>
    <xf numFmtId="0" fontId="19" fillId="0" borderId="0" xfId="1" applyNumberFormat="1" applyFont="1" applyBorder="1" applyAlignment="1" applyProtection="1">
      <alignment horizontal="left"/>
      <protection hidden="1"/>
    </xf>
    <xf numFmtId="0" fontId="20" fillId="0" borderId="0" xfId="0" applyFont="1" applyBorder="1" applyAlignment="1" applyProtection="1">
      <alignment vertical="top"/>
      <protection hidden="1"/>
    </xf>
    <xf numFmtId="0" fontId="14" fillId="0" borderId="0" xfId="0" applyFont="1" applyBorder="1" applyProtection="1">
      <protection hidden="1"/>
    </xf>
    <xf numFmtId="188" fontId="17" fillId="3" borderId="22" xfId="1" applyNumberFormat="1" applyFont="1" applyFill="1" applyBorder="1" applyAlignment="1" applyProtection="1">
      <alignment vertical="center"/>
      <protection hidden="1"/>
    </xf>
    <xf numFmtId="14" fontId="17" fillId="3" borderId="1" xfId="1" applyNumberFormat="1" applyFont="1" applyFill="1" applyBorder="1" applyAlignment="1" applyProtection="1">
      <alignment horizontal="left" vertical="center"/>
      <protection hidden="1"/>
    </xf>
    <xf numFmtId="0" fontId="14" fillId="0" borderId="1" xfId="0" applyFont="1" applyBorder="1" applyAlignment="1" applyProtection="1">
      <alignment horizontal="center"/>
      <protection hidden="1"/>
    </xf>
    <xf numFmtId="0" fontId="14" fillId="0" borderId="40" xfId="0" applyFont="1" applyBorder="1" applyAlignment="1" applyProtection="1">
      <alignment horizontal="center"/>
      <protection hidden="1"/>
    </xf>
    <xf numFmtId="49" fontId="14" fillId="0" borderId="40" xfId="0" applyNumberFormat="1" applyFont="1" applyBorder="1" applyAlignment="1" applyProtection="1">
      <alignment horizontal="center"/>
      <protection hidden="1"/>
    </xf>
    <xf numFmtId="0" fontId="14" fillId="0" borderId="41" xfId="0" applyFont="1" applyBorder="1" applyProtection="1">
      <protection hidden="1"/>
    </xf>
    <xf numFmtId="0" fontId="11" fillId="2" borderId="36" xfId="0" applyFont="1" applyFill="1" applyBorder="1" applyAlignment="1" applyProtection="1">
      <alignment horizontal="center"/>
      <protection hidden="1"/>
    </xf>
    <xf numFmtId="49" fontId="11" fillId="2" borderId="36" xfId="0" applyNumberFormat="1" applyFont="1" applyFill="1" applyBorder="1" applyAlignment="1" applyProtection="1">
      <alignment horizontal="center"/>
      <protection hidden="1"/>
    </xf>
    <xf numFmtId="0" fontId="16" fillId="0" borderId="0" xfId="2" applyFont="1" applyFill="1" applyProtection="1">
      <protection hidden="1"/>
    </xf>
    <xf numFmtId="1" fontId="21" fillId="0" borderId="27" xfId="1" applyNumberFormat="1" applyFont="1" applyBorder="1" applyAlignment="1" applyProtection="1">
      <alignment horizontal="center"/>
      <protection locked="0"/>
    </xf>
    <xf numFmtId="49" fontId="14" fillId="0" borderId="27" xfId="0" applyNumberFormat="1" applyFont="1" applyBorder="1" applyProtection="1">
      <protection locked="0"/>
    </xf>
    <xf numFmtId="49" fontId="21" fillId="0" borderId="27" xfId="1" applyNumberFormat="1" applyFont="1" applyBorder="1" applyProtection="1">
      <protection locked="0"/>
    </xf>
    <xf numFmtId="0" fontId="14" fillId="0" borderId="27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2" applyFont="1" applyFill="1" applyAlignment="1" applyProtection="1">
      <alignment horizontal="center"/>
      <protection locked="0"/>
    </xf>
    <xf numFmtId="0" fontId="16" fillId="0" borderId="0" xfId="2" applyFont="1" applyFill="1" applyAlignment="1" applyProtection="1">
      <alignment horizontal="center"/>
      <protection locked="0"/>
    </xf>
    <xf numFmtId="49" fontId="14" fillId="0" borderId="0" xfId="0" applyNumberFormat="1" applyFont="1" applyProtection="1">
      <protection locked="0"/>
    </xf>
    <xf numFmtId="0" fontId="27" fillId="11" borderId="27" xfId="0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vertical="center"/>
    </xf>
    <xf numFmtId="0" fontId="27" fillId="2" borderId="27" xfId="0" applyFont="1" applyFill="1" applyBorder="1" applyAlignment="1" applyProtection="1">
      <alignment horizontal="center" vertical="center" wrapText="1"/>
    </xf>
    <xf numFmtId="49" fontId="27" fillId="12" borderId="27" xfId="0" applyNumberFormat="1" applyFont="1" applyFill="1" applyBorder="1" applyAlignment="1">
      <alignment horizontal="center" vertical="center" wrapText="1"/>
    </xf>
    <xf numFmtId="0" fontId="27" fillId="13" borderId="27" xfId="0" applyFont="1" applyFill="1" applyBorder="1" applyAlignment="1" applyProtection="1">
      <alignment horizontal="center" vertical="center" wrapText="1"/>
    </xf>
    <xf numFmtId="0" fontId="29" fillId="14" borderId="27" xfId="4" applyFont="1" applyFill="1" applyBorder="1" applyAlignment="1" applyProtection="1">
      <alignment horizontal="center" vertical="center" wrapText="1"/>
    </xf>
    <xf numFmtId="0" fontId="29" fillId="9" borderId="27" xfId="0" applyFont="1" applyFill="1" applyBorder="1" applyAlignment="1" applyProtection="1">
      <alignment horizontal="center" vertical="center" wrapText="1"/>
    </xf>
    <xf numFmtId="0" fontId="29" fillId="15" borderId="30" xfId="0" applyFont="1" applyFill="1" applyBorder="1" applyAlignment="1" applyProtection="1">
      <alignment horizontal="center" vertical="center" wrapText="1"/>
    </xf>
    <xf numFmtId="0" fontId="29" fillId="15" borderId="27" xfId="0" applyFont="1" applyFill="1" applyBorder="1" applyAlignment="1" applyProtection="1">
      <alignment horizontal="center" vertical="center" wrapText="1"/>
    </xf>
    <xf numFmtId="0" fontId="29" fillId="16" borderId="30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0" fontId="32" fillId="17" borderId="27" xfId="5" applyFont="1" applyFill="1" applyBorder="1" applyAlignment="1" applyProtection="1">
      <alignment horizontal="left" vertical="top"/>
    </xf>
    <xf numFmtId="0" fontId="28" fillId="0" borderId="0" xfId="0" applyFont="1"/>
    <xf numFmtId="49" fontId="28" fillId="0" borderId="27" xfId="0" applyNumberFormat="1" applyFont="1" applyBorder="1"/>
    <xf numFmtId="0" fontId="33" fillId="0" borderId="27" xfId="0" applyFont="1" applyBorder="1" applyAlignment="1">
      <alignment horizontal="right" vertical="center"/>
    </xf>
    <xf numFmtId="0" fontId="0" fillId="0" borderId="27" xfId="0" applyBorder="1" applyAlignment="1">
      <alignment vertical="center"/>
    </xf>
    <xf numFmtId="0" fontId="28" fillId="0" borderId="27" xfId="4" applyFont="1" applyBorder="1" applyAlignment="1">
      <alignment horizontal="center"/>
    </xf>
    <xf numFmtId="0" fontId="28" fillId="0" borderId="27" xfId="4" applyFont="1" applyBorder="1" applyAlignment="1">
      <alignment horizontal="left"/>
    </xf>
    <xf numFmtId="0" fontId="28" fillId="0" borderId="27" xfId="0" applyFont="1" applyBorder="1"/>
    <xf numFmtId="0" fontId="33" fillId="0" borderId="27" xfId="0" applyFont="1" applyBorder="1" applyAlignment="1">
      <alignment horizontal="right" vertical="top"/>
    </xf>
    <xf numFmtId="0" fontId="28" fillId="0" borderId="27" xfId="0" applyFont="1" applyBorder="1" applyAlignment="1">
      <alignment horizontal="center" vertical="top"/>
    </xf>
    <xf numFmtId="1" fontId="28" fillId="0" borderId="27" xfId="0" applyNumberFormat="1" applyFont="1" applyBorder="1"/>
    <xf numFmtId="0" fontId="30" fillId="0" borderId="27" xfId="0" applyFont="1" applyFill="1" applyBorder="1" applyAlignment="1">
      <alignment horizontal="left" vertical="top"/>
    </xf>
    <xf numFmtId="0" fontId="30" fillId="0" borderId="0" xfId="0" applyFont="1" applyFill="1" applyBorder="1"/>
    <xf numFmtId="0" fontId="32" fillId="17" borderId="27" xfId="5" applyFont="1" applyFill="1" applyBorder="1" applyAlignment="1" applyProtection="1">
      <alignment vertical="top"/>
    </xf>
    <xf numFmtId="0" fontId="30" fillId="0" borderId="27" xfId="0" applyFont="1" applyFill="1" applyBorder="1"/>
    <xf numFmtId="49" fontId="28" fillId="0" borderId="0" xfId="0" applyNumberFormat="1" applyFont="1"/>
    <xf numFmtId="0" fontId="28" fillId="0" borderId="0" xfId="0" applyFont="1" applyFill="1" applyBorder="1"/>
    <xf numFmtId="0" fontId="28" fillId="0" borderId="0" xfId="0" applyFont="1" applyBorder="1"/>
    <xf numFmtId="0" fontId="28" fillId="0" borderId="27" xfId="4" applyFont="1" applyFill="1" applyBorder="1" applyAlignment="1" applyProtection="1">
      <alignment horizontal="center"/>
    </xf>
    <xf numFmtId="0" fontId="28" fillId="0" borderId="27" xfId="4" applyFont="1" applyBorder="1" applyProtection="1"/>
    <xf numFmtId="0" fontId="28" fillId="0" borderId="27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8" fillId="0" borderId="0" xfId="5" applyFont="1" applyProtection="1"/>
    <xf numFmtId="0" fontId="28" fillId="0" borderId="0" xfId="0" applyFont="1" applyProtection="1"/>
    <xf numFmtId="0" fontId="28" fillId="0" borderId="0" xfId="0" applyFont="1" applyAlignment="1" applyProtection="1">
      <alignment wrapText="1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11" fillId="2" borderId="30" xfId="1" applyFont="1" applyFill="1" applyBorder="1" applyAlignment="1" applyProtection="1">
      <alignment horizontal="center" vertical="top" wrapText="1"/>
      <protection hidden="1"/>
    </xf>
    <xf numFmtId="0" fontId="11" fillId="2" borderId="36" xfId="1" applyFont="1" applyFill="1" applyBorder="1" applyAlignment="1" applyProtection="1">
      <alignment horizontal="center" vertical="top" wrapText="1"/>
      <protection hidden="1"/>
    </xf>
    <xf numFmtId="0" fontId="11" fillId="2" borderId="37" xfId="1" applyFont="1" applyFill="1" applyBorder="1" applyAlignment="1" applyProtection="1">
      <alignment horizontal="center" vertical="top" wrapText="1"/>
      <protection hidden="1"/>
    </xf>
    <xf numFmtId="0" fontId="11" fillId="2" borderId="29" xfId="1" applyFont="1" applyFill="1" applyBorder="1" applyAlignment="1" applyProtection="1">
      <alignment horizontal="center" vertical="top" wrapText="1"/>
      <protection hidden="1"/>
    </xf>
    <xf numFmtId="14" fontId="13" fillId="5" borderId="14" xfId="1" applyNumberFormat="1" applyFont="1" applyFill="1" applyBorder="1" applyAlignment="1" applyProtection="1">
      <alignment horizontal="center" vertical="top"/>
      <protection hidden="1"/>
    </xf>
    <xf numFmtId="14" fontId="13" fillId="5" borderId="15" xfId="1" applyNumberFormat="1" applyFont="1" applyFill="1" applyBorder="1" applyAlignment="1" applyProtection="1">
      <alignment horizontal="center" vertical="top"/>
      <protection hidden="1"/>
    </xf>
    <xf numFmtId="14" fontId="13" fillId="5" borderId="16" xfId="1" applyNumberFormat="1" applyFont="1" applyFill="1" applyBorder="1" applyAlignment="1" applyProtection="1">
      <alignment horizontal="center" vertical="top"/>
      <protection hidden="1"/>
    </xf>
    <xf numFmtId="14" fontId="11" fillId="2" borderId="30" xfId="1" applyNumberFormat="1" applyFont="1" applyFill="1" applyBorder="1" applyAlignment="1" applyProtection="1">
      <alignment horizontal="center" vertical="top" wrapText="1"/>
      <protection hidden="1"/>
    </xf>
    <xf numFmtId="14" fontId="11" fillId="2" borderId="36" xfId="1" applyNumberFormat="1" applyFont="1" applyFill="1" applyBorder="1" applyAlignment="1" applyProtection="1">
      <alignment horizontal="center" vertical="top" wrapText="1"/>
      <protection hidden="1"/>
    </xf>
    <xf numFmtId="1" fontId="11" fillId="8" borderId="31" xfId="1" applyNumberFormat="1" applyFont="1" applyFill="1" applyBorder="1" applyAlignment="1" applyProtection="1">
      <alignment horizontal="center" vertical="top"/>
      <protection hidden="1"/>
    </xf>
    <xf numFmtId="1" fontId="11" fillId="8" borderId="32" xfId="1" applyNumberFormat="1" applyFont="1" applyFill="1" applyBorder="1" applyAlignment="1" applyProtection="1">
      <alignment horizontal="center" vertical="top"/>
      <protection hidden="1"/>
    </xf>
    <xf numFmtId="1" fontId="11" fillId="8" borderId="33" xfId="1" applyNumberFormat="1" applyFont="1" applyFill="1" applyBorder="1" applyAlignment="1" applyProtection="1">
      <alignment horizontal="center" vertical="top"/>
      <protection hidden="1"/>
    </xf>
    <xf numFmtId="0" fontId="11" fillId="2" borderId="31" xfId="1" applyFont="1" applyFill="1" applyBorder="1" applyAlignment="1" applyProtection="1">
      <alignment horizontal="center" vertical="top" wrapText="1"/>
      <protection hidden="1"/>
    </xf>
    <xf numFmtId="0" fontId="11" fillId="2" borderId="33" xfId="1" applyFont="1" applyFill="1" applyBorder="1" applyAlignment="1" applyProtection="1">
      <alignment horizontal="center" vertical="top" wrapText="1"/>
      <protection hidden="1"/>
    </xf>
    <xf numFmtId="0" fontId="11" fillId="2" borderId="34" xfId="1" applyFont="1" applyFill="1" applyBorder="1" applyAlignment="1" applyProtection="1">
      <alignment horizontal="center" vertical="top" wrapText="1"/>
      <protection hidden="1"/>
    </xf>
    <xf numFmtId="0" fontId="11" fillId="2" borderId="35" xfId="1" applyFont="1" applyFill="1" applyBorder="1" applyAlignment="1" applyProtection="1">
      <alignment horizontal="center" vertical="top" wrapText="1"/>
      <protection hidden="1"/>
    </xf>
    <xf numFmtId="2" fontId="11" fillId="2" borderId="30" xfId="1" applyNumberFormat="1" applyFont="1" applyFill="1" applyBorder="1" applyAlignment="1" applyProtection="1">
      <alignment horizontal="center" vertical="top" wrapText="1"/>
      <protection hidden="1"/>
    </xf>
    <xf numFmtId="2" fontId="11" fillId="2" borderId="36" xfId="1" applyNumberFormat="1" applyFont="1" applyFill="1" applyBorder="1" applyAlignment="1" applyProtection="1">
      <alignment horizontal="center" vertical="top" wrapText="1"/>
      <protection hidden="1"/>
    </xf>
    <xf numFmtId="49" fontId="11" fillId="8" borderId="31" xfId="1" applyNumberFormat="1" applyFont="1" applyFill="1" applyBorder="1" applyAlignment="1" applyProtection="1">
      <alignment horizontal="center" vertical="top"/>
      <protection hidden="1"/>
    </xf>
    <xf numFmtId="49" fontId="11" fillId="8" borderId="33" xfId="1" applyNumberFormat="1" applyFont="1" applyFill="1" applyBorder="1" applyAlignment="1" applyProtection="1">
      <alignment horizontal="center" vertical="top"/>
      <protection hidden="1"/>
    </xf>
    <xf numFmtId="0" fontId="11" fillId="2" borderId="23" xfId="1" applyFont="1" applyFill="1" applyBorder="1" applyAlignment="1" applyProtection="1">
      <alignment horizontal="center" vertical="top" wrapText="1"/>
      <protection hidden="1"/>
    </xf>
    <xf numFmtId="14" fontId="13" fillId="9" borderId="14" xfId="1" applyNumberFormat="1" applyFont="1" applyFill="1" applyBorder="1" applyAlignment="1" applyProtection="1">
      <alignment horizontal="center" vertical="top"/>
      <protection hidden="1"/>
    </xf>
    <xf numFmtId="14" fontId="13" fillId="9" borderId="15" xfId="1" applyNumberFormat="1" applyFont="1" applyFill="1" applyBorder="1" applyAlignment="1" applyProtection="1">
      <alignment horizontal="center" vertical="top"/>
      <protection hidden="1"/>
    </xf>
    <xf numFmtId="14" fontId="13" fillId="9" borderId="16" xfId="1" applyNumberFormat="1" applyFont="1" applyFill="1" applyBorder="1" applyAlignment="1" applyProtection="1">
      <alignment horizontal="center" vertical="top"/>
      <protection hidden="1"/>
    </xf>
    <xf numFmtId="14" fontId="26" fillId="10" borderId="14" xfId="1" applyNumberFormat="1" applyFont="1" applyFill="1" applyBorder="1" applyAlignment="1" applyProtection="1">
      <alignment horizontal="center"/>
      <protection hidden="1"/>
    </xf>
    <xf numFmtId="14" fontId="26" fillId="10" borderId="15" xfId="1" applyNumberFormat="1" applyFont="1" applyFill="1" applyBorder="1" applyAlignment="1" applyProtection="1">
      <alignment horizontal="center"/>
      <protection hidden="1"/>
    </xf>
    <xf numFmtId="14" fontId="26" fillId="10" borderId="16" xfId="1" applyNumberFormat="1" applyFont="1" applyFill="1" applyBorder="1" applyAlignment="1" applyProtection="1">
      <alignment horizontal="center"/>
      <protection hidden="1"/>
    </xf>
    <xf numFmtId="0" fontId="11" fillId="2" borderId="42" xfId="0" applyFont="1" applyFill="1" applyBorder="1" applyAlignment="1" applyProtection="1">
      <alignment horizontal="center"/>
      <protection hidden="1"/>
    </xf>
    <xf numFmtId="0" fontId="11" fillId="2" borderId="43" xfId="0" applyFont="1" applyFill="1" applyBorder="1" applyAlignment="1" applyProtection="1">
      <alignment horizontal="center"/>
      <protection hidden="1"/>
    </xf>
  </cellXfs>
  <cellStyles count="6">
    <cellStyle name="Comma 2" xfId="3"/>
    <cellStyle name="Normal" xfId="0" builtinId="0"/>
    <cellStyle name="Normal 2" xfId="4"/>
    <cellStyle name="Normal 2 3" xfId="5"/>
    <cellStyle name="Normal 3" xfId="2"/>
    <cellStyle name="Normal_ซื้อเงินตรา" xfId="1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F0"/>
  </sheetPr>
  <dimension ref="A1:H20"/>
  <sheetViews>
    <sheetView tabSelected="1" workbookViewId="0">
      <selection activeCell="B5" sqref="B5"/>
    </sheetView>
  </sheetViews>
  <sheetFormatPr defaultRowHeight="22.5" x14ac:dyDescent="0.45"/>
  <cols>
    <col min="1" max="1" width="32.375" style="1" bestFit="1" customWidth="1"/>
    <col min="2" max="2" width="43.625" style="1" customWidth="1"/>
    <col min="3" max="3" width="10.5" style="1" bestFit="1" customWidth="1"/>
    <col min="4" max="16384" width="9" style="1"/>
  </cols>
  <sheetData>
    <row r="1" spans="1:8" ht="30.75" thickBot="1" x14ac:dyDescent="0.7">
      <c r="A1" s="151" t="s">
        <v>0</v>
      </c>
      <c r="B1" s="152"/>
    </row>
    <row r="2" spans="1:8" x14ac:dyDescent="0.45">
      <c r="A2" s="2" t="s">
        <v>1</v>
      </c>
      <c r="B2" s="3"/>
    </row>
    <row r="3" spans="1:8" x14ac:dyDescent="0.45">
      <c r="A3" s="4" t="s">
        <v>2</v>
      </c>
      <c r="B3" s="5"/>
      <c r="C3" s="6"/>
      <c r="D3" s="7"/>
      <c r="E3" s="7"/>
      <c r="F3" s="7"/>
      <c r="G3" s="7"/>
      <c r="H3" s="7"/>
    </row>
    <row r="4" spans="1:8" x14ac:dyDescent="0.45">
      <c r="A4" s="8" t="s">
        <v>3</v>
      </c>
      <c r="B4" s="9"/>
      <c r="C4" s="10"/>
      <c r="D4" s="11"/>
      <c r="E4" s="12"/>
      <c r="F4" s="12"/>
      <c r="G4" s="12"/>
      <c r="H4" s="12"/>
    </row>
    <row r="5" spans="1:8" x14ac:dyDescent="0.45">
      <c r="A5" s="13" t="s">
        <v>4</v>
      </c>
      <c r="B5" s="14"/>
      <c r="C5" s="10"/>
      <c r="D5" s="11"/>
      <c r="E5" s="12"/>
      <c r="F5" s="12"/>
      <c r="G5" s="12"/>
      <c r="H5" s="12"/>
    </row>
    <row r="6" spans="1:8" x14ac:dyDescent="0.45">
      <c r="A6" s="13" t="s">
        <v>5</v>
      </c>
      <c r="B6" s="9"/>
      <c r="C6" s="6"/>
      <c r="D6" s="15"/>
      <c r="E6" s="16"/>
      <c r="F6" s="6"/>
      <c r="G6" s="6"/>
      <c r="H6" s="6"/>
    </row>
    <row r="7" spans="1:8" ht="23.25" x14ac:dyDescent="0.5">
      <c r="A7" s="13" t="s">
        <v>6</v>
      </c>
      <c r="B7" s="17" t="s">
        <v>70</v>
      </c>
    </row>
    <row r="8" spans="1:8" x14ac:dyDescent="0.45">
      <c r="A8" s="13" t="s">
        <v>8</v>
      </c>
      <c r="B8" s="18">
        <v>2021</v>
      </c>
    </row>
    <row r="9" spans="1:8" ht="23.25" thickBot="1" x14ac:dyDescent="0.5">
      <c r="A9" s="19" t="s">
        <v>9</v>
      </c>
      <c r="B9" s="20">
        <f>DATE(B8,VLOOKUP('Provider Info'!B7,Dimension!S3:T14,2,FALSE)+1,0)</f>
        <v>44227</v>
      </c>
    </row>
    <row r="10" spans="1:8" ht="23.25" thickTop="1" x14ac:dyDescent="0.45">
      <c r="B10" s="21"/>
    </row>
    <row r="11" spans="1:8" x14ac:dyDescent="0.45">
      <c r="A11"/>
      <c r="B11"/>
      <c r="C11"/>
      <c r="D11"/>
      <c r="E11"/>
      <c r="F11"/>
    </row>
    <row r="12" spans="1:8" x14ac:dyDescent="0.45">
      <c r="A12"/>
      <c r="B12"/>
      <c r="C12"/>
      <c r="D12"/>
      <c r="E12"/>
      <c r="F12"/>
    </row>
    <row r="13" spans="1:8" x14ac:dyDescent="0.45">
      <c r="A13"/>
      <c r="B13"/>
      <c r="C13"/>
      <c r="D13"/>
      <c r="E13"/>
      <c r="F13"/>
    </row>
    <row r="14" spans="1:8" x14ac:dyDescent="0.45">
      <c r="A14"/>
      <c r="B14"/>
      <c r="C14"/>
      <c r="D14"/>
      <c r="E14"/>
      <c r="F14"/>
    </row>
    <row r="15" spans="1:8" x14ac:dyDescent="0.45">
      <c r="A15"/>
      <c r="B15"/>
      <c r="C15"/>
      <c r="D15"/>
      <c r="E15"/>
      <c r="F15"/>
    </row>
    <row r="16" spans="1:8" x14ac:dyDescent="0.45">
      <c r="A16"/>
      <c r="B16"/>
      <c r="C16"/>
      <c r="D16"/>
      <c r="E16"/>
      <c r="F16"/>
    </row>
    <row r="17" spans="1:6" x14ac:dyDescent="0.45">
      <c r="A17"/>
      <c r="B17"/>
      <c r="C17"/>
      <c r="D17"/>
      <c r="E17"/>
      <c r="F17"/>
    </row>
    <row r="18" spans="1:6" x14ac:dyDescent="0.45">
      <c r="A18"/>
      <c r="B18"/>
      <c r="C18"/>
      <c r="D18"/>
      <c r="E18"/>
      <c r="F18"/>
    </row>
    <row r="19" spans="1:6" x14ac:dyDescent="0.45">
      <c r="A19"/>
      <c r="B19"/>
      <c r="C19"/>
      <c r="D19"/>
      <c r="E19"/>
      <c r="F19"/>
    </row>
    <row r="20" spans="1:6" x14ac:dyDescent="0.45">
      <c r="A20"/>
      <c r="B20"/>
      <c r="C20"/>
      <c r="D20"/>
      <c r="E20"/>
      <c r="F20"/>
    </row>
  </sheetData>
  <sheetProtection selectLockedCells="1"/>
  <mergeCells count="1">
    <mergeCell ref="A1:B1"/>
  </mergeCells>
  <dataValidations count="2">
    <dataValidation type="list" allowBlank="1" showInputMessage="1" showErrorMessage="1" sqref="B7">
      <formula1>NMonth_Name</formula1>
    </dataValidation>
    <dataValidation type="list" allowBlank="1" showInputMessage="1" showErrorMessage="1" sqref="B8">
      <formula1>NYear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AQ501"/>
  <sheetViews>
    <sheetView zoomScale="80" zoomScaleNormal="80" workbookViewId="0">
      <selection activeCell="B3" sqref="B3"/>
    </sheetView>
  </sheetViews>
  <sheetFormatPr defaultColWidth="9" defaultRowHeight="22.5" x14ac:dyDescent="0.45"/>
  <cols>
    <col min="1" max="1" width="20.875" style="67" customWidth="1"/>
    <col min="2" max="2" width="22.375" style="67" bestFit="1" customWidth="1"/>
    <col min="3" max="3" width="36.625" style="67" customWidth="1"/>
    <col min="4" max="4" width="27.125" style="67" customWidth="1"/>
    <col min="5" max="5" width="23.25" style="76" customWidth="1"/>
    <col min="6" max="6" width="17.75" style="67" customWidth="1"/>
    <col min="7" max="7" width="23.75" style="67" customWidth="1"/>
    <col min="8" max="10" width="24.25" style="67" customWidth="1"/>
    <col min="11" max="11" width="19.375" style="67" customWidth="1"/>
    <col min="12" max="12" width="22" style="67" customWidth="1"/>
    <col min="13" max="14" width="19.375" style="67" customWidth="1"/>
    <col min="15" max="15" width="20.875" style="77" customWidth="1"/>
    <col min="16" max="17" width="19.375" style="67" customWidth="1"/>
    <col min="18" max="18" width="21.25" style="67" bestFit="1" customWidth="1"/>
    <col min="19" max="19" width="9" style="67"/>
    <col min="20" max="20" width="9" style="68"/>
    <col min="21" max="43" width="9" style="69"/>
    <col min="44" max="16384" width="9" style="67"/>
  </cols>
  <sheetData>
    <row r="1" spans="1:43" s="22" customFormat="1" ht="30.75" customHeight="1" thickBot="1" x14ac:dyDescent="0.5">
      <c r="A1" s="157" t="s">
        <v>10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9"/>
      <c r="T1" s="23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</row>
    <row r="2" spans="1:43" s="22" customFormat="1" ht="23.25" x14ac:dyDescent="0.45">
      <c r="A2" s="25" t="s">
        <v>1</v>
      </c>
      <c r="B2" s="26">
        <f>'Provider Info'!B2</f>
        <v>0</v>
      </c>
      <c r="C2" s="27" t="s">
        <v>11</v>
      </c>
      <c r="D2" s="28">
        <f>'Provider Info'!B9</f>
        <v>44227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29"/>
      <c r="Q2" s="29"/>
      <c r="R2" s="31"/>
      <c r="T2" s="23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</row>
    <row r="3" spans="1:43" s="22" customFormat="1" ht="29.25" customHeight="1" x14ac:dyDescent="0.45">
      <c r="A3" s="32" t="s">
        <v>2</v>
      </c>
      <c r="B3" s="33">
        <f>'Provider Info'!B3</f>
        <v>0</v>
      </c>
      <c r="C3" s="34" t="s">
        <v>4</v>
      </c>
      <c r="D3" s="35">
        <f>'Provider Info'!B5</f>
        <v>0</v>
      </c>
      <c r="E3" s="36"/>
      <c r="F3" s="37" t="s">
        <v>12</v>
      </c>
      <c r="G3" s="37"/>
      <c r="K3" s="38"/>
      <c r="L3" s="38"/>
      <c r="M3" s="38"/>
      <c r="N3" s="38"/>
      <c r="O3" s="39"/>
      <c r="P3" s="38"/>
      <c r="Q3" s="38"/>
      <c r="R3" s="31"/>
      <c r="T3" s="23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</row>
    <row r="4" spans="1:43" s="22" customFormat="1" ht="29.25" customHeight="1" x14ac:dyDescent="0.45">
      <c r="A4" s="40" t="s">
        <v>3</v>
      </c>
      <c r="B4" s="41">
        <f>'Provider Info'!B4</f>
        <v>0</v>
      </c>
      <c r="C4" s="34" t="s">
        <v>5</v>
      </c>
      <c r="D4" s="35">
        <f>'Provider Info'!B6</f>
        <v>0</v>
      </c>
      <c r="E4" s="29"/>
      <c r="F4" s="42">
        <f>IF(OR(B5=1,B5=3,B5=5,B5=7,B5=8,B5=10,B5=12),31,IF(OR(B5=4,B5=6,B5=9,B5=11),30,IF(MOD(V6,4)=0,29,28)))</f>
        <v>31</v>
      </c>
      <c r="G4" s="42"/>
      <c r="H4" s="29"/>
      <c r="I4" s="29"/>
      <c r="J4" s="29"/>
      <c r="K4" s="29"/>
      <c r="L4" s="29"/>
      <c r="M4" s="29"/>
      <c r="N4" s="29"/>
      <c r="O4" s="30"/>
      <c r="P4" s="29"/>
      <c r="Q4" s="29"/>
      <c r="R4" s="31"/>
      <c r="T4" s="23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</row>
    <row r="5" spans="1:43" s="22" customFormat="1" ht="29.25" customHeight="1" thickBot="1" x14ac:dyDescent="0.5">
      <c r="A5" s="43" t="s">
        <v>6</v>
      </c>
      <c r="B5" s="44">
        <f>VLOOKUP('Provider Info'!B7,Dimension!S3:T14,2,FALSE)</f>
        <v>1</v>
      </c>
      <c r="C5" s="45" t="s">
        <v>8</v>
      </c>
      <c r="D5" s="46">
        <f>'Provider Info'!B8</f>
        <v>2021</v>
      </c>
      <c r="E5" s="29"/>
      <c r="F5" s="29"/>
      <c r="G5" s="29"/>
      <c r="K5" s="29"/>
      <c r="L5" s="29"/>
      <c r="M5" s="29"/>
      <c r="R5" s="47" t="s">
        <v>13</v>
      </c>
      <c r="T5" s="23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</row>
    <row r="6" spans="1:43" s="22" customFormat="1" ht="23.25" x14ac:dyDescent="0.45">
      <c r="A6" s="48"/>
      <c r="B6" s="49"/>
      <c r="C6" s="50"/>
      <c r="D6" s="51"/>
      <c r="E6" s="52"/>
      <c r="F6" s="50"/>
      <c r="G6" s="50"/>
      <c r="H6" s="53"/>
      <c r="I6" s="54"/>
      <c r="J6" s="54"/>
      <c r="K6" s="50"/>
      <c r="L6" s="50"/>
      <c r="M6" s="54"/>
      <c r="N6" s="54"/>
      <c r="O6" s="55"/>
      <c r="P6" s="56"/>
      <c r="Q6" s="56"/>
      <c r="R6" s="57"/>
      <c r="T6" s="23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43" s="22" customFormat="1" ht="22.5" customHeight="1" x14ac:dyDescent="0.45">
      <c r="A7" s="160" t="s">
        <v>14</v>
      </c>
      <c r="B7" s="162" t="s">
        <v>15</v>
      </c>
      <c r="C7" s="163"/>
      <c r="D7" s="163"/>
      <c r="E7" s="163"/>
      <c r="F7" s="163"/>
      <c r="G7" s="164"/>
      <c r="H7" s="153" t="s">
        <v>16</v>
      </c>
      <c r="I7" s="165" t="s">
        <v>17</v>
      </c>
      <c r="J7" s="166"/>
      <c r="K7" s="167" t="s">
        <v>18</v>
      </c>
      <c r="L7" s="168"/>
      <c r="M7" s="169" t="s">
        <v>19</v>
      </c>
      <c r="N7" s="169" t="s">
        <v>20</v>
      </c>
      <c r="O7" s="171" t="s">
        <v>21</v>
      </c>
      <c r="P7" s="172"/>
      <c r="Q7" s="153" t="s">
        <v>22</v>
      </c>
      <c r="R7" s="153" t="s">
        <v>23</v>
      </c>
      <c r="T7" s="23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</row>
    <row r="8" spans="1:43" s="22" customFormat="1" ht="46.5" x14ac:dyDescent="0.45">
      <c r="A8" s="161"/>
      <c r="B8" s="58" t="s">
        <v>24</v>
      </c>
      <c r="C8" s="58" t="s">
        <v>25</v>
      </c>
      <c r="D8" s="59" t="s">
        <v>26</v>
      </c>
      <c r="E8" s="58" t="s">
        <v>27</v>
      </c>
      <c r="F8" s="155" t="s">
        <v>28</v>
      </c>
      <c r="G8" s="156"/>
      <c r="H8" s="154"/>
      <c r="I8" s="58" t="s">
        <v>29</v>
      </c>
      <c r="J8" s="58" t="s">
        <v>30</v>
      </c>
      <c r="K8" s="155"/>
      <c r="L8" s="156"/>
      <c r="M8" s="170"/>
      <c r="N8" s="170"/>
      <c r="O8" s="60" t="s">
        <v>31</v>
      </c>
      <c r="P8" s="60" t="s">
        <v>32</v>
      </c>
      <c r="Q8" s="154"/>
      <c r="R8" s="154"/>
      <c r="T8" s="23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</row>
    <row r="9" spans="1:43" ht="26.25" customHeight="1" x14ac:dyDescent="0.45">
      <c r="A9" s="61"/>
      <c r="B9" s="62"/>
      <c r="C9" s="62"/>
      <c r="D9" s="62" t="str">
        <f>IF(B9=Dimension!$A$8,Dimension!$C$9,IF(B9=Dimension!$A$6,CD,""))</f>
        <v/>
      </c>
      <c r="E9" s="63"/>
      <c r="F9" s="62" t="str">
        <f>IF(OR(B9=Dimension!$A$3,B9=Dimension!$A$4,B9=Dimension!$A$6,B9=Dimension!$A$8),CCYA,"")</f>
        <v/>
      </c>
      <c r="G9" s="64" t="str">
        <f>IFERROR(VLOOKUP(F9,Dimension!$G$3:$H$252,2,FALSE),"")</f>
        <v/>
      </c>
      <c r="H9" s="62" t="str">
        <f>IF(OR(B9=Dimension!$A$3,B9=Dimension!$A$4,B9=Dimension!$A$5),"เดินทาง/ท่องเที่ยว","")</f>
        <v/>
      </c>
      <c r="I9" s="62" t="str">
        <f>IF(OR(B9=Dimension!$A$6,B9=Dimension!$A$7,B9=Dimension!$A$8,B9=Dimension!$A$9),"",IF(OR(B9=Dimension!$A$3,B9=Dimension!$A$4,B9=Dimension!$A$5),"สถานประกอบการ",""))</f>
        <v/>
      </c>
      <c r="J9" s="62" t="str">
        <f>IF(OR(B9=Dimension!$A$3,B9=Dimension!$A$4,B9=Dimension!$A$5,B9=Dimension!$A$6,,B9=Dimension!$A$7,B9=Dimension!$A$8,B9=Dimension!$A$9),Payment_ID2,"")</f>
        <v/>
      </c>
      <c r="K9" s="62"/>
      <c r="L9" s="64" t="str">
        <f>IFERROR(VLOOKUP(K9,Dimension!$J$3:$K$179,2,FALSE),"")</f>
        <v/>
      </c>
      <c r="M9" s="65"/>
      <c r="N9" s="66"/>
      <c r="O9" s="62" t="str">
        <f>IF(OR(B9=Dimension!$A$6,B9=Dimension!$A$7,B9=Dimension!$A$8,B9=Dimension!$A$9),"",IF(OR(B9=Dimension!$A$3,B9=Dimension!$A$4,B9=Dimension!$A$5),"สถานประกอบการ",""))</f>
        <v/>
      </c>
      <c r="P9" s="62" t="str">
        <f>IF(OR(B9=Dimension!$A$6,B9=Dimension!$A$7,B9=Dimension!$A$8,B9=Dimension!$A$9,B9=""),"",Payment_ID2)</f>
        <v/>
      </c>
      <c r="Q9" s="64" t="str">
        <f>IF(OR(M9="",N9=""),"",ROUND(M9*N9,2))</f>
        <v/>
      </c>
      <c r="R9" s="62"/>
      <c r="T9" s="68" t="b">
        <f>IF(D9=Dimension!$C$9,IF(LEFT(UPPER(E9),2)="MC",TRUE,FALSE),TRUE)</f>
        <v>1</v>
      </c>
    </row>
    <row r="10" spans="1:43" ht="21.75" customHeight="1" x14ac:dyDescent="0.45">
      <c r="A10" s="61"/>
      <c r="B10" s="62"/>
      <c r="C10" s="62"/>
      <c r="D10" s="62" t="str">
        <f>IF(B10=Dimension!$A$8,Dimension!$C$9,IF(B10=Dimension!$A$6,CD,""))</f>
        <v/>
      </c>
      <c r="E10" s="63"/>
      <c r="F10" s="62" t="str">
        <f>IF(OR(B10=Dimension!$A$3,B10=Dimension!$A$4,B10=Dimension!$A$6,B10=Dimension!$A$8),CCYA,"")</f>
        <v/>
      </c>
      <c r="G10" s="64" t="str">
        <f>IFERROR(VLOOKUP(F10,Dimension!$G$3:$H$252,2,FALSE),"")</f>
        <v/>
      </c>
      <c r="H10" s="62" t="str">
        <f>IF(OR(B10=Dimension!$A$3,B10=Dimension!$A$4,B10=Dimension!$A$5),"เดินทาง/ท่องเที่ยว","")</f>
        <v/>
      </c>
      <c r="I10" s="62" t="str">
        <f>IF(OR(B10=Dimension!$A$6,B10=Dimension!$A$7,B10=Dimension!$A$8,B10=Dimension!$A$9),"",IF(OR(B10=Dimension!$A$3,B10=Dimension!$A$4,B10=Dimension!$A$5),"สถานประกอบการ",""))</f>
        <v/>
      </c>
      <c r="J10" s="62" t="str">
        <f>IF(OR(B10=Dimension!$A$3,B10=Dimension!$A$4,B10=Dimension!$A$5,B10=Dimension!$A$6,,B10=Dimension!$A$7,B10=Dimension!$A$8,B10=Dimension!$A$9),Payment_ID2,"")</f>
        <v/>
      </c>
      <c r="K10" s="62"/>
      <c r="L10" s="64" t="str">
        <f>IFERROR(VLOOKUP(K10,Dimension!$J$3:$K$179,2,FALSE),"")</f>
        <v/>
      </c>
      <c r="M10" s="65"/>
      <c r="N10" s="66"/>
      <c r="O10" s="62" t="str">
        <f>IF(OR(B10=Dimension!$A$6,B10=Dimension!$A$7,B10=Dimension!$A$8,B10=Dimension!$A$9),"",IF(OR(B10=Dimension!$A$3,B10=Dimension!$A$4,B10=Dimension!$A$5),"สถานประกอบการ",""))</f>
        <v/>
      </c>
      <c r="P10" s="62" t="str">
        <f>IF(OR(B10=Dimension!$A$6,B10=Dimension!$A$7,B10=Dimension!$A$8,B10=Dimension!$A$9,B10=""),"",Payment_ID2)</f>
        <v/>
      </c>
      <c r="Q10" s="64" t="str">
        <f t="shared" ref="Q10:Q73" si="0">IF(OR(M10="",N10=""),"",ROUND(M10*N10,2))</f>
        <v/>
      </c>
      <c r="R10" s="62"/>
      <c r="T10" s="68" t="b">
        <f>IF(D10=Dimension!$C$9,IF(LEFT(UPPER(E10),2)="MC",TRUE,FALSE),TRUE)</f>
        <v>1</v>
      </c>
    </row>
    <row r="11" spans="1:43" x14ac:dyDescent="0.45">
      <c r="A11" s="61"/>
      <c r="B11" s="62"/>
      <c r="C11" s="62"/>
      <c r="D11" s="62" t="str">
        <f>IF(B11=Dimension!$A$8,Dimension!$C$9,IF(B11=Dimension!$A$6,CD,""))</f>
        <v/>
      </c>
      <c r="E11" s="63"/>
      <c r="F11" s="62" t="str">
        <f>IF(OR(B11=Dimension!$A$3,B11=Dimension!$A$4,B11=Dimension!$A$6,B11=Dimension!$A$8),CCYA,"")</f>
        <v/>
      </c>
      <c r="G11" s="64" t="str">
        <f>IFERROR(VLOOKUP(F11,Dimension!$G$3:$H$252,2,FALSE),"")</f>
        <v/>
      </c>
      <c r="H11" s="62" t="str">
        <f>IF(OR(B11=Dimension!$A$3,B11=Dimension!$A$4,B11=Dimension!$A$5),"เดินทาง/ท่องเที่ยว","")</f>
        <v/>
      </c>
      <c r="I11" s="62" t="str">
        <f>IF(OR(B11=Dimension!$A$6,B11=Dimension!$A$7,B11=Dimension!$A$8,B11=Dimension!$A$9),"",IF(OR(B11=Dimension!$A$3,B11=Dimension!$A$4,B11=Dimension!$A$5),"สถานประกอบการ",""))</f>
        <v/>
      </c>
      <c r="J11" s="62" t="str">
        <f>IF(OR(B11=Dimension!$A$3,B11=Dimension!$A$4,B11=Dimension!$A$5,B11=Dimension!$A$6,,B11=Dimension!$A$7,B11=Dimension!$A$8,B11=Dimension!$A$9),Payment_ID2,"")</f>
        <v/>
      </c>
      <c r="K11" s="62"/>
      <c r="L11" s="64" t="str">
        <f>IFERROR(VLOOKUP(K11,Dimension!$J$3:$K$179,2,FALSE),"")</f>
        <v/>
      </c>
      <c r="M11" s="65"/>
      <c r="N11" s="66"/>
      <c r="O11" s="62" t="str">
        <f>IF(OR(B11=Dimension!$A$6,B11=Dimension!$A$7,B11=Dimension!$A$8,B11=Dimension!$A$9),"",IF(OR(B11=Dimension!$A$3,B11=Dimension!$A$4,B11=Dimension!$A$5),"สถานประกอบการ",""))</f>
        <v/>
      </c>
      <c r="P11" s="62" t="str">
        <f>IF(OR(B11=Dimension!$A$6,B11=Dimension!$A$7,B11=Dimension!$A$8,B11=Dimension!$A$9,B11=""),"",Payment_ID2)</f>
        <v/>
      </c>
      <c r="Q11" s="64" t="str">
        <f t="shared" si="0"/>
        <v/>
      </c>
      <c r="R11" s="62"/>
      <c r="T11" s="68" t="b">
        <f>IF(D11=Dimension!$C$9,IF(LEFT(UPPER(E11),2)="MC",TRUE,FALSE),TRUE)</f>
        <v>1</v>
      </c>
    </row>
    <row r="12" spans="1:43" x14ac:dyDescent="0.45">
      <c r="A12" s="61"/>
      <c r="B12" s="62"/>
      <c r="C12" s="62"/>
      <c r="D12" s="62" t="str">
        <f>IF(B12=Dimension!$A$8,Dimension!$C$9,IF(B12=Dimension!$A$6,CD,""))</f>
        <v/>
      </c>
      <c r="E12" s="63"/>
      <c r="F12" s="62" t="str">
        <f>IF(OR(B12=Dimension!$A$3,B12=Dimension!$A$4,B12=Dimension!$A$6,B12=Dimension!$A$8),CCYA,"")</f>
        <v/>
      </c>
      <c r="G12" s="64" t="str">
        <f>IFERROR(VLOOKUP(F12,Dimension!$G$3:$H$252,2,FALSE),"")</f>
        <v/>
      </c>
      <c r="H12" s="62" t="str">
        <f>IF(OR(B12=Dimension!$A$3,B12=Dimension!$A$4,B12=Dimension!$A$5),"เดินทาง/ท่องเที่ยว","")</f>
        <v/>
      </c>
      <c r="I12" s="62" t="str">
        <f>IF(OR(B12=Dimension!$A$6,B12=Dimension!$A$7,B12=Dimension!$A$8,B12=Dimension!$A$9),"",IF(OR(B12=Dimension!$A$3,B12=Dimension!$A$4,B12=Dimension!$A$5),"สถานประกอบการ",""))</f>
        <v/>
      </c>
      <c r="J12" s="62" t="str">
        <f>IF(OR(B12=Dimension!$A$3,B12=Dimension!$A$4,B12=Dimension!$A$5,B12=Dimension!$A$6,,B12=Dimension!$A$7,B12=Dimension!$A$8,B12=Dimension!$A$9),Payment_ID2,"")</f>
        <v/>
      </c>
      <c r="K12" s="62"/>
      <c r="L12" s="64" t="str">
        <f>IFERROR(VLOOKUP(K12,Dimension!$J$3:$K$179,2,FALSE),"")</f>
        <v/>
      </c>
      <c r="M12" s="65"/>
      <c r="N12" s="66"/>
      <c r="O12" s="62" t="str">
        <f>IF(OR(B12=Dimension!$A$6,B12=Dimension!$A$7,B12=Dimension!$A$8,B12=Dimension!$A$9),"",IF(OR(B12=Dimension!$A$3,B12=Dimension!$A$4,B12=Dimension!$A$5),"สถานประกอบการ",""))</f>
        <v/>
      </c>
      <c r="P12" s="62" t="str">
        <f>IF(OR(B12=Dimension!$A$6,B12=Dimension!$A$7,B12=Dimension!$A$8,B12=Dimension!$A$9,B12=""),"",Payment_ID2)</f>
        <v/>
      </c>
      <c r="Q12" s="64" t="str">
        <f t="shared" si="0"/>
        <v/>
      </c>
      <c r="R12" s="62"/>
      <c r="T12" s="68" t="b">
        <f>IF(D12=Dimension!$C$9,IF(LEFT(UPPER(E12),2)="MC",TRUE,FALSE),TRUE)</f>
        <v>1</v>
      </c>
    </row>
    <row r="13" spans="1:43" x14ac:dyDescent="0.45">
      <c r="A13" s="61"/>
      <c r="B13" s="62"/>
      <c r="C13" s="62"/>
      <c r="D13" s="62" t="str">
        <f>IF(B13=Dimension!$A$8,Dimension!$C$9,IF(B13=Dimension!$A$6,CD,""))</f>
        <v/>
      </c>
      <c r="E13" s="63"/>
      <c r="F13" s="62" t="str">
        <f>IF(OR(B13=Dimension!$A$3,B13=Dimension!$A$4,B13=Dimension!$A$6,B13=Dimension!$A$8),CCYA,"")</f>
        <v/>
      </c>
      <c r="G13" s="64" t="str">
        <f>IFERROR(VLOOKUP(F13,Dimension!$G$3:$H$252,2,FALSE),"")</f>
        <v/>
      </c>
      <c r="H13" s="62" t="str">
        <f>IF(OR(B13=Dimension!$A$3,B13=Dimension!$A$4,B13=Dimension!$A$5),"เดินทาง/ท่องเที่ยว","")</f>
        <v/>
      </c>
      <c r="I13" s="62" t="str">
        <f>IF(OR(B13=Dimension!$A$6,B13=Dimension!$A$7,B13=Dimension!$A$8,B13=Dimension!$A$9),"",IF(OR(B13=Dimension!$A$3,B13=Dimension!$A$4,B13=Dimension!$A$5),"สถานประกอบการ",""))</f>
        <v/>
      </c>
      <c r="J13" s="62" t="str">
        <f>IF(OR(B13=Dimension!$A$3,B13=Dimension!$A$4,B13=Dimension!$A$5,B13=Dimension!$A$6,,B13=Dimension!$A$7,B13=Dimension!$A$8,B13=Dimension!$A$9),Payment_ID2,"")</f>
        <v/>
      </c>
      <c r="K13" s="62"/>
      <c r="L13" s="64" t="str">
        <f>IFERROR(VLOOKUP(K13,Dimension!$J$3:$K$179,2,FALSE),"")</f>
        <v/>
      </c>
      <c r="M13" s="65"/>
      <c r="N13" s="66"/>
      <c r="O13" s="62" t="str">
        <f>IF(OR(B13=Dimension!$A$6,B13=Dimension!$A$7,B13=Dimension!$A$8,B13=Dimension!$A$9),"",IF(OR(B13=Dimension!$A$3,B13=Dimension!$A$4,B13=Dimension!$A$5),"สถานประกอบการ",""))</f>
        <v/>
      </c>
      <c r="P13" s="62" t="str">
        <f>IF(OR(B13=Dimension!$A$6,B13=Dimension!$A$7,B13=Dimension!$A$8,B13=Dimension!$A$9,B13=""),"",Payment_ID2)</f>
        <v/>
      </c>
      <c r="Q13" s="64" t="str">
        <f t="shared" si="0"/>
        <v/>
      </c>
      <c r="R13" s="62"/>
      <c r="T13" s="68" t="b">
        <f>IF(D13=Dimension!$C$9,IF(LEFT(UPPER(E13),2)="MC",TRUE,FALSE),TRUE)</f>
        <v>1</v>
      </c>
    </row>
    <row r="14" spans="1:43" x14ac:dyDescent="0.45">
      <c r="A14" s="61"/>
      <c r="B14" s="62"/>
      <c r="C14" s="62"/>
      <c r="D14" s="62" t="str">
        <f>IF(B14=Dimension!$A$8,Dimension!$C$9,IF(B14=Dimension!$A$6,CD,""))</f>
        <v/>
      </c>
      <c r="E14" s="63"/>
      <c r="F14" s="62" t="str">
        <f>IF(OR(B14=Dimension!$A$3,B14=Dimension!$A$4,B14=Dimension!$A$6,B14=Dimension!$A$8),CCYA,"")</f>
        <v/>
      </c>
      <c r="G14" s="64" t="str">
        <f>IFERROR(VLOOKUP(F14,Dimension!$G$3:$H$252,2,FALSE),"")</f>
        <v/>
      </c>
      <c r="H14" s="62" t="str">
        <f>IF(OR(B14=Dimension!$A$3,B14=Dimension!$A$4,B14=Dimension!$A$5),"เดินทาง/ท่องเที่ยว","")</f>
        <v/>
      </c>
      <c r="I14" s="62" t="str">
        <f>IF(OR(B14=Dimension!$A$6,B14=Dimension!$A$7,B14=Dimension!$A$8,B14=Dimension!$A$9),"",IF(OR(B14=Dimension!$A$3,B14=Dimension!$A$4,B14=Dimension!$A$5),"สถานประกอบการ",""))</f>
        <v/>
      </c>
      <c r="J14" s="62" t="str">
        <f>IF(OR(B14=Dimension!$A$3,B14=Dimension!$A$4,B14=Dimension!$A$5,B14=Dimension!$A$6,,B14=Dimension!$A$7,B14=Dimension!$A$8,B14=Dimension!$A$9),Payment_ID2,"")</f>
        <v/>
      </c>
      <c r="K14" s="62"/>
      <c r="L14" s="64" t="str">
        <f>IFERROR(VLOOKUP(K14,Dimension!$J$3:$K$179,2,FALSE),"")</f>
        <v/>
      </c>
      <c r="M14" s="65"/>
      <c r="N14" s="66"/>
      <c r="O14" s="62" t="str">
        <f>IF(OR(B14=Dimension!$A$6,B14=Dimension!$A$7,B14=Dimension!$A$8,B14=Dimension!$A$9),"",IF(OR(B14=Dimension!$A$3,B14=Dimension!$A$4,B14=Dimension!$A$5),"สถานประกอบการ",""))</f>
        <v/>
      </c>
      <c r="P14" s="62" t="str">
        <f>IF(OR(B14=Dimension!$A$6,B14=Dimension!$A$7,B14=Dimension!$A$8,B14=Dimension!$A$9,B14=""),"",Payment_ID2)</f>
        <v/>
      </c>
      <c r="Q14" s="64" t="str">
        <f t="shared" si="0"/>
        <v/>
      </c>
      <c r="R14" s="62"/>
      <c r="T14" s="68" t="b">
        <f>IF(D14=Dimension!$C$9,IF(LEFT(UPPER(E14),2)="MC",TRUE,FALSE),TRUE)</f>
        <v>1</v>
      </c>
    </row>
    <row r="15" spans="1:43" x14ac:dyDescent="0.45">
      <c r="A15" s="61"/>
      <c r="B15" s="62"/>
      <c r="C15" s="62"/>
      <c r="D15" s="62" t="str">
        <f>IF(B15=Dimension!$A$8,Dimension!$C$9,IF(B15=Dimension!$A$6,CD,""))</f>
        <v/>
      </c>
      <c r="E15" s="63"/>
      <c r="F15" s="62" t="str">
        <f>IF(OR(B15=Dimension!$A$3,B15=Dimension!$A$4,B15=Dimension!$A$6,B15=Dimension!$A$8),CCYA,"")</f>
        <v/>
      </c>
      <c r="G15" s="64" t="str">
        <f>IFERROR(VLOOKUP(F15,Dimension!$G$3:$H$252,2,FALSE),"")</f>
        <v/>
      </c>
      <c r="H15" s="62" t="str">
        <f>IF(OR(B15=Dimension!$A$3,B15=Dimension!$A$4,B15=Dimension!$A$5),"เดินทาง/ท่องเที่ยว","")</f>
        <v/>
      </c>
      <c r="I15" s="62" t="str">
        <f>IF(OR(B15=Dimension!$A$6,B15=Dimension!$A$7,B15=Dimension!$A$8,B15=Dimension!$A$9),"",IF(OR(B15=Dimension!$A$3,B15=Dimension!$A$4,B15=Dimension!$A$5),"สถานประกอบการ",""))</f>
        <v/>
      </c>
      <c r="J15" s="62" t="str">
        <f>IF(OR(B15=Dimension!$A$3,B15=Dimension!$A$4,B15=Dimension!$A$5,B15=Dimension!$A$6,,B15=Dimension!$A$7,B15=Dimension!$A$8,B15=Dimension!$A$9),Payment_ID2,"")</f>
        <v/>
      </c>
      <c r="K15" s="62"/>
      <c r="L15" s="64" t="str">
        <f>IFERROR(VLOOKUP(K15,Dimension!$J$3:$K$179,2,FALSE),"")</f>
        <v/>
      </c>
      <c r="M15" s="65"/>
      <c r="N15" s="66"/>
      <c r="O15" s="62" t="str">
        <f>IF(OR(B15=Dimension!$A$6,B15=Dimension!$A$7,B15=Dimension!$A$8,B15=Dimension!$A$9),"",IF(OR(B15=Dimension!$A$3,B15=Dimension!$A$4,B15=Dimension!$A$5),"สถานประกอบการ",""))</f>
        <v/>
      </c>
      <c r="P15" s="62" t="str">
        <f>IF(OR(B15=Dimension!$A$6,B15=Dimension!$A$7,B15=Dimension!$A$8,B15=Dimension!$A$9,B15=""),"",Payment_ID2)</f>
        <v/>
      </c>
      <c r="Q15" s="64" t="str">
        <f t="shared" si="0"/>
        <v/>
      </c>
      <c r="R15" s="62"/>
      <c r="T15" s="68" t="b">
        <f>IF(D15=Dimension!$C$9,IF(LEFT(UPPER(E15),2)="MC",TRUE,FALSE),TRUE)</f>
        <v>1</v>
      </c>
    </row>
    <row r="16" spans="1:43" x14ac:dyDescent="0.45">
      <c r="A16" s="61"/>
      <c r="B16" s="62"/>
      <c r="C16" s="62"/>
      <c r="D16" s="62" t="str">
        <f>IF(B16=Dimension!$A$8,Dimension!$C$9,IF(B16=Dimension!$A$6,CD,""))</f>
        <v/>
      </c>
      <c r="E16" s="63"/>
      <c r="F16" s="62" t="str">
        <f>IF(OR(B16=Dimension!$A$3,B16=Dimension!$A$4,B16=Dimension!$A$6,B16=Dimension!$A$8),CCYA,"")</f>
        <v/>
      </c>
      <c r="G16" s="64" t="str">
        <f>IFERROR(VLOOKUP(F16,Dimension!$G$3:$H$252,2,FALSE),"")</f>
        <v/>
      </c>
      <c r="H16" s="62" t="str">
        <f>IF(OR(B16=Dimension!$A$3,B16=Dimension!$A$4,B16=Dimension!$A$5),"เดินทาง/ท่องเที่ยว","")</f>
        <v/>
      </c>
      <c r="I16" s="62" t="str">
        <f>IF(OR(B16=Dimension!$A$6,B16=Dimension!$A$7,B16=Dimension!$A$8,B16=Dimension!$A$9),"",IF(OR(B16=Dimension!$A$3,B16=Dimension!$A$4,B16=Dimension!$A$5),"สถานประกอบการ",""))</f>
        <v/>
      </c>
      <c r="J16" s="62" t="str">
        <f>IF(OR(B16=Dimension!$A$3,B16=Dimension!$A$4,B16=Dimension!$A$5,B16=Dimension!$A$6,,B16=Dimension!$A$7,B16=Dimension!$A$8,B16=Dimension!$A$9),Payment_ID2,"")</f>
        <v/>
      </c>
      <c r="K16" s="62"/>
      <c r="L16" s="64" t="str">
        <f>IFERROR(VLOOKUP(K16,Dimension!$J$3:$K$179,2,FALSE),"")</f>
        <v/>
      </c>
      <c r="M16" s="65"/>
      <c r="N16" s="66"/>
      <c r="O16" s="62" t="str">
        <f>IF(OR(B16=Dimension!$A$6,B16=Dimension!$A$7,B16=Dimension!$A$8,B16=Dimension!$A$9),"",IF(OR(B16=Dimension!$A$3,B16=Dimension!$A$4,B16=Dimension!$A$5),"สถานประกอบการ",""))</f>
        <v/>
      </c>
      <c r="P16" s="62" t="str">
        <f>IF(OR(B16=Dimension!$A$6,B16=Dimension!$A$7,B16=Dimension!$A$8,B16=Dimension!$A$9,B16=""),"",Payment_ID2)</f>
        <v/>
      </c>
      <c r="Q16" s="64" t="str">
        <f t="shared" si="0"/>
        <v/>
      </c>
      <c r="R16" s="62"/>
      <c r="T16" s="68" t="b">
        <f>IF(D16=Dimension!$C$9,IF(LEFT(UPPER(E16),2)="MC",TRUE,FALSE),TRUE)</f>
        <v>1</v>
      </c>
    </row>
    <row r="17" spans="1:20" x14ac:dyDescent="0.45">
      <c r="A17" s="61"/>
      <c r="B17" s="62"/>
      <c r="C17" s="62"/>
      <c r="D17" s="62" t="str">
        <f>IF(B17=Dimension!$A$8,Dimension!$C$9,IF(B17=Dimension!$A$6,CD,""))</f>
        <v/>
      </c>
      <c r="E17" s="63"/>
      <c r="F17" s="62" t="str">
        <f>IF(OR(B17=Dimension!$A$3,B17=Dimension!$A$4,B17=Dimension!$A$6,B17=Dimension!$A$8),CCYA,"")</f>
        <v/>
      </c>
      <c r="G17" s="64" t="str">
        <f>IFERROR(VLOOKUP(F17,Dimension!$G$3:$H$252,2,FALSE),"")</f>
        <v/>
      </c>
      <c r="H17" s="62" t="str">
        <f>IF(OR(B17=Dimension!$A$3,B17=Dimension!$A$4,B17=Dimension!$A$5),"เดินทาง/ท่องเที่ยว","")</f>
        <v/>
      </c>
      <c r="I17" s="62" t="str">
        <f>IF(OR(B17=Dimension!$A$6,B17=Dimension!$A$7,B17=Dimension!$A$8,B17=Dimension!$A$9),"",IF(OR(B17=Dimension!$A$3,B17=Dimension!$A$4,B17=Dimension!$A$5),"สถานประกอบการ",""))</f>
        <v/>
      </c>
      <c r="J17" s="62" t="str">
        <f>IF(OR(B17=Dimension!$A$3,B17=Dimension!$A$4,B17=Dimension!$A$5,B17=Dimension!$A$6,,B17=Dimension!$A$7,B17=Dimension!$A$8,B17=Dimension!$A$9),Payment_ID2,"")</f>
        <v/>
      </c>
      <c r="K17" s="62"/>
      <c r="L17" s="64" t="str">
        <f>IFERROR(VLOOKUP(K17,Dimension!$J$3:$K$179,2,FALSE),"")</f>
        <v/>
      </c>
      <c r="M17" s="65"/>
      <c r="N17" s="66"/>
      <c r="O17" s="62" t="str">
        <f>IF(OR(B17=Dimension!$A$6,B17=Dimension!$A$7,B17=Dimension!$A$8,B17=Dimension!$A$9),"",IF(OR(B17=Dimension!$A$3,B17=Dimension!$A$4,B17=Dimension!$A$5),"สถานประกอบการ",""))</f>
        <v/>
      </c>
      <c r="P17" s="62" t="str">
        <f>IF(OR(B17=Dimension!$A$6,B17=Dimension!$A$7,B17=Dimension!$A$8,B17=Dimension!$A$9,B17=""),"",Payment_ID2)</f>
        <v/>
      </c>
      <c r="Q17" s="64" t="str">
        <f t="shared" si="0"/>
        <v/>
      </c>
      <c r="R17" s="62"/>
      <c r="T17" s="68" t="b">
        <f>IF(D17=Dimension!$C$9,IF(LEFT(UPPER(E17),2)="MC",TRUE,FALSE),TRUE)</f>
        <v>1</v>
      </c>
    </row>
    <row r="18" spans="1:20" x14ac:dyDescent="0.45">
      <c r="A18" s="61"/>
      <c r="B18" s="62"/>
      <c r="C18" s="62"/>
      <c r="D18" s="62" t="str">
        <f>IF(B18=Dimension!$A$8,Dimension!$C$9,IF(B18=Dimension!$A$6,CD,""))</f>
        <v/>
      </c>
      <c r="E18" s="63"/>
      <c r="F18" s="62" t="str">
        <f>IF(OR(B18=Dimension!$A$3,B18=Dimension!$A$4,B18=Dimension!$A$6,B18=Dimension!$A$8),CCYA,"")</f>
        <v/>
      </c>
      <c r="G18" s="64" t="str">
        <f>IFERROR(VLOOKUP(F18,Dimension!$G$3:$H$252,2,FALSE),"")</f>
        <v/>
      </c>
      <c r="H18" s="62" t="str">
        <f>IF(OR(B18=Dimension!$A$3,B18=Dimension!$A$4,B18=Dimension!$A$5),"เดินทาง/ท่องเที่ยว","")</f>
        <v/>
      </c>
      <c r="I18" s="62" t="str">
        <f>IF(OR(B18=Dimension!$A$6,B18=Dimension!$A$7,B18=Dimension!$A$8,B18=Dimension!$A$9),"",IF(OR(B18=Dimension!$A$3,B18=Dimension!$A$4,B18=Dimension!$A$5),"สถานประกอบการ",""))</f>
        <v/>
      </c>
      <c r="J18" s="62" t="str">
        <f>IF(OR(B18=Dimension!$A$3,B18=Dimension!$A$4,B18=Dimension!$A$5,B18=Dimension!$A$6,,B18=Dimension!$A$7,B18=Dimension!$A$8,B18=Dimension!$A$9),Payment_ID2,"")</f>
        <v/>
      </c>
      <c r="K18" s="62"/>
      <c r="L18" s="64" t="str">
        <f>IFERROR(VLOOKUP(K18,Dimension!$J$3:$K$179,2,FALSE),"")</f>
        <v/>
      </c>
      <c r="M18" s="65"/>
      <c r="N18" s="66"/>
      <c r="O18" s="62" t="str">
        <f>IF(OR(B18=Dimension!$A$6,B18=Dimension!$A$7,B18=Dimension!$A$8,B18=Dimension!$A$9),"",IF(OR(B18=Dimension!$A$3,B18=Dimension!$A$4,B18=Dimension!$A$5),"สถานประกอบการ",""))</f>
        <v/>
      </c>
      <c r="P18" s="62" t="str">
        <f>IF(OR(B18=Dimension!$A$6,B18=Dimension!$A$7,B18=Dimension!$A$8,B18=Dimension!$A$9,B18=""),"",Payment_ID2)</f>
        <v/>
      </c>
      <c r="Q18" s="64" t="str">
        <f t="shared" si="0"/>
        <v/>
      </c>
      <c r="R18" s="62"/>
      <c r="T18" s="68" t="b">
        <f>IF(D18=Dimension!$C$9,IF(LEFT(UPPER(E18),2)="MC",TRUE,FALSE),TRUE)</f>
        <v>1</v>
      </c>
    </row>
    <row r="19" spans="1:20" x14ac:dyDescent="0.45">
      <c r="A19" s="61"/>
      <c r="B19" s="62"/>
      <c r="C19" s="62"/>
      <c r="D19" s="62" t="str">
        <f>IF(B19=Dimension!$A$8,Dimension!$C$9,IF(B19=Dimension!$A$6,CD,""))</f>
        <v/>
      </c>
      <c r="E19" s="63"/>
      <c r="F19" s="62" t="str">
        <f>IF(OR(B19=Dimension!$A$3,B19=Dimension!$A$4,B19=Dimension!$A$6,B19=Dimension!$A$8),CCYA,"")</f>
        <v/>
      </c>
      <c r="G19" s="64" t="str">
        <f>IFERROR(VLOOKUP(F19,Dimension!$G$3:$H$252,2,FALSE),"")</f>
        <v/>
      </c>
      <c r="H19" s="62" t="str">
        <f>IF(OR(B19=Dimension!$A$3,B19=Dimension!$A$4,B19=Dimension!$A$5),"เดินทาง/ท่องเที่ยว","")</f>
        <v/>
      </c>
      <c r="I19" s="62" t="str">
        <f>IF(OR(B19=Dimension!$A$6,B19=Dimension!$A$7,B19=Dimension!$A$8,B19=Dimension!$A$9),"",IF(OR(B19=Dimension!$A$3,B19=Dimension!$A$4,B19=Dimension!$A$5),"สถานประกอบการ",""))</f>
        <v/>
      </c>
      <c r="J19" s="62" t="str">
        <f>IF(OR(B19=Dimension!$A$3,B19=Dimension!$A$4,B19=Dimension!$A$5,B19=Dimension!$A$6,,B19=Dimension!$A$7,B19=Dimension!$A$8,B19=Dimension!$A$9),Payment_ID2,"")</f>
        <v/>
      </c>
      <c r="K19" s="62"/>
      <c r="L19" s="64" t="str">
        <f>IFERROR(VLOOKUP(K19,Dimension!$J$3:$K$179,2,FALSE),"")</f>
        <v/>
      </c>
      <c r="M19" s="65"/>
      <c r="N19" s="66"/>
      <c r="O19" s="62" t="str">
        <f>IF(OR(B19=Dimension!$A$6,B19=Dimension!$A$7,B19=Dimension!$A$8,B19=Dimension!$A$9),"",IF(OR(B19=Dimension!$A$3,B19=Dimension!$A$4,B19=Dimension!$A$5),"สถานประกอบการ",""))</f>
        <v/>
      </c>
      <c r="P19" s="62" t="str">
        <f>IF(OR(B19=Dimension!$A$6,B19=Dimension!$A$7,B19=Dimension!$A$8,B19=Dimension!$A$9,B19=""),"",Payment_ID2)</f>
        <v/>
      </c>
      <c r="Q19" s="64" t="str">
        <f t="shared" si="0"/>
        <v/>
      </c>
      <c r="R19" s="62"/>
      <c r="T19" s="68" t="b">
        <f>IF(D19=Dimension!$C$9,IF(LEFT(UPPER(E19),2)="MC",TRUE,FALSE),TRUE)</f>
        <v>1</v>
      </c>
    </row>
    <row r="20" spans="1:20" x14ac:dyDescent="0.45">
      <c r="A20" s="61"/>
      <c r="B20" s="62"/>
      <c r="C20" s="62"/>
      <c r="D20" s="62" t="str">
        <f>IF(B20=Dimension!$A$8,Dimension!$C$9,IF(B20=Dimension!$A$6,CD,""))</f>
        <v/>
      </c>
      <c r="E20" s="63"/>
      <c r="F20" s="62" t="str">
        <f>IF(OR(B20=Dimension!$A$3,B20=Dimension!$A$4,B20=Dimension!$A$6,B20=Dimension!$A$8),CCYA,"")</f>
        <v/>
      </c>
      <c r="G20" s="64" t="str">
        <f>IFERROR(VLOOKUP(F20,Dimension!$G$3:$H$252,2,FALSE),"")</f>
        <v/>
      </c>
      <c r="H20" s="62" t="str">
        <f>IF(OR(B20=Dimension!$A$3,B20=Dimension!$A$4,B20=Dimension!$A$5),"เดินทาง/ท่องเที่ยว","")</f>
        <v/>
      </c>
      <c r="I20" s="62" t="str">
        <f>IF(OR(B20=Dimension!$A$6,B20=Dimension!$A$7,B20=Dimension!$A$8,B20=Dimension!$A$9),"",IF(OR(B20=Dimension!$A$3,B20=Dimension!$A$4,B20=Dimension!$A$5),"สถานประกอบการ",""))</f>
        <v/>
      </c>
      <c r="J20" s="62" t="str">
        <f>IF(OR(B20=Dimension!$A$3,B20=Dimension!$A$4,B20=Dimension!$A$5,B20=Dimension!$A$6,,B20=Dimension!$A$7,B20=Dimension!$A$8,B20=Dimension!$A$9),Payment_ID2,"")</f>
        <v/>
      </c>
      <c r="K20" s="62"/>
      <c r="L20" s="64" t="str">
        <f>IFERROR(VLOOKUP(K20,Dimension!$J$3:$K$179,2,FALSE),"")</f>
        <v/>
      </c>
      <c r="M20" s="65"/>
      <c r="N20" s="66"/>
      <c r="O20" s="62" t="str">
        <f>IF(OR(B20=Dimension!$A$6,B20=Dimension!$A$7,B20=Dimension!$A$8,B20=Dimension!$A$9),"",IF(OR(B20=Dimension!$A$3,B20=Dimension!$A$4,B20=Dimension!$A$5),"สถานประกอบการ",""))</f>
        <v/>
      </c>
      <c r="P20" s="62" t="str">
        <f>IF(OR(B20=Dimension!$A$6,B20=Dimension!$A$7,B20=Dimension!$A$8,B20=Dimension!$A$9,B20=""),"",Payment_ID2)</f>
        <v/>
      </c>
      <c r="Q20" s="64" t="str">
        <f t="shared" si="0"/>
        <v/>
      </c>
      <c r="R20" s="62"/>
      <c r="T20" s="68" t="b">
        <f>IF(D20=Dimension!$C$9,IF(LEFT(UPPER(E20),2)="MC",TRUE,FALSE),TRUE)</f>
        <v>1</v>
      </c>
    </row>
    <row r="21" spans="1:20" x14ac:dyDescent="0.45">
      <c r="A21" s="61"/>
      <c r="B21" s="62"/>
      <c r="C21" s="62"/>
      <c r="D21" s="62" t="str">
        <f>IF(B21=Dimension!$A$8,Dimension!$C$9,IF(B21=Dimension!$A$6,CD,""))</f>
        <v/>
      </c>
      <c r="E21" s="63"/>
      <c r="F21" s="62" t="str">
        <f>IF(OR(B21=Dimension!$A$3,B21=Dimension!$A$4,B21=Dimension!$A$6,B21=Dimension!$A$8),CCYA,"")</f>
        <v/>
      </c>
      <c r="G21" s="64" t="str">
        <f>IFERROR(VLOOKUP(F21,Dimension!$G$3:$H$252,2,FALSE),"")</f>
        <v/>
      </c>
      <c r="H21" s="62" t="str">
        <f>IF(OR(B21=Dimension!$A$3,B21=Dimension!$A$4,B21=Dimension!$A$5),"เดินทาง/ท่องเที่ยว","")</f>
        <v/>
      </c>
      <c r="I21" s="62" t="str">
        <f>IF(OR(B21=Dimension!$A$6,B21=Dimension!$A$7,B21=Dimension!$A$8,B21=Dimension!$A$9),"",IF(OR(B21=Dimension!$A$3,B21=Dimension!$A$4,B21=Dimension!$A$5),"สถานประกอบการ",""))</f>
        <v/>
      </c>
      <c r="J21" s="62" t="str">
        <f>IF(OR(B21=Dimension!$A$3,B21=Dimension!$A$4,B21=Dimension!$A$5,B21=Dimension!$A$6,,B21=Dimension!$A$7,B21=Dimension!$A$8,B21=Dimension!$A$9),Payment_ID2,"")</f>
        <v/>
      </c>
      <c r="K21" s="62"/>
      <c r="L21" s="64" t="str">
        <f>IFERROR(VLOOKUP(K21,Dimension!$J$3:$K$179,2,FALSE),"")</f>
        <v/>
      </c>
      <c r="M21" s="65"/>
      <c r="N21" s="66"/>
      <c r="O21" s="62" t="str">
        <f>IF(OR(B21=Dimension!$A$6,B21=Dimension!$A$7,B21=Dimension!$A$8,B21=Dimension!$A$9),"",IF(OR(B21=Dimension!$A$3,B21=Dimension!$A$4,B21=Dimension!$A$5),"สถานประกอบการ",""))</f>
        <v/>
      </c>
      <c r="P21" s="62" t="str">
        <f>IF(OR(B21=Dimension!$A$6,B21=Dimension!$A$7,B21=Dimension!$A$8,B21=Dimension!$A$9,B21=""),"",Payment_ID2)</f>
        <v/>
      </c>
      <c r="Q21" s="64" t="str">
        <f t="shared" si="0"/>
        <v/>
      </c>
      <c r="R21" s="62"/>
      <c r="T21" s="68" t="b">
        <f>IF(D21=Dimension!$C$9,IF(LEFT(UPPER(E21),2)="MC",TRUE,FALSE),TRUE)</f>
        <v>1</v>
      </c>
    </row>
    <row r="22" spans="1:20" x14ac:dyDescent="0.45">
      <c r="A22" s="61"/>
      <c r="B22" s="62"/>
      <c r="C22" s="62"/>
      <c r="D22" s="62" t="str">
        <f>IF(B22=Dimension!$A$8,Dimension!$C$9,IF(B22=Dimension!$A$6,CD,""))</f>
        <v/>
      </c>
      <c r="E22" s="63"/>
      <c r="F22" s="62" t="str">
        <f>IF(OR(B22=Dimension!$A$3,B22=Dimension!$A$4,B22=Dimension!$A$6,B22=Dimension!$A$8),CCYA,"")</f>
        <v/>
      </c>
      <c r="G22" s="64" t="str">
        <f>IFERROR(VLOOKUP(F22,Dimension!$G$3:$H$252,2,FALSE),"")</f>
        <v/>
      </c>
      <c r="H22" s="62" t="str">
        <f>IF(OR(B22=Dimension!$A$3,B22=Dimension!$A$4,B22=Dimension!$A$5),"เดินทาง/ท่องเที่ยว","")</f>
        <v/>
      </c>
      <c r="I22" s="62" t="str">
        <f>IF(OR(B22=Dimension!$A$6,B22=Dimension!$A$7,B22=Dimension!$A$8,B22=Dimension!$A$9),"",IF(OR(B22=Dimension!$A$3,B22=Dimension!$A$4,B22=Dimension!$A$5),"สถานประกอบการ",""))</f>
        <v/>
      </c>
      <c r="J22" s="62" t="str">
        <f>IF(OR(B22=Dimension!$A$3,B22=Dimension!$A$4,B22=Dimension!$A$5,B22=Dimension!$A$6,,B22=Dimension!$A$7,B22=Dimension!$A$8,B22=Dimension!$A$9),Payment_ID2,"")</f>
        <v/>
      </c>
      <c r="K22" s="62"/>
      <c r="L22" s="64" t="str">
        <f>IFERROR(VLOOKUP(K22,Dimension!$J$3:$K$179,2,FALSE),"")</f>
        <v/>
      </c>
      <c r="M22" s="65"/>
      <c r="N22" s="66"/>
      <c r="O22" s="62" t="str">
        <f>IF(OR(B22=Dimension!$A$6,B22=Dimension!$A$7,B22=Dimension!$A$8,B22=Dimension!$A$9),"",IF(OR(B22=Dimension!$A$3,B22=Dimension!$A$4,B22=Dimension!$A$5),"สถานประกอบการ",""))</f>
        <v/>
      </c>
      <c r="P22" s="62" t="str">
        <f>IF(OR(B22=Dimension!$A$6,B22=Dimension!$A$7,B22=Dimension!$A$8,B22=Dimension!$A$9,B22=""),"",Payment_ID2)</f>
        <v/>
      </c>
      <c r="Q22" s="64" t="str">
        <f t="shared" si="0"/>
        <v/>
      </c>
      <c r="R22" s="62"/>
      <c r="T22" s="68" t="b">
        <f>IF(D22=Dimension!$C$9,IF(LEFT(UPPER(E22),2)="MC",TRUE,FALSE),TRUE)</f>
        <v>1</v>
      </c>
    </row>
    <row r="23" spans="1:20" x14ac:dyDescent="0.45">
      <c r="A23" s="61"/>
      <c r="B23" s="62"/>
      <c r="C23" s="62"/>
      <c r="D23" s="62" t="str">
        <f>IF(B23=Dimension!$A$8,Dimension!$C$9,IF(B23=Dimension!$A$6,CD,""))</f>
        <v/>
      </c>
      <c r="E23" s="63"/>
      <c r="F23" s="62" t="str">
        <f>IF(OR(B23=Dimension!$A$3,B23=Dimension!$A$4,B23=Dimension!$A$6,B23=Dimension!$A$8),CCYA,"")</f>
        <v/>
      </c>
      <c r="G23" s="64" t="str">
        <f>IFERROR(VLOOKUP(F23,Dimension!$G$3:$H$252,2,FALSE),"")</f>
        <v/>
      </c>
      <c r="H23" s="62" t="str">
        <f>IF(OR(B23=Dimension!$A$3,B23=Dimension!$A$4,B23=Dimension!$A$5),"เดินทาง/ท่องเที่ยว","")</f>
        <v/>
      </c>
      <c r="I23" s="62" t="str">
        <f>IF(OR(B23=Dimension!$A$6,B23=Dimension!$A$7,B23=Dimension!$A$8,B23=Dimension!$A$9),"",IF(OR(B23=Dimension!$A$3,B23=Dimension!$A$4,B23=Dimension!$A$5),"สถานประกอบการ",""))</f>
        <v/>
      </c>
      <c r="J23" s="62" t="str">
        <f>IF(OR(B23=Dimension!$A$3,B23=Dimension!$A$4,B23=Dimension!$A$5,B23=Dimension!$A$6,,B23=Dimension!$A$7,B23=Dimension!$A$8,B23=Dimension!$A$9),Payment_ID2,"")</f>
        <v/>
      </c>
      <c r="K23" s="62"/>
      <c r="L23" s="64" t="str">
        <f>IFERROR(VLOOKUP(K23,Dimension!$J$3:$K$179,2,FALSE),"")</f>
        <v/>
      </c>
      <c r="M23" s="65"/>
      <c r="N23" s="66"/>
      <c r="O23" s="62" t="str">
        <f>IF(OR(B23=Dimension!$A$6,B23=Dimension!$A$7,B23=Dimension!$A$8,B23=Dimension!$A$9),"",IF(OR(B23=Dimension!$A$3,B23=Dimension!$A$4,B23=Dimension!$A$5),"สถานประกอบการ",""))</f>
        <v/>
      </c>
      <c r="P23" s="62" t="str">
        <f>IF(OR(B23=Dimension!$A$6,B23=Dimension!$A$7,B23=Dimension!$A$8,B23=Dimension!$A$9,B23=""),"",Payment_ID2)</f>
        <v/>
      </c>
      <c r="Q23" s="64" t="str">
        <f t="shared" si="0"/>
        <v/>
      </c>
      <c r="R23" s="62"/>
      <c r="T23" s="68" t="b">
        <f>IF(D23=Dimension!$C$9,IF(LEFT(UPPER(E23),2)="MC",TRUE,FALSE),TRUE)</f>
        <v>1</v>
      </c>
    </row>
    <row r="24" spans="1:20" x14ac:dyDescent="0.45">
      <c r="A24" s="61"/>
      <c r="B24" s="62"/>
      <c r="C24" s="62"/>
      <c r="D24" s="62" t="str">
        <f>IF(B24=Dimension!$A$8,Dimension!$C$9,IF(B24=Dimension!$A$6,CD,""))</f>
        <v/>
      </c>
      <c r="E24" s="63"/>
      <c r="F24" s="62" t="str">
        <f>IF(OR(B24=Dimension!$A$3,B24=Dimension!$A$4,B24=Dimension!$A$6,B24=Dimension!$A$8),CCYA,"")</f>
        <v/>
      </c>
      <c r="G24" s="64" t="str">
        <f>IFERROR(VLOOKUP(F24,Dimension!$G$3:$H$252,2,FALSE),"")</f>
        <v/>
      </c>
      <c r="H24" s="62" t="str">
        <f>IF(OR(B24=Dimension!$A$3,B24=Dimension!$A$4,B24=Dimension!$A$5),"เดินทาง/ท่องเที่ยว","")</f>
        <v/>
      </c>
      <c r="I24" s="62" t="str">
        <f>IF(OR(B24=Dimension!$A$6,B24=Dimension!$A$7,B24=Dimension!$A$8,B24=Dimension!$A$9),"",IF(OR(B24=Dimension!$A$3,B24=Dimension!$A$4,B24=Dimension!$A$5),"สถานประกอบการ",""))</f>
        <v/>
      </c>
      <c r="J24" s="62" t="str">
        <f>IF(OR(B24=Dimension!$A$3,B24=Dimension!$A$4,B24=Dimension!$A$5,B24=Dimension!$A$6,,B24=Dimension!$A$7,B24=Dimension!$A$8,B24=Dimension!$A$9),Payment_ID2,"")</f>
        <v/>
      </c>
      <c r="K24" s="62"/>
      <c r="L24" s="64" t="str">
        <f>IFERROR(VLOOKUP(K24,Dimension!$J$3:$K$179,2,FALSE),"")</f>
        <v/>
      </c>
      <c r="M24" s="65"/>
      <c r="N24" s="66"/>
      <c r="O24" s="62" t="str">
        <f>IF(OR(B24=Dimension!$A$6,B24=Dimension!$A$7,B24=Dimension!$A$8,B24=Dimension!$A$9),"",IF(OR(B24=Dimension!$A$3,B24=Dimension!$A$4,B24=Dimension!$A$5),"สถานประกอบการ",""))</f>
        <v/>
      </c>
      <c r="P24" s="62" t="str">
        <f>IF(OR(B24=Dimension!$A$6,B24=Dimension!$A$7,B24=Dimension!$A$8,B24=Dimension!$A$9,B24=""),"",Payment_ID2)</f>
        <v/>
      </c>
      <c r="Q24" s="64" t="str">
        <f t="shared" si="0"/>
        <v/>
      </c>
      <c r="R24" s="62"/>
      <c r="T24" s="68" t="b">
        <f>IF(D24=Dimension!$C$9,IF(LEFT(UPPER(E24),2)="MC",TRUE,FALSE),TRUE)</f>
        <v>1</v>
      </c>
    </row>
    <row r="25" spans="1:20" x14ac:dyDescent="0.45">
      <c r="A25" s="61"/>
      <c r="B25" s="62"/>
      <c r="C25" s="62"/>
      <c r="D25" s="62" t="str">
        <f>IF(B25=Dimension!$A$8,Dimension!$C$9,IF(B25=Dimension!$A$6,CD,""))</f>
        <v/>
      </c>
      <c r="E25" s="63"/>
      <c r="F25" s="62" t="str">
        <f>IF(OR(B25=Dimension!$A$3,B25=Dimension!$A$4,B25=Dimension!$A$6,B25=Dimension!$A$8),CCYA,"")</f>
        <v/>
      </c>
      <c r="G25" s="64" t="str">
        <f>IFERROR(VLOOKUP(F25,Dimension!$G$3:$H$252,2,FALSE),"")</f>
        <v/>
      </c>
      <c r="H25" s="62" t="str">
        <f>IF(OR(B25=Dimension!$A$3,B25=Dimension!$A$4,B25=Dimension!$A$5),"เดินทาง/ท่องเที่ยว","")</f>
        <v/>
      </c>
      <c r="I25" s="62" t="str">
        <f>IF(OR(B25=Dimension!$A$6,B25=Dimension!$A$7,B25=Dimension!$A$8,B25=Dimension!$A$9),"",IF(OR(B25=Dimension!$A$3,B25=Dimension!$A$4,B25=Dimension!$A$5),"สถานประกอบการ",""))</f>
        <v/>
      </c>
      <c r="J25" s="62" t="str">
        <f>IF(OR(B25=Dimension!$A$3,B25=Dimension!$A$4,B25=Dimension!$A$5,B25=Dimension!$A$6,,B25=Dimension!$A$7,B25=Dimension!$A$8,B25=Dimension!$A$9),Payment_ID2,"")</f>
        <v/>
      </c>
      <c r="K25" s="62"/>
      <c r="L25" s="64" t="str">
        <f>IFERROR(VLOOKUP(K25,Dimension!$J$3:$K$179,2,FALSE),"")</f>
        <v/>
      </c>
      <c r="M25" s="65"/>
      <c r="N25" s="66"/>
      <c r="O25" s="62" t="str">
        <f>IF(OR(B25=Dimension!$A$6,B25=Dimension!$A$7,B25=Dimension!$A$8,B25=Dimension!$A$9),"",IF(OR(B25=Dimension!$A$3,B25=Dimension!$A$4,B25=Dimension!$A$5),"สถานประกอบการ",""))</f>
        <v/>
      </c>
      <c r="P25" s="62" t="str">
        <f>IF(OR(B25=Dimension!$A$6,B25=Dimension!$A$7,B25=Dimension!$A$8,B25=Dimension!$A$9,B25=""),"",Payment_ID2)</f>
        <v/>
      </c>
      <c r="Q25" s="64" t="str">
        <f t="shared" si="0"/>
        <v/>
      </c>
      <c r="R25" s="62"/>
      <c r="T25" s="68" t="b">
        <f>IF(D25=Dimension!$C$9,IF(LEFT(UPPER(E25),2)="MC",TRUE,FALSE),TRUE)</f>
        <v>1</v>
      </c>
    </row>
    <row r="26" spans="1:20" x14ac:dyDescent="0.45">
      <c r="A26" s="61"/>
      <c r="B26" s="62"/>
      <c r="C26" s="62"/>
      <c r="D26" s="62" t="str">
        <f>IF(B26=Dimension!$A$8,Dimension!$C$9,IF(B26=Dimension!$A$6,CD,""))</f>
        <v/>
      </c>
      <c r="E26" s="63"/>
      <c r="F26" s="62" t="str">
        <f>IF(OR(B26=Dimension!$A$3,B26=Dimension!$A$4,B26=Dimension!$A$6,B26=Dimension!$A$8),CCYA,"")</f>
        <v/>
      </c>
      <c r="G26" s="64" t="str">
        <f>IFERROR(VLOOKUP(F26,Dimension!$G$3:$H$252,2,FALSE),"")</f>
        <v/>
      </c>
      <c r="H26" s="62" t="str">
        <f>IF(OR(B26=Dimension!$A$3,B26=Dimension!$A$4,B26=Dimension!$A$5),"เดินทาง/ท่องเที่ยว","")</f>
        <v/>
      </c>
      <c r="I26" s="62" t="str">
        <f>IF(OR(B26=Dimension!$A$6,B26=Dimension!$A$7,B26=Dimension!$A$8,B26=Dimension!$A$9),"",IF(OR(B26=Dimension!$A$3,B26=Dimension!$A$4,B26=Dimension!$A$5),"สถานประกอบการ",""))</f>
        <v/>
      </c>
      <c r="J26" s="62" t="str">
        <f>IF(OR(B26=Dimension!$A$3,B26=Dimension!$A$4,B26=Dimension!$A$5,B26=Dimension!$A$6,,B26=Dimension!$A$7,B26=Dimension!$A$8,B26=Dimension!$A$9),Payment_ID2,"")</f>
        <v/>
      </c>
      <c r="K26" s="62"/>
      <c r="L26" s="64" t="str">
        <f>IFERROR(VLOOKUP(K26,Dimension!$J$3:$K$179,2,FALSE),"")</f>
        <v/>
      </c>
      <c r="M26" s="65"/>
      <c r="N26" s="66"/>
      <c r="O26" s="62" t="str">
        <f>IF(OR(B26=Dimension!$A$6,B26=Dimension!$A$7,B26=Dimension!$A$8,B26=Dimension!$A$9),"",IF(OR(B26=Dimension!$A$3,B26=Dimension!$A$4,B26=Dimension!$A$5),"สถานประกอบการ",""))</f>
        <v/>
      </c>
      <c r="P26" s="62" t="str">
        <f>IF(OR(B26=Dimension!$A$6,B26=Dimension!$A$7,B26=Dimension!$A$8,B26=Dimension!$A$9,B26=""),"",Payment_ID2)</f>
        <v/>
      </c>
      <c r="Q26" s="64" t="str">
        <f t="shared" si="0"/>
        <v/>
      </c>
      <c r="R26" s="62"/>
      <c r="T26" s="68" t="b">
        <f>IF(D26=Dimension!$C$9,IF(LEFT(UPPER(E26),2)="MC",TRUE,FALSE),TRUE)</f>
        <v>1</v>
      </c>
    </row>
    <row r="27" spans="1:20" x14ac:dyDescent="0.45">
      <c r="A27" s="61"/>
      <c r="B27" s="62"/>
      <c r="C27" s="62"/>
      <c r="D27" s="62" t="str">
        <f>IF(B27=Dimension!$A$8,Dimension!$C$9,IF(B27=Dimension!$A$6,CD,""))</f>
        <v/>
      </c>
      <c r="E27" s="63"/>
      <c r="F27" s="62" t="str">
        <f>IF(OR(B27=Dimension!$A$3,B27=Dimension!$A$4,B27=Dimension!$A$6,B27=Dimension!$A$8),CCYA,"")</f>
        <v/>
      </c>
      <c r="G27" s="64" t="str">
        <f>IFERROR(VLOOKUP(F27,Dimension!$G$3:$H$252,2,FALSE),"")</f>
        <v/>
      </c>
      <c r="H27" s="62" t="str">
        <f>IF(OR(B27=Dimension!$A$3,B27=Dimension!$A$4,B27=Dimension!$A$5),"เดินทาง/ท่องเที่ยว","")</f>
        <v/>
      </c>
      <c r="I27" s="62" t="str">
        <f>IF(OR(B27=Dimension!$A$6,B27=Dimension!$A$7,B27=Dimension!$A$8,B27=Dimension!$A$9),"",IF(OR(B27=Dimension!$A$3,B27=Dimension!$A$4,B27=Dimension!$A$5),"สถานประกอบการ",""))</f>
        <v/>
      </c>
      <c r="J27" s="62" t="str">
        <f>IF(OR(B27=Dimension!$A$3,B27=Dimension!$A$4,B27=Dimension!$A$5,B27=Dimension!$A$6,,B27=Dimension!$A$7,B27=Dimension!$A$8,B27=Dimension!$A$9),Payment_ID2,"")</f>
        <v/>
      </c>
      <c r="K27" s="62"/>
      <c r="L27" s="64" t="str">
        <f>IFERROR(VLOOKUP(K27,Dimension!$J$3:$K$179,2,FALSE),"")</f>
        <v/>
      </c>
      <c r="M27" s="65"/>
      <c r="N27" s="66"/>
      <c r="O27" s="62" t="str">
        <f>IF(OR(B27=Dimension!$A$6,B27=Dimension!$A$7,B27=Dimension!$A$8,B27=Dimension!$A$9),"",IF(OR(B27=Dimension!$A$3,B27=Dimension!$A$4,B27=Dimension!$A$5),"สถานประกอบการ",""))</f>
        <v/>
      </c>
      <c r="P27" s="62" t="str">
        <f>IF(OR(B27=Dimension!$A$6,B27=Dimension!$A$7,B27=Dimension!$A$8,B27=Dimension!$A$9,B27=""),"",Payment_ID2)</f>
        <v/>
      </c>
      <c r="Q27" s="64" t="str">
        <f t="shared" si="0"/>
        <v/>
      </c>
      <c r="R27" s="62"/>
      <c r="T27" s="68" t="b">
        <f>IF(D27=Dimension!$C$9,IF(LEFT(UPPER(E27),2)="MC",TRUE,FALSE),TRUE)</f>
        <v>1</v>
      </c>
    </row>
    <row r="28" spans="1:20" x14ac:dyDescent="0.45">
      <c r="A28" s="61"/>
      <c r="B28" s="62"/>
      <c r="C28" s="62"/>
      <c r="D28" s="62" t="str">
        <f>IF(B28=Dimension!$A$8,Dimension!$C$9,IF(B28=Dimension!$A$6,CD,""))</f>
        <v/>
      </c>
      <c r="E28" s="63"/>
      <c r="F28" s="62" t="str">
        <f>IF(OR(B28=Dimension!$A$3,B28=Dimension!$A$4,B28=Dimension!$A$6,B28=Dimension!$A$8),CCYA,"")</f>
        <v/>
      </c>
      <c r="G28" s="64" t="str">
        <f>IFERROR(VLOOKUP(F28,Dimension!$G$3:$H$252,2,FALSE),"")</f>
        <v/>
      </c>
      <c r="H28" s="62" t="str">
        <f>IF(OR(B28=Dimension!$A$3,B28=Dimension!$A$4,B28=Dimension!$A$5),"เดินทาง/ท่องเที่ยว","")</f>
        <v/>
      </c>
      <c r="I28" s="62" t="str">
        <f>IF(OR(B28=Dimension!$A$6,B28=Dimension!$A$7,B28=Dimension!$A$8,B28=Dimension!$A$9),"",IF(OR(B28=Dimension!$A$3,B28=Dimension!$A$4,B28=Dimension!$A$5),"สถานประกอบการ",""))</f>
        <v/>
      </c>
      <c r="J28" s="62" t="str">
        <f>IF(OR(B28=Dimension!$A$3,B28=Dimension!$A$4,B28=Dimension!$A$5,B28=Dimension!$A$6,,B28=Dimension!$A$7,B28=Dimension!$A$8,B28=Dimension!$A$9),Payment_ID2,"")</f>
        <v/>
      </c>
      <c r="K28" s="62"/>
      <c r="L28" s="64" t="str">
        <f>IFERROR(VLOOKUP(K28,Dimension!$J$3:$K$179,2,FALSE),"")</f>
        <v/>
      </c>
      <c r="M28" s="65"/>
      <c r="N28" s="66"/>
      <c r="O28" s="62" t="str">
        <f>IF(OR(B28=Dimension!$A$6,B28=Dimension!$A$7,B28=Dimension!$A$8,B28=Dimension!$A$9),"",IF(OR(B28=Dimension!$A$3,B28=Dimension!$A$4,B28=Dimension!$A$5),"สถานประกอบการ",""))</f>
        <v/>
      </c>
      <c r="P28" s="62" t="str">
        <f>IF(OR(B28=Dimension!$A$6,B28=Dimension!$A$7,B28=Dimension!$A$8,B28=Dimension!$A$9,B28=""),"",Payment_ID2)</f>
        <v/>
      </c>
      <c r="Q28" s="64" t="str">
        <f t="shared" si="0"/>
        <v/>
      </c>
      <c r="R28" s="62"/>
      <c r="T28" s="68" t="b">
        <f>IF(D28=Dimension!$C$9,IF(LEFT(UPPER(E28),2)="MC",TRUE,FALSE),TRUE)</f>
        <v>1</v>
      </c>
    </row>
    <row r="29" spans="1:20" x14ac:dyDescent="0.45">
      <c r="A29" s="61"/>
      <c r="B29" s="62"/>
      <c r="C29" s="62"/>
      <c r="D29" s="62" t="str">
        <f>IF(B29=Dimension!$A$8,Dimension!$C$9,IF(B29=Dimension!$A$6,CD,""))</f>
        <v/>
      </c>
      <c r="E29" s="63"/>
      <c r="F29" s="62" t="str">
        <f>IF(OR(B29=Dimension!$A$3,B29=Dimension!$A$4,B29=Dimension!$A$6,B29=Dimension!$A$8),CCYA,"")</f>
        <v/>
      </c>
      <c r="G29" s="64" t="str">
        <f>IFERROR(VLOOKUP(F29,Dimension!$G$3:$H$252,2,FALSE),"")</f>
        <v/>
      </c>
      <c r="H29" s="62" t="str">
        <f>IF(OR(B29=Dimension!$A$3,B29=Dimension!$A$4,B29=Dimension!$A$5),"เดินทาง/ท่องเที่ยว","")</f>
        <v/>
      </c>
      <c r="I29" s="62" t="str">
        <f>IF(OR(B29=Dimension!$A$6,B29=Dimension!$A$7,B29=Dimension!$A$8,B29=Dimension!$A$9),"",IF(OR(B29=Dimension!$A$3,B29=Dimension!$A$4,B29=Dimension!$A$5),"สถานประกอบการ",""))</f>
        <v/>
      </c>
      <c r="J29" s="62" t="str">
        <f>IF(OR(B29=Dimension!$A$3,B29=Dimension!$A$4,B29=Dimension!$A$5,B29=Dimension!$A$6,,B29=Dimension!$A$7,B29=Dimension!$A$8,B29=Dimension!$A$9),Payment_ID2,"")</f>
        <v/>
      </c>
      <c r="K29" s="62"/>
      <c r="L29" s="64" t="str">
        <f>IFERROR(VLOOKUP(K29,Dimension!$J$3:$K$179,2,FALSE),"")</f>
        <v/>
      </c>
      <c r="M29" s="65"/>
      <c r="N29" s="66"/>
      <c r="O29" s="62" t="str">
        <f>IF(OR(B29=Dimension!$A$6,B29=Dimension!$A$7,B29=Dimension!$A$8,B29=Dimension!$A$9),"",IF(OR(B29=Dimension!$A$3,B29=Dimension!$A$4,B29=Dimension!$A$5),"สถานประกอบการ",""))</f>
        <v/>
      </c>
      <c r="P29" s="62" t="str">
        <f>IF(OR(B29=Dimension!$A$6,B29=Dimension!$A$7,B29=Dimension!$A$8,B29=Dimension!$A$9,B29=""),"",Payment_ID2)</f>
        <v/>
      </c>
      <c r="Q29" s="64" t="str">
        <f t="shared" si="0"/>
        <v/>
      </c>
      <c r="R29" s="62"/>
      <c r="T29" s="68" t="b">
        <f>IF(D29=Dimension!$C$9,IF(LEFT(UPPER(E29),2)="MC",TRUE,FALSE),TRUE)</f>
        <v>1</v>
      </c>
    </row>
    <row r="30" spans="1:20" x14ac:dyDescent="0.45">
      <c r="A30" s="61"/>
      <c r="B30" s="62"/>
      <c r="C30" s="62"/>
      <c r="D30" s="62" t="str">
        <f>IF(B30=Dimension!$A$8,Dimension!$C$9,IF(B30=Dimension!$A$6,CD,""))</f>
        <v/>
      </c>
      <c r="E30" s="63"/>
      <c r="F30" s="62" t="str">
        <f>IF(OR(B30=Dimension!$A$3,B30=Dimension!$A$4,B30=Dimension!$A$6,B30=Dimension!$A$8),CCYA,"")</f>
        <v/>
      </c>
      <c r="G30" s="64" t="str">
        <f>IFERROR(VLOOKUP(F30,Dimension!$G$3:$H$252,2,FALSE),"")</f>
        <v/>
      </c>
      <c r="H30" s="62" t="str">
        <f>IF(OR(B30=Dimension!$A$3,B30=Dimension!$A$4,B30=Dimension!$A$5),"เดินทาง/ท่องเที่ยว","")</f>
        <v/>
      </c>
      <c r="I30" s="62" t="str">
        <f>IF(OR(B30=Dimension!$A$6,B30=Dimension!$A$7,B30=Dimension!$A$8,B30=Dimension!$A$9),"",IF(OR(B30=Dimension!$A$3,B30=Dimension!$A$4,B30=Dimension!$A$5),"สถานประกอบการ",""))</f>
        <v/>
      </c>
      <c r="J30" s="62" t="str">
        <f>IF(OR(B30=Dimension!$A$3,B30=Dimension!$A$4,B30=Dimension!$A$5,B30=Dimension!$A$6,,B30=Dimension!$A$7,B30=Dimension!$A$8,B30=Dimension!$A$9),Payment_ID2,"")</f>
        <v/>
      </c>
      <c r="K30" s="62"/>
      <c r="L30" s="64" t="str">
        <f>IFERROR(VLOOKUP(K30,Dimension!$J$3:$K$179,2,FALSE),"")</f>
        <v/>
      </c>
      <c r="M30" s="65"/>
      <c r="N30" s="66"/>
      <c r="O30" s="62" t="str">
        <f>IF(OR(B30=Dimension!$A$6,B30=Dimension!$A$7,B30=Dimension!$A$8,B30=Dimension!$A$9),"",IF(OR(B30=Dimension!$A$3,B30=Dimension!$A$4,B30=Dimension!$A$5),"สถานประกอบการ",""))</f>
        <v/>
      </c>
      <c r="P30" s="62" t="str">
        <f>IF(OR(B30=Dimension!$A$6,B30=Dimension!$A$7,B30=Dimension!$A$8,B30=Dimension!$A$9,B30=""),"",Payment_ID2)</f>
        <v/>
      </c>
      <c r="Q30" s="64" t="str">
        <f t="shared" si="0"/>
        <v/>
      </c>
      <c r="R30" s="62"/>
      <c r="T30" s="68" t="b">
        <f>IF(D30=Dimension!$C$9,IF(LEFT(UPPER(E30),2)="MC",TRUE,FALSE),TRUE)</f>
        <v>1</v>
      </c>
    </row>
    <row r="31" spans="1:20" x14ac:dyDescent="0.45">
      <c r="A31" s="61"/>
      <c r="B31" s="62"/>
      <c r="C31" s="62"/>
      <c r="D31" s="62" t="str">
        <f>IF(B31=Dimension!$A$8,Dimension!$C$9,IF(B31=Dimension!$A$6,CD,""))</f>
        <v/>
      </c>
      <c r="E31" s="63"/>
      <c r="F31" s="62" t="str">
        <f>IF(OR(B31=Dimension!$A$3,B31=Dimension!$A$4,B31=Dimension!$A$6,B31=Dimension!$A$8),CCYA,"")</f>
        <v/>
      </c>
      <c r="G31" s="64" t="str">
        <f>IFERROR(VLOOKUP(F31,Dimension!$G$3:$H$252,2,FALSE),"")</f>
        <v/>
      </c>
      <c r="H31" s="62" t="str">
        <f>IF(OR(B31=Dimension!$A$3,B31=Dimension!$A$4,B31=Dimension!$A$5),"เดินทาง/ท่องเที่ยว","")</f>
        <v/>
      </c>
      <c r="I31" s="62" t="str">
        <f>IF(OR(B31=Dimension!$A$6,B31=Dimension!$A$7,B31=Dimension!$A$8,B31=Dimension!$A$9),"",IF(OR(B31=Dimension!$A$3,B31=Dimension!$A$4,B31=Dimension!$A$5),"สถานประกอบการ",""))</f>
        <v/>
      </c>
      <c r="J31" s="62" t="str">
        <f>IF(OR(B31=Dimension!$A$3,B31=Dimension!$A$4,B31=Dimension!$A$5,B31=Dimension!$A$6,,B31=Dimension!$A$7,B31=Dimension!$A$8,B31=Dimension!$A$9),Payment_ID2,"")</f>
        <v/>
      </c>
      <c r="K31" s="62"/>
      <c r="L31" s="64" t="str">
        <f>IFERROR(VLOOKUP(K31,Dimension!$J$3:$K$179,2,FALSE),"")</f>
        <v/>
      </c>
      <c r="M31" s="65"/>
      <c r="N31" s="66"/>
      <c r="O31" s="62" t="str">
        <f>IF(OR(B31=Dimension!$A$6,B31=Dimension!$A$7,B31=Dimension!$A$8,B31=Dimension!$A$9),"",IF(OR(B31=Dimension!$A$3,B31=Dimension!$A$4,B31=Dimension!$A$5),"สถานประกอบการ",""))</f>
        <v/>
      </c>
      <c r="P31" s="62" t="str">
        <f>IF(OR(B31=Dimension!$A$6,B31=Dimension!$A$7,B31=Dimension!$A$8,B31=Dimension!$A$9,B31=""),"",Payment_ID2)</f>
        <v/>
      </c>
      <c r="Q31" s="64" t="str">
        <f t="shared" si="0"/>
        <v/>
      </c>
      <c r="R31" s="62"/>
      <c r="T31" s="68" t="b">
        <f>IF(D31=Dimension!$C$9,IF(LEFT(UPPER(E31),2)="MC",TRUE,FALSE),TRUE)</f>
        <v>1</v>
      </c>
    </row>
    <row r="32" spans="1:20" x14ac:dyDescent="0.45">
      <c r="A32" s="61"/>
      <c r="B32" s="62"/>
      <c r="C32" s="62"/>
      <c r="D32" s="62" t="str">
        <f>IF(B32=Dimension!$A$8,Dimension!$C$9,IF(B32=Dimension!$A$6,CD,""))</f>
        <v/>
      </c>
      <c r="E32" s="63"/>
      <c r="F32" s="62" t="str">
        <f>IF(OR(B32=Dimension!$A$3,B32=Dimension!$A$4,B32=Dimension!$A$6,B32=Dimension!$A$8),CCYA,"")</f>
        <v/>
      </c>
      <c r="G32" s="64" t="str">
        <f>IFERROR(VLOOKUP(F32,Dimension!$G$3:$H$252,2,FALSE),"")</f>
        <v/>
      </c>
      <c r="H32" s="62" t="str">
        <f>IF(OR(B32=Dimension!$A$3,B32=Dimension!$A$4,B32=Dimension!$A$5),"เดินทาง/ท่องเที่ยว","")</f>
        <v/>
      </c>
      <c r="I32" s="62" t="str">
        <f>IF(OR(B32=Dimension!$A$6,B32=Dimension!$A$7,B32=Dimension!$A$8,B32=Dimension!$A$9),"",IF(OR(B32=Dimension!$A$3,B32=Dimension!$A$4,B32=Dimension!$A$5),"สถานประกอบการ",""))</f>
        <v/>
      </c>
      <c r="J32" s="62" t="str">
        <f>IF(OR(B32=Dimension!$A$3,B32=Dimension!$A$4,B32=Dimension!$A$5,B32=Dimension!$A$6,,B32=Dimension!$A$7,B32=Dimension!$A$8,B32=Dimension!$A$9),Payment_ID2,"")</f>
        <v/>
      </c>
      <c r="K32" s="62"/>
      <c r="L32" s="64" t="str">
        <f>IFERROR(VLOOKUP(K32,Dimension!$J$3:$K$179,2,FALSE),"")</f>
        <v/>
      </c>
      <c r="M32" s="65"/>
      <c r="N32" s="66"/>
      <c r="O32" s="62" t="str">
        <f>IF(OR(B32=Dimension!$A$6,B32=Dimension!$A$7,B32=Dimension!$A$8,B32=Dimension!$A$9),"",IF(OR(B32=Dimension!$A$3,B32=Dimension!$A$4,B32=Dimension!$A$5),"สถานประกอบการ",""))</f>
        <v/>
      </c>
      <c r="P32" s="62" t="str">
        <f>IF(OR(B32=Dimension!$A$6,B32=Dimension!$A$7,B32=Dimension!$A$8,B32=Dimension!$A$9,B32=""),"",Payment_ID2)</f>
        <v/>
      </c>
      <c r="Q32" s="64" t="str">
        <f t="shared" si="0"/>
        <v/>
      </c>
      <c r="R32" s="62"/>
      <c r="T32" s="68" t="b">
        <f>IF(D32=Dimension!$C$9,IF(LEFT(UPPER(E32),2)="MC",TRUE,FALSE),TRUE)</f>
        <v>1</v>
      </c>
    </row>
    <row r="33" spans="1:20" x14ac:dyDescent="0.45">
      <c r="A33" s="61"/>
      <c r="B33" s="62"/>
      <c r="C33" s="62"/>
      <c r="D33" s="62" t="str">
        <f>IF(B33=Dimension!$A$8,Dimension!$C$9,IF(B33=Dimension!$A$6,CD,""))</f>
        <v/>
      </c>
      <c r="E33" s="63"/>
      <c r="F33" s="62" t="str">
        <f>IF(OR(B33=Dimension!$A$3,B33=Dimension!$A$4,B33=Dimension!$A$6,B33=Dimension!$A$8),CCYA,"")</f>
        <v/>
      </c>
      <c r="G33" s="64" t="str">
        <f>IFERROR(VLOOKUP(F33,Dimension!$G$3:$H$252,2,FALSE),"")</f>
        <v/>
      </c>
      <c r="H33" s="62" t="str">
        <f>IF(OR(B33=Dimension!$A$3,B33=Dimension!$A$4,B33=Dimension!$A$5),"เดินทาง/ท่องเที่ยว","")</f>
        <v/>
      </c>
      <c r="I33" s="62" t="str">
        <f>IF(OR(B33=Dimension!$A$6,B33=Dimension!$A$7,B33=Dimension!$A$8,B33=Dimension!$A$9),"",IF(OR(B33=Dimension!$A$3,B33=Dimension!$A$4,B33=Dimension!$A$5),"สถานประกอบการ",""))</f>
        <v/>
      </c>
      <c r="J33" s="62" t="str">
        <f>IF(OR(B33=Dimension!$A$3,B33=Dimension!$A$4,B33=Dimension!$A$5,B33=Dimension!$A$6,,B33=Dimension!$A$7,B33=Dimension!$A$8,B33=Dimension!$A$9),Payment_ID2,"")</f>
        <v/>
      </c>
      <c r="K33" s="62"/>
      <c r="L33" s="64" t="str">
        <f>IFERROR(VLOOKUP(K33,Dimension!$J$3:$K$179,2,FALSE),"")</f>
        <v/>
      </c>
      <c r="M33" s="65"/>
      <c r="N33" s="66"/>
      <c r="O33" s="62" t="str">
        <f>IF(OR(B33=Dimension!$A$6,B33=Dimension!$A$7,B33=Dimension!$A$8,B33=Dimension!$A$9),"",IF(OR(B33=Dimension!$A$3,B33=Dimension!$A$4,B33=Dimension!$A$5),"สถานประกอบการ",""))</f>
        <v/>
      </c>
      <c r="P33" s="62" t="str">
        <f>IF(OR(B33=Dimension!$A$6,B33=Dimension!$A$7,B33=Dimension!$A$8,B33=Dimension!$A$9,B33=""),"",Payment_ID2)</f>
        <v/>
      </c>
      <c r="Q33" s="64" t="str">
        <f t="shared" si="0"/>
        <v/>
      </c>
      <c r="R33" s="62"/>
      <c r="T33" s="68" t="b">
        <f>IF(D33=Dimension!$C$9,IF(LEFT(UPPER(E33),2)="MC",TRUE,FALSE),TRUE)</f>
        <v>1</v>
      </c>
    </row>
    <row r="34" spans="1:20" x14ac:dyDescent="0.45">
      <c r="A34" s="61"/>
      <c r="B34" s="62"/>
      <c r="C34" s="62"/>
      <c r="D34" s="62" t="str">
        <f>IF(B34=Dimension!$A$8,Dimension!$C$9,IF(B34=Dimension!$A$6,CD,""))</f>
        <v/>
      </c>
      <c r="E34" s="63"/>
      <c r="F34" s="62" t="str">
        <f>IF(OR(B34=Dimension!$A$3,B34=Dimension!$A$4,B34=Dimension!$A$6,B34=Dimension!$A$8),CCYA,"")</f>
        <v/>
      </c>
      <c r="G34" s="64" t="str">
        <f>IFERROR(VLOOKUP(F34,Dimension!$G$3:$H$252,2,FALSE),"")</f>
        <v/>
      </c>
      <c r="H34" s="62" t="str">
        <f>IF(OR(B34=Dimension!$A$3,B34=Dimension!$A$4,B34=Dimension!$A$5),"เดินทาง/ท่องเที่ยว","")</f>
        <v/>
      </c>
      <c r="I34" s="62" t="str">
        <f>IF(OR(B34=Dimension!$A$6,B34=Dimension!$A$7,B34=Dimension!$A$8,B34=Dimension!$A$9),"",IF(OR(B34=Dimension!$A$3,B34=Dimension!$A$4,B34=Dimension!$A$5),"สถานประกอบการ",""))</f>
        <v/>
      </c>
      <c r="J34" s="62" t="str">
        <f>IF(OR(B34=Dimension!$A$3,B34=Dimension!$A$4,B34=Dimension!$A$5,B34=Dimension!$A$6,,B34=Dimension!$A$7,B34=Dimension!$A$8,B34=Dimension!$A$9),Payment_ID2,"")</f>
        <v/>
      </c>
      <c r="K34" s="62"/>
      <c r="L34" s="64" t="str">
        <f>IFERROR(VLOOKUP(K34,Dimension!$J$3:$K$179,2,FALSE),"")</f>
        <v/>
      </c>
      <c r="M34" s="65"/>
      <c r="N34" s="66"/>
      <c r="O34" s="62" t="str">
        <f>IF(OR(B34=Dimension!$A$6,B34=Dimension!$A$7,B34=Dimension!$A$8,B34=Dimension!$A$9),"",IF(OR(B34=Dimension!$A$3,B34=Dimension!$A$4,B34=Dimension!$A$5),"สถานประกอบการ",""))</f>
        <v/>
      </c>
      <c r="P34" s="62" t="str">
        <f>IF(OR(B34=Dimension!$A$6,B34=Dimension!$A$7,B34=Dimension!$A$8,B34=Dimension!$A$9,B34=""),"",Payment_ID2)</f>
        <v/>
      </c>
      <c r="Q34" s="64" t="str">
        <f t="shared" si="0"/>
        <v/>
      </c>
      <c r="R34" s="62"/>
      <c r="T34" s="68" t="b">
        <f>IF(D34=Dimension!$C$9,IF(LEFT(UPPER(E34),2)="MC",TRUE,FALSE),TRUE)</f>
        <v>1</v>
      </c>
    </row>
    <row r="35" spans="1:20" x14ac:dyDescent="0.45">
      <c r="A35" s="61"/>
      <c r="B35" s="62"/>
      <c r="C35" s="62"/>
      <c r="D35" s="62" t="str">
        <f>IF(B35=Dimension!$A$8,Dimension!$C$9,IF(B35=Dimension!$A$6,CD,""))</f>
        <v/>
      </c>
      <c r="E35" s="63"/>
      <c r="F35" s="62" t="str">
        <f>IF(OR(B35=Dimension!$A$3,B35=Dimension!$A$4,B35=Dimension!$A$6,B35=Dimension!$A$8),CCYA,"")</f>
        <v/>
      </c>
      <c r="G35" s="64" t="str">
        <f>IFERROR(VLOOKUP(F35,Dimension!$G$3:$H$252,2,FALSE),"")</f>
        <v/>
      </c>
      <c r="H35" s="62" t="str">
        <f>IF(OR(B35=Dimension!$A$3,B35=Dimension!$A$4,B35=Dimension!$A$5),"เดินทาง/ท่องเที่ยว","")</f>
        <v/>
      </c>
      <c r="I35" s="62" t="str">
        <f>IF(OR(B35=Dimension!$A$6,B35=Dimension!$A$7,B35=Dimension!$A$8,B35=Dimension!$A$9),"",IF(OR(B35=Dimension!$A$3,B35=Dimension!$A$4,B35=Dimension!$A$5),"สถานประกอบการ",""))</f>
        <v/>
      </c>
      <c r="J35" s="62" t="str">
        <f>IF(OR(B35=Dimension!$A$3,B35=Dimension!$A$4,B35=Dimension!$A$5,B35=Dimension!$A$6,,B35=Dimension!$A$7,B35=Dimension!$A$8,B35=Dimension!$A$9),Payment_ID2,"")</f>
        <v/>
      </c>
      <c r="K35" s="62"/>
      <c r="L35" s="64" t="str">
        <f>IFERROR(VLOOKUP(K35,Dimension!$J$3:$K$179,2,FALSE),"")</f>
        <v/>
      </c>
      <c r="M35" s="65"/>
      <c r="N35" s="66"/>
      <c r="O35" s="62" t="str">
        <f>IF(OR(B35=Dimension!$A$6,B35=Dimension!$A$7,B35=Dimension!$A$8,B35=Dimension!$A$9),"",IF(OR(B35=Dimension!$A$3,B35=Dimension!$A$4,B35=Dimension!$A$5),"สถานประกอบการ",""))</f>
        <v/>
      </c>
      <c r="P35" s="62" t="str">
        <f>IF(OR(B35=Dimension!$A$6,B35=Dimension!$A$7,B35=Dimension!$A$8,B35=Dimension!$A$9,B35=""),"",Payment_ID2)</f>
        <v/>
      </c>
      <c r="Q35" s="64" t="str">
        <f t="shared" si="0"/>
        <v/>
      </c>
      <c r="R35" s="62"/>
      <c r="T35" s="68" t="b">
        <f>IF(D35=Dimension!$C$9,IF(LEFT(UPPER(E35),2)="MC",TRUE,FALSE),TRUE)</f>
        <v>1</v>
      </c>
    </row>
    <row r="36" spans="1:20" x14ac:dyDescent="0.45">
      <c r="A36" s="61"/>
      <c r="B36" s="62"/>
      <c r="C36" s="62"/>
      <c r="D36" s="62" t="str">
        <f>IF(B36=Dimension!$A$8,Dimension!$C$9,IF(B36=Dimension!$A$6,CD,""))</f>
        <v/>
      </c>
      <c r="E36" s="63"/>
      <c r="F36" s="62" t="str">
        <f>IF(OR(B36=Dimension!$A$3,B36=Dimension!$A$4,B36=Dimension!$A$6,B36=Dimension!$A$8),CCYA,"")</f>
        <v/>
      </c>
      <c r="G36" s="64" t="str">
        <f>IFERROR(VLOOKUP(F36,Dimension!$G$3:$H$252,2,FALSE),"")</f>
        <v/>
      </c>
      <c r="H36" s="62" t="str">
        <f>IF(OR(B36=Dimension!$A$3,B36=Dimension!$A$4,B36=Dimension!$A$5),"เดินทาง/ท่องเที่ยว","")</f>
        <v/>
      </c>
      <c r="I36" s="62" t="str">
        <f>IF(OR(B36=Dimension!$A$6,B36=Dimension!$A$7,B36=Dimension!$A$8,B36=Dimension!$A$9),"",IF(OR(B36=Dimension!$A$3,B36=Dimension!$A$4,B36=Dimension!$A$5),"สถานประกอบการ",""))</f>
        <v/>
      </c>
      <c r="J36" s="62" t="str">
        <f>IF(OR(B36=Dimension!$A$3,B36=Dimension!$A$4,B36=Dimension!$A$5,B36=Dimension!$A$6,,B36=Dimension!$A$7,B36=Dimension!$A$8,B36=Dimension!$A$9),Payment_ID2,"")</f>
        <v/>
      </c>
      <c r="K36" s="62"/>
      <c r="L36" s="64" t="str">
        <f>IFERROR(VLOOKUP(K36,Dimension!$J$3:$K$179,2,FALSE),"")</f>
        <v/>
      </c>
      <c r="M36" s="65"/>
      <c r="N36" s="66"/>
      <c r="O36" s="62" t="str">
        <f>IF(OR(B36=Dimension!$A$6,B36=Dimension!$A$7,B36=Dimension!$A$8,B36=Dimension!$A$9),"",IF(OR(B36=Dimension!$A$3,B36=Dimension!$A$4,B36=Dimension!$A$5),"สถานประกอบการ",""))</f>
        <v/>
      </c>
      <c r="P36" s="62" t="str">
        <f>IF(OR(B36=Dimension!$A$6,B36=Dimension!$A$7,B36=Dimension!$A$8,B36=Dimension!$A$9,B36=""),"",Payment_ID2)</f>
        <v/>
      </c>
      <c r="Q36" s="64" t="str">
        <f t="shared" si="0"/>
        <v/>
      </c>
      <c r="R36" s="62"/>
      <c r="T36" s="68" t="b">
        <f>IF(D36=Dimension!$C$9,IF(LEFT(UPPER(E36),2)="MC",TRUE,FALSE),TRUE)</f>
        <v>1</v>
      </c>
    </row>
    <row r="37" spans="1:20" x14ac:dyDescent="0.45">
      <c r="A37" s="61"/>
      <c r="B37" s="62"/>
      <c r="C37" s="62"/>
      <c r="D37" s="62" t="str">
        <f>IF(B37=Dimension!$A$8,Dimension!$C$9,IF(B37=Dimension!$A$6,CD,""))</f>
        <v/>
      </c>
      <c r="E37" s="63"/>
      <c r="F37" s="62" t="str">
        <f>IF(OR(B37=Dimension!$A$3,B37=Dimension!$A$4,B37=Dimension!$A$6,B37=Dimension!$A$8),CCYA,"")</f>
        <v/>
      </c>
      <c r="G37" s="64" t="str">
        <f>IFERROR(VLOOKUP(F37,Dimension!$G$3:$H$252,2,FALSE),"")</f>
        <v/>
      </c>
      <c r="H37" s="62" t="str">
        <f>IF(OR(B37=Dimension!$A$3,B37=Dimension!$A$4,B37=Dimension!$A$5),"เดินทาง/ท่องเที่ยว","")</f>
        <v/>
      </c>
      <c r="I37" s="62" t="str">
        <f>IF(OR(B37=Dimension!$A$6,B37=Dimension!$A$7,B37=Dimension!$A$8,B37=Dimension!$A$9),"",IF(OR(B37=Dimension!$A$3,B37=Dimension!$A$4,B37=Dimension!$A$5),"สถานประกอบการ",""))</f>
        <v/>
      </c>
      <c r="J37" s="62" t="str">
        <f>IF(OR(B37=Dimension!$A$3,B37=Dimension!$A$4,B37=Dimension!$A$5,B37=Dimension!$A$6,,B37=Dimension!$A$7,B37=Dimension!$A$8,B37=Dimension!$A$9),Payment_ID2,"")</f>
        <v/>
      </c>
      <c r="K37" s="62"/>
      <c r="L37" s="64" t="str">
        <f>IFERROR(VLOOKUP(K37,Dimension!$J$3:$K$179,2,FALSE),"")</f>
        <v/>
      </c>
      <c r="M37" s="65"/>
      <c r="N37" s="66"/>
      <c r="O37" s="62" t="str">
        <f>IF(OR(B37=Dimension!$A$6,B37=Dimension!$A$7,B37=Dimension!$A$8,B37=Dimension!$A$9),"",IF(OR(B37=Dimension!$A$3,B37=Dimension!$A$4,B37=Dimension!$A$5),"สถานประกอบการ",""))</f>
        <v/>
      </c>
      <c r="P37" s="62" t="str">
        <f>IF(OR(B37=Dimension!$A$6,B37=Dimension!$A$7,B37=Dimension!$A$8,B37=Dimension!$A$9,B37=""),"",Payment_ID2)</f>
        <v/>
      </c>
      <c r="Q37" s="64" t="str">
        <f t="shared" si="0"/>
        <v/>
      </c>
      <c r="R37" s="62"/>
      <c r="T37" s="68" t="b">
        <f>IF(D37=Dimension!$C$9,IF(LEFT(UPPER(E37),2)="MC",TRUE,FALSE),TRUE)</f>
        <v>1</v>
      </c>
    </row>
    <row r="38" spans="1:20" x14ac:dyDescent="0.45">
      <c r="A38" s="61"/>
      <c r="B38" s="62"/>
      <c r="C38" s="62"/>
      <c r="D38" s="62" t="str">
        <f>IF(B38=Dimension!$A$8,Dimension!$C$9,IF(B38=Dimension!$A$6,CD,""))</f>
        <v/>
      </c>
      <c r="E38" s="63"/>
      <c r="F38" s="62" t="str">
        <f>IF(OR(B38=Dimension!$A$3,B38=Dimension!$A$4,B38=Dimension!$A$6,B38=Dimension!$A$8),CCYA,"")</f>
        <v/>
      </c>
      <c r="G38" s="64" t="str">
        <f>IFERROR(VLOOKUP(F38,Dimension!$G$3:$H$252,2,FALSE),"")</f>
        <v/>
      </c>
      <c r="H38" s="62" t="str">
        <f>IF(OR(B38=Dimension!$A$3,B38=Dimension!$A$4,B38=Dimension!$A$5),"เดินทาง/ท่องเที่ยว","")</f>
        <v/>
      </c>
      <c r="I38" s="62" t="str">
        <f>IF(OR(B38=Dimension!$A$6,B38=Dimension!$A$7,B38=Dimension!$A$8,B38=Dimension!$A$9),"",IF(OR(B38=Dimension!$A$3,B38=Dimension!$A$4,B38=Dimension!$A$5),"สถานประกอบการ",""))</f>
        <v/>
      </c>
      <c r="J38" s="62" t="str">
        <f>IF(OR(B38=Dimension!$A$3,B38=Dimension!$A$4,B38=Dimension!$A$5,B38=Dimension!$A$6,,B38=Dimension!$A$7,B38=Dimension!$A$8,B38=Dimension!$A$9),Payment_ID2,"")</f>
        <v/>
      </c>
      <c r="K38" s="62"/>
      <c r="L38" s="64" t="str">
        <f>IFERROR(VLOOKUP(K38,Dimension!$J$3:$K$179,2,FALSE),"")</f>
        <v/>
      </c>
      <c r="M38" s="65"/>
      <c r="N38" s="66"/>
      <c r="O38" s="62" t="str">
        <f>IF(OR(B38=Dimension!$A$6,B38=Dimension!$A$7,B38=Dimension!$A$8,B38=Dimension!$A$9),"",IF(OR(B38=Dimension!$A$3,B38=Dimension!$A$4,B38=Dimension!$A$5),"สถานประกอบการ",""))</f>
        <v/>
      </c>
      <c r="P38" s="62" t="str">
        <f>IF(OR(B38=Dimension!$A$6,B38=Dimension!$A$7,B38=Dimension!$A$8,B38=Dimension!$A$9,B38=""),"",Payment_ID2)</f>
        <v/>
      </c>
      <c r="Q38" s="64" t="str">
        <f t="shared" si="0"/>
        <v/>
      </c>
      <c r="R38" s="62"/>
      <c r="T38" s="68" t="b">
        <f>IF(D38=Dimension!$C$9,IF(LEFT(UPPER(E38),2)="MC",TRUE,FALSE),TRUE)</f>
        <v>1</v>
      </c>
    </row>
    <row r="39" spans="1:20" x14ac:dyDescent="0.45">
      <c r="A39" s="61"/>
      <c r="B39" s="62"/>
      <c r="C39" s="62"/>
      <c r="D39" s="62" t="str">
        <f>IF(B39=Dimension!$A$8,Dimension!$C$9,IF(B39=Dimension!$A$6,CD,""))</f>
        <v/>
      </c>
      <c r="E39" s="63"/>
      <c r="F39" s="62" t="str">
        <f>IF(OR(B39=Dimension!$A$3,B39=Dimension!$A$4,B39=Dimension!$A$6,B39=Dimension!$A$8),CCYA,"")</f>
        <v/>
      </c>
      <c r="G39" s="64" t="str">
        <f>IFERROR(VLOOKUP(F39,Dimension!$G$3:$H$252,2,FALSE),"")</f>
        <v/>
      </c>
      <c r="H39" s="62" t="str">
        <f>IF(OR(B39=Dimension!$A$3,B39=Dimension!$A$4,B39=Dimension!$A$5),"เดินทาง/ท่องเที่ยว","")</f>
        <v/>
      </c>
      <c r="I39" s="62" t="str">
        <f>IF(OR(B39=Dimension!$A$6,B39=Dimension!$A$7,B39=Dimension!$A$8,B39=Dimension!$A$9),"",IF(OR(B39=Dimension!$A$3,B39=Dimension!$A$4,B39=Dimension!$A$5),"สถานประกอบการ",""))</f>
        <v/>
      </c>
      <c r="J39" s="62" t="str">
        <f>IF(OR(B39=Dimension!$A$3,B39=Dimension!$A$4,B39=Dimension!$A$5,B39=Dimension!$A$6,,B39=Dimension!$A$7,B39=Dimension!$A$8,B39=Dimension!$A$9),Payment_ID2,"")</f>
        <v/>
      </c>
      <c r="K39" s="62"/>
      <c r="L39" s="64" t="str">
        <f>IFERROR(VLOOKUP(K39,Dimension!$J$3:$K$179,2,FALSE),"")</f>
        <v/>
      </c>
      <c r="M39" s="65"/>
      <c r="N39" s="66"/>
      <c r="O39" s="62" t="str">
        <f>IF(OR(B39=Dimension!$A$6,B39=Dimension!$A$7,B39=Dimension!$A$8,B39=Dimension!$A$9),"",IF(OR(B39=Dimension!$A$3,B39=Dimension!$A$4,B39=Dimension!$A$5),"สถานประกอบการ",""))</f>
        <v/>
      </c>
      <c r="P39" s="62" t="str">
        <f>IF(OR(B39=Dimension!$A$6,B39=Dimension!$A$7,B39=Dimension!$A$8,B39=Dimension!$A$9,B39=""),"",Payment_ID2)</f>
        <v/>
      </c>
      <c r="Q39" s="64" t="str">
        <f t="shared" si="0"/>
        <v/>
      </c>
      <c r="R39" s="62"/>
      <c r="T39" s="68" t="b">
        <f>IF(D39=Dimension!$C$9,IF(LEFT(UPPER(E39),2)="MC",TRUE,FALSE),TRUE)</f>
        <v>1</v>
      </c>
    </row>
    <row r="40" spans="1:20" x14ac:dyDescent="0.45">
      <c r="A40" s="61"/>
      <c r="B40" s="62"/>
      <c r="C40" s="62"/>
      <c r="D40" s="62" t="str">
        <f>IF(B40=Dimension!$A$8,Dimension!$C$9,IF(B40=Dimension!$A$6,CD,""))</f>
        <v/>
      </c>
      <c r="E40" s="63"/>
      <c r="F40" s="62" t="str">
        <f>IF(OR(B40=Dimension!$A$3,B40=Dimension!$A$4,B40=Dimension!$A$6,B40=Dimension!$A$8),CCYA,"")</f>
        <v/>
      </c>
      <c r="G40" s="64" t="str">
        <f>IFERROR(VLOOKUP(F40,Dimension!$G$3:$H$252,2,FALSE),"")</f>
        <v/>
      </c>
      <c r="H40" s="62" t="str">
        <f>IF(OR(B40=Dimension!$A$3,B40=Dimension!$A$4,B40=Dimension!$A$5),"เดินทาง/ท่องเที่ยว","")</f>
        <v/>
      </c>
      <c r="I40" s="62" t="str">
        <f>IF(OR(B40=Dimension!$A$6,B40=Dimension!$A$7,B40=Dimension!$A$8,B40=Dimension!$A$9),"",IF(OR(B40=Dimension!$A$3,B40=Dimension!$A$4,B40=Dimension!$A$5),"สถานประกอบการ",""))</f>
        <v/>
      </c>
      <c r="J40" s="62" t="str">
        <f>IF(OR(B40=Dimension!$A$3,B40=Dimension!$A$4,B40=Dimension!$A$5,B40=Dimension!$A$6,,B40=Dimension!$A$7,B40=Dimension!$A$8,B40=Dimension!$A$9),Payment_ID2,"")</f>
        <v/>
      </c>
      <c r="K40" s="62"/>
      <c r="L40" s="64" t="str">
        <f>IFERROR(VLOOKUP(K40,Dimension!$J$3:$K$179,2,FALSE),"")</f>
        <v/>
      </c>
      <c r="M40" s="65"/>
      <c r="N40" s="66"/>
      <c r="O40" s="62" t="str">
        <f>IF(OR(B40=Dimension!$A$6,B40=Dimension!$A$7,B40=Dimension!$A$8,B40=Dimension!$A$9),"",IF(OR(B40=Dimension!$A$3,B40=Dimension!$A$4,B40=Dimension!$A$5),"สถานประกอบการ",""))</f>
        <v/>
      </c>
      <c r="P40" s="62" t="str">
        <f>IF(OR(B40=Dimension!$A$6,B40=Dimension!$A$7,B40=Dimension!$A$8,B40=Dimension!$A$9,B40=""),"",Payment_ID2)</f>
        <v/>
      </c>
      <c r="Q40" s="64" t="str">
        <f t="shared" si="0"/>
        <v/>
      </c>
      <c r="R40" s="62"/>
      <c r="T40" s="68" t="b">
        <f>IF(D40=Dimension!$C$9,IF(LEFT(UPPER(E40),2)="MC",TRUE,FALSE),TRUE)</f>
        <v>1</v>
      </c>
    </row>
    <row r="41" spans="1:20" x14ac:dyDescent="0.45">
      <c r="A41" s="61"/>
      <c r="B41" s="62"/>
      <c r="C41" s="62"/>
      <c r="D41" s="62" t="str">
        <f>IF(B41=Dimension!$A$8,Dimension!$C$9,IF(B41=Dimension!$A$6,CD,""))</f>
        <v/>
      </c>
      <c r="E41" s="63"/>
      <c r="F41" s="62" t="str">
        <f>IF(OR(B41=Dimension!$A$3,B41=Dimension!$A$4,B41=Dimension!$A$6,B41=Dimension!$A$8),CCYA,"")</f>
        <v/>
      </c>
      <c r="G41" s="64" t="str">
        <f>IFERROR(VLOOKUP(F41,Dimension!$G$3:$H$252,2,FALSE),"")</f>
        <v/>
      </c>
      <c r="H41" s="62" t="str">
        <f>IF(OR(B41=Dimension!$A$3,B41=Dimension!$A$4,B41=Dimension!$A$5),"เดินทาง/ท่องเที่ยว","")</f>
        <v/>
      </c>
      <c r="I41" s="62" t="str">
        <f>IF(OR(B41=Dimension!$A$6,B41=Dimension!$A$7,B41=Dimension!$A$8,B41=Dimension!$A$9),"",IF(OR(B41=Dimension!$A$3,B41=Dimension!$A$4,B41=Dimension!$A$5),"สถานประกอบการ",""))</f>
        <v/>
      </c>
      <c r="J41" s="62" t="str">
        <f>IF(OR(B41=Dimension!$A$3,B41=Dimension!$A$4,B41=Dimension!$A$5,B41=Dimension!$A$6,,B41=Dimension!$A$7,B41=Dimension!$A$8,B41=Dimension!$A$9),Payment_ID2,"")</f>
        <v/>
      </c>
      <c r="K41" s="62"/>
      <c r="L41" s="64" t="str">
        <f>IFERROR(VLOOKUP(K41,Dimension!$J$3:$K$179,2,FALSE),"")</f>
        <v/>
      </c>
      <c r="M41" s="65"/>
      <c r="N41" s="66"/>
      <c r="O41" s="62" t="str">
        <f>IF(OR(B41=Dimension!$A$6,B41=Dimension!$A$7,B41=Dimension!$A$8,B41=Dimension!$A$9),"",IF(OR(B41=Dimension!$A$3,B41=Dimension!$A$4,B41=Dimension!$A$5),"สถานประกอบการ",""))</f>
        <v/>
      </c>
      <c r="P41" s="62" t="str">
        <f>IF(OR(B41=Dimension!$A$6,B41=Dimension!$A$7,B41=Dimension!$A$8,B41=Dimension!$A$9,B41=""),"",Payment_ID2)</f>
        <v/>
      </c>
      <c r="Q41" s="64" t="str">
        <f t="shared" si="0"/>
        <v/>
      </c>
      <c r="R41" s="62"/>
      <c r="T41" s="68" t="b">
        <f>IF(D41=Dimension!$C$9,IF(LEFT(UPPER(E41),2)="MC",TRUE,FALSE),TRUE)</f>
        <v>1</v>
      </c>
    </row>
    <row r="42" spans="1:20" x14ac:dyDescent="0.45">
      <c r="A42" s="61"/>
      <c r="B42" s="62"/>
      <c r="C42" s="62"/>
      <c r="D42" s="62" t="str">
        <f>IF(B42=Dimension!$A$8,Dimension!$C$9,IF(B42=Dimension!$A$6,CD,""))</f>
        <v/>
      </c>
      <c r="E42" s="63"/>
      <c r="F42" s="62" t="str">
        <f>IF(OR(B42=Dimension!$A$3,B42=Dimension!$A$4,B42=Dimension!$A$6,B42=Dimension!$A$8),CCYA,"")</f>
        <v/>
      </c>
      <c r="G42" s="64" t="str">
        <f>IFERROR(VLOOKUP(F42,Dimension!$G$3:$H$252,2,FALSE),"")</f>
        <v/>
      </c>
      <c r="H42" s="62" t="str">
        <f>IF(OR(B42=Dimension!$A$3,B42=Dimension!$A$4,B42=Dimension!$A$5),"เดินทาง/ท่องเที่ยว","")</f>
        <v/>
      </c>
      <c r="I42" s="62" t="str">
        <f>IF(OR(B42=Dimension!$A$6,B42=Dimension!$A$7,B42=Dimension!$A$8,B42=Dimension!$A$9),"",IF(OR(B42=Dimension!$A$3,B42=Dimension!$A$4,B42=Dimension!$A$5),"สถานประกอบการ",""))</f>
        <v/>
      </c>
      <c r="J42" s="62" t="str">
        <f>IF(OR(B42=Dimension!$A$3,B42=Dimension!$A$4,B42=Dimension!$A$5,B42=Dimension!$A$6,,B42=Dimension!$A$7,B42=Dimension!$A$8,B42=Dimension!$A$9),Payment_ID2,"")</f>
        <v/>
      </c>
      <c r="K42" s="62"/>
      <c r="L42" s="64" t="str">
        <f>IFERROR(VLOOKUP(K42,Dimension!$J$3:$K$179,2,FALSE),"")</f>
        <v/>
      </c>
      <c r="M42" s="65"/>
      <c r="N42" s="66"/>
      <c r="O42" s="62" t="str">
        <f>IF(OR(B42=Dimension!$A$6,B42=Dimension!$A$7,B42=Dimension!$A$8,B42=Dimension!$A$9),"",IF(OR(B42=Dimension!$A$3,B42=Dimension!$A$4,B42=Dimension!$A$5),"สถานประกอบการ",""))</f>
        <v/>
      </c>
      <c r="P42" s="62" t="str">
        <f>IF(OR(B42=Dimension!$A$6,B42=Dimension!$A$7,B42=Dimension!$A$8,B42=Dimension!$A$9,B42=""),"",Payment_ID2)</f>
        <v/>
      </c>
      <c r="Q42" s="64" t="str">
        <f t="shared" si="0"/>
        <v/>
      </c>
      <c r="R42" s="62"/>
      <c r="T42" s="68" t="b">
        <f>IF(D42=Dimension!$C$9,IF(LEFT(UPPER(E42),2)="MC",TRUE,FALSE),TRUE)</f>
        <v>1</v>
      </c>
    </row>
    <row r="43" spans="1:20" x14ac:dyDescent="0.45">
      <c r="A43" s="61"/>
      <c r="B43" s="62"/>
      <c r="C43" s="62"/>
      <c r="D43" s="62" t="str">
        <f>IF(B43=Dimension!$A$8,Dimension!$C$9,IF(B43=Dimension!$A$6,CD,""))</f>
        <v/>
      </c>
      <c r="E43" s="63"/>
      <c r="F43" s="62" t="str">
        <f>IF(OR(B43=Dimension!$A$3,B43=Dimension!$A$4,B43=Dimension!$A$6,B43=Dimension!$A$8),CCYA,"")</f>
        <v/>
      </c>
      <c r="G43" s="64" t="str">
        <f>IFERROR(VLOOKUP(F43,Dimension!$G$3:$H$252,2,FALSE),"")</f>
        <v/>
      </c>
      <c r="H43" s="62" t="str">
        <f>IF(OR(B43=Dimension!$A$3,B43=Dimension!$A$4,B43=Dimension!$A$5),"เดินทาง/ท่องเที่ยว","")</f>
        <v/>
      </c>
      <c r="I43" s="62" t="str">
        <f>IF(OR(B43=Dimension!$A$6,B43=Dimension!$A$7,B43=Dimension!$A$8,B43=Dimension!$A$9),"",IF(OR(B43=Dimension!$A$3,B43=Dimension!$A$4,B43=Dimension!$A$5),"สถานประกอบการ",""))</f>
        <v/>
      </c>
      <c r="J43" s="62" t="str">
        <f>IF(OR(B43=Dimension!$A$3,B43=Dimension!$A$4,B43=Dimension!$A$5,B43=Dimension!$A$6,,B43=Dimension!$A$7,B43=Dimension!$A$8,B43=Dimension!$A$9),Payment_ID2,"")</f>
        <v/>
      </c>
      <c r="K43" s="62"/>
      <c r="L43" s="64" t="str">
        <f>IFERROR(VLOOKUP(K43,Dimension!$J$3:$K$179,2,FALSE),"")</f>
        <v/>
      </c>
      <c r="M43" s="65"/>
      <c r="N43" s="66"/>
      <c r="O43" s="62" t="str">
        <f>IF(OR(B43=Dimension!$A$6,B43=Dimension!$A$7,B43=Dimension!$A$8,B43=Dimension!$A$9),"",IF(OR(B43=Dimension!$A$3,B43=Dimension!$A$4,B43=Dimension!$A$5),"สถานประกอบการ",""))</f>
        <v/>
      </c>
      <c r="P43" s="62" t="str">
        <f>IF(OR(B43=Dimension!$A$6,B43=Dimension!$A$7,B43=Dimension!$A$8,B43=Dimension!$A$9,B43=""),"",Payment_ID2)</f>
        <v/>
      </c>
      <c r="Q43" s="64" t="str">
        <f t="shared" si="0"/>
        <v/>
      </c>
      <c r="R43" s="62"/>
      <c r="T43" s="68" t="b">
        <f>IF(D43=Dimension!$C$9,IF(LEFT(UPPER(E43),2)="MC",TRUE,FALSE),TRUE)</f>
        <v>1</v>
      </c>
    </row>
    <row r="44" spans="1:20" x14ac:dyDescent="0.45">
      <c r="A44" s="61"/>
      <c r="B44" s="62"/>
      <c r="C44" s="62"/>
      <c r="D44" s="62" t="str">
        <f>IF(B44=Dimension!$A$8,Dimension!$C$9,IF(B44=Dimension!$A$6,CD,""))</f>
        <v/>
      </c>
      <c r="E44" s="63"/>
      <c r="F44" s="62" t="str">
        <f>IF(OR(B44=Dimension!$A$3,B44=Dimension!$A$4,B44=Dimension!$A$6,B44=Dimension!$A$8),CCYA,"")</f>
        <v/>
      </c>
      <c r="G44" s="64" t="str">
        <f>IFERROR(VLOOKUP(F44,Dimension!$G$3:$H$252,2,FALSE),"")</f>
        <v/>
      </c>
      <c r="H44" s="62" t="str">
        <f>IF(OR(B44=Dimension!$A$3,B44=Dimension!$A$4,B44=Dimension!$A$5),"เดินทาง/ท่องเที่ยว","")</f>
        <v/>
      </c>
      <c r="I44" s="62" t="str">
        <f>IF(OR(B44=Dimension!$A$6,B44=Dimension!$A$7,B44=Dimension!$A$8,B44=Dimension!$A$9),"",IF(OR(B44=Dimension!$A$3,B44=Dimension!$A$4,B44=Dimension!$A$5),"สถานประกอบการ",""))</f>
        <v/>
      </c>
      <c r="J44" s="62" t="str">
        <f>IF(OR(B44=Dimension!$A$3,B44=Dimension!$A$4,B44=Dimension!$A$5,B44=Dimension!$A$6,,B44=Dimension!$A$7,B44=Dimension!$A$8,B44=Dimension!$A$9),Payment_ID2,"")</f>
        <v/>
      </c>
      <c r="K44" s="62"/>
      <c r="L44" s="64" t="str">
        <f>IFERROR(VLOOKUP(K44,Dimension!$J$3:$K$179,2,FALSE),"")</f>
        <v/>
      </c>
      <c r="M44" s="65"/>
      <c r="N44" s="66"/>
      <c r="O44" s="62" t="str">
        <f>IF(OR(B44=Dimension!$A$6,B44=Dimension!$A$7,B44=Dimension!$A$8,B44=Dimension!$A$9),"",IF(OR(B44=Dimension!$A$3,B44=Dimension!$A$4,B44=Dimension!$A$5),"สถานประกอบการ",""))</f>
        <v/>
      </c>
      <c r="P44" s="62" t="str">
        <f>IF(OR(B44=Dimension!$A$6,B44=Dimension!$A$7,B44=Dimension!$A$8,B44=Dimension!$A$9,B44=""),"",Payment_ID2)</f>
        <v/>
      </c>
      <c r="Q44" s="64" t="str">
        <f t="shared" si="0"/>
        <v/>
      </c>
      <c r="R44" s="62"/>
      <c r="T44" s="68" t="b">
        <f>IF(D44=Dimension!$C$9,IF(LEFT(UPPER(E44),2)="MC",TRUE,FALSE),TRUE)</f>
        <v>1</v>
      </c>
    </row>
    <row r="45" spans="1:20" x14ac:dyDescent="0.45">
      <c r="A45" s="61"/>
      <c r="B45" s="62"/>
      <c r="C45" s="62"/>
      <c r="D45" s="62" t="str">
        <f>IF(B45=Dimension!$A$8,Dimension!$C$9,IF(B45=Dimension!$A$6,CD,""))</f>
        <v/>
      </c>
      <c r="E45" s="63"/>
      <c r="F45" s="62" t="str">
        <f>IF(OR(B45=Dimension!$A$3,B45=Dimension!$A$4,B45=Dimension!$A$6,B45=Dimension!$A$8),CCYA,"")</f>
        <v/>
      </c>
      <c r="G45" s="64" t="str">
        <f>IFERROR(VLOOKUP(F45,Dimension!$G$3:$H$252,2,FALSE),"")</f>
        <v/>
      </c>
      <c r="H45" s="62" t="str">
        <f>IF(OR(B45=Dimension!$A$3,B45=Dimension!$A$4,B45=Dimension!$A$5),"เดินทาง/ท่องเที่ยว","")</f>
        <v/>
      </c>
      <c r="I45" s="62" t="str">
        <f>IF(OR(B45=Dimension!$A$6,B45=Dimension!$A$7,B45=Dimension!$A$8,B45=Dimension!$A$9),"",IF(OR(B45=Dimension!$A$3,B45=Dimension!$A$4,B45=Dimension!$A$5),"สถานประกอบการ",""))</f>
        <v/>
      </c>
      <c r="J45" s="62" t="str">
        <f>IF(OR(B45=Dimension!$A$3,B45=Dimension!$A$4,B45=Dimension!$A$5,B45=Dimension!$A$6,,B45=Dimension!$A$7,B45=Dimension!$A$8,B45=Dimension!$A$9),Payment_ID2,"")</f>
        <v/>
      </c>
      <c r="K45" s="62"/>
      <c r="L45" s="64" t="str">
        <f>IFERROR(VLOOKUP(K45,Dimension!$J$3:$K$179,2,FALSE),"")</f>
        <v/>
      </c>
      <c r="M45" s="65"/>
      <c r="N45" s="66"/>
      <c r="O45" s="62" t="str">
        <f>IF(OR(B45=Dimension!$A$6,B45=Dimension!$A$7,B45=Dimension!$A$8,B45=Dimension!$A$9),"",IF(OR(B45=Dimension!$A$3,B45=Dimension!$A$4,B45=Dimension!$A$5),"สถานประกอบการ",""))</f>
        <v/>
      </c>
      <c r="P45" s="62" t="str">
        <f>IF(OR(B45=Dimension!$A$6,B45=Dimension!$A$7,B45=Dimension!$A$8,B45=Dimension!$A$9,B45=""),"",Payment_ID2)</f>
        <v/>
      </c>
      <c r="Q45" s="64" t="str">
        <f t="shared" si="0"/>
        <v/>
      </c>
      <c r="R45" s="62"/>
      <c r="T45" s="68" t="b">
        <f>IF(D45=Dimension!$C$9,IF(LEFT(UPPER(E45),2)="MC",TRUE,FALSE),TRUE)</f>
        <v>1</v>
      </c>
    </row>
    <row r="46" spans="1:20" x14ac:dyDescent="0.45">
      <c r="A46" s="61"/>
      <c r="B46" s="62"/>
      <c r="C46" s="62"/>
      <c r="D46" s="62" t="str">
        <f>IF(B46=Dimension!$A$8,Dimension!$C$9,IF(B46=Dimension!$A$6,CD,""))</f>
        <v/>
      </c>
      <c r="E46" s="63"/>
      <c r="F46" s="62" t="str">
        <f>IF(OR(B46=Dimension!$A$3,B46=Dimension!$A$4,B46=Dimension!$A$6,B46=Dimension!$A$8),CCYA,"")</f>
        <v/>
      </c>
      <c r="G46" s="64" t="str">
        <f>IFERROR(VLOOKUP(F46,Dimension!$G$3:$H$252,2,FALSE),"")</f>
        <v/>
      </c>
      <c r="H46" s="62" t="str">
        <f>IF(OR(B46=Dimension!$A$3,B46=Dimension!$A$4,B46=Dimension!$A$5),"เดินทาง/ท่องเที่ยว","")</f>
        <v/>
      </c>
      <c r="I46" s="62" t="str">
        <f>IF(OR(B46=Dimension!$A$6,B46=Dimension!$A$7,B46=Dimension!$A$8,B46=Dimension!$A$9),"",IF(OR(B46=Dimension!$A$3,B46=Dimension!$A$4,B46=Dimension!$A$5),"สถานประกอบการ",""))</f>
        <v/>
      </c>
      <c r="J46" s="62" t="str">
        <f>IF(OR(B46=Dimension!$A$3,B46=Dimension!$A$4,B46=Dimension!$A$5,B46=Dimension!$A$6,,B46=Dimension!$A$7,B46=Dimension!$A$8,B46=Dimension!$A$9),Payment_ID2,"")</f>
        <v/>
      </c>
      <c r="K46" s="62"/>
      <c r="L46" s="64" t="str">
        <f>IFERROR(VLOOKUP(K46,Dimension!$J$3:$K$179,2,FALSE),"")</f>
        <v/>
      </c>
      <c r="M46" s="65"/>
      <c r="N46" s="66"/>
      <c r="O46" s="62" t="str">
        <f>IF(OR(B46=Dimension!$A$6,B46=Dimension!$A$7,B46=Dimension!$A$8,B46=Dimension!$A$9),"",IF(OR(B46=Dimension!$A$3,B46=Dimension!$A$4,B46=Dimension!$A$5),"สถานประกอบการ",""))</f>
        <v/>
      </c>
      <c r="P46" s="62" t="str">
        <f>IF(OR(B46=Dimension!$A$6,B46=Dimension!$A$7,B46=Dimension!$A$8,B46=Dimension!$A$9,B46=""),"",Payment_ID2)</f>
        <v/>
      </c>
      <c r="Q46" s="64" t="str">
        <f t="shared" si="0"/>
        <v/>
      </c>
      <c r="R46" s="62"/>
      <c r="T46" s="68" t="b">
        <f>IF(D46=Dimension!$C$9,IF(LEFT(UPPER(E46),2)="MC",TRUE,FALSE),TRUE)</f>
        <v>1</v>
      </c>
    </row>
    <row r="47" spans="1:20" x14ac:dyDescent="0.45">
      <c r="A47" s="61"/>
      <c r="B47" s="62"/>
      <c r="C47" s="62"/>
      <c r="D47" s="62" t="str">
        <f>IF(B47=Dimension!$A$8,Dimension!$C$9,IF(B47=Dimension!$A$6,CD,""))</f>
        <v/>
      </c>
      <c r="E47" s="63"/>
      <c r="F47" s="62" t="str">
        <f>IF(OR(B47=Dimension!$A$3,B47=Dimension!$A$4,B47=Dimension!$A$6,B47=Dimension!$A$8),CCYA,"")</f>
        <v/>
      </c>
      <c r="G47" s="64" t="str">
        <f>IFERROR(VLOOKUP(F47,Dimension!$G$3:$H$252,2,FALSE),"")</f>
        <v/>
      </c>
      <c r="H47" s="62" t="str">
        <f>IF(OR(B47=Dimension!$A$3,B47=Dimension!$A$4,B47=Dimension!$A$5),"เดินทาง/ท่องเที่ยว","")</f>
        <v/>
      </c>
      <c r="I47" s="62" t="str">
        <f>IF(OR(B47=Dimension!$A$6,B47=Dimension!$A$7,B47=Dimension!$A$8,B47=Dimension!$A$9),"",IF(OR(B47=Dimension!$A$3,B47=Dimension!$A$4,B47=Dimension!$A$5),"สถานประกอบการ",""))</f>
        <v/>
      </c>
      <c r="J47" s="62" t="str">
        <f>IF(OR(B47=Dimension!$A$3,B47=Dimension!$A$4,B47=Dimension!$A$5,B47=Dimension!$A$6,,B47=Dimension!$A$7,B47=Dimension!$A$8,B47=Dimension!$A$9),Payment_ID2,"")</f>
        <v/>
      </c>
      <c r="K47" s="62"/>
      <c r="L47" s="64" t="str">
        <f>IFERROR(VLOOKUP(K47,Dimension!$J$3:$K$179,2,FALSE),"")</f>
        <v/>
      </c>
      <c r="M47" s="65"/>
      <c r="N47" s="66"/>
      <c r="O47" s="62" t="str">
        <f>IF(OR(B47=Dimension!$A$6,B47=Dimension!$A$7,B47=Dimension!$A$8,B47=Dimension!$A$9),"",IF(OR(B47=Dimension!$A$3,B47=Dimension!$A$4,B47=Dimension!$A$5),"สถานประกอบการ",""))</f>
        <v/>
      </c>
      <c r="P47" s="62" t="str">
        <f>IF(OR(B47=Dimension!$A$6,B47=Dimension!$A$7,B47=Dimension!$A$8,B47=Dimension!$A$9,B47=""),"",Payment_ID2)</f>
        <v/>
      </c>
      <c r="Q47" s="64" t="str">
        <f t="shared" si="0"/>
        <v/>
      </c>
      <c r="R47" s="62"/>
      <c r="T47" s="68" t="b">
        <f>IF(D47=Dimension!$C$9,IF(LEFT(UPPER(E47),2)="MC",TRUE,FALSE),TRUE)</f>
        <v>1</v>
      </c>
    </row>
    <row r="48" spans="1:20" x14ac:dyDescent="0.45">
      <c r="A48" s="61"/>
      <c r="B48" s="62"/>
      <c r="C48" s="62"/>
      <c r="D48" s="62" t="str">
        <f>IF(B48=Dimension!$A$8,Dimension!$C$9,IF(B48=Dimension!$A$6,CD,""))</f>
        <v/>
      </c>
      <c r="E48" s="63"/>
      <c r="F48" s="62" t="str">
        <f>IF(OR(B48=Dimension!$A$3,B48=Dimension!$A$4,B48=Dimension!$A$6,B48=Dimension!$A$8),CCYA,"")</f>
        <v/>
      </c>
      <c r="G48" s="64" t="str">
        <f>IFERROR(VLOOKUP(F48,Dimension!$G$3:$H$252,2,FALSE),"")</f>
        <v/>
      </c>
      <c r="H48" s="62" t="str">
        <f>IF(OR(B48=Dimension!$A$3,B48=Dimension!$A$4,B48=Dimension!$A$5),"เดินทาง/ท่องเที่ยว","")</f>
        <v/>
      </c>
      <c r="I48" s="62" t="str">
        <f>IF(OR(B48=Dimension!$A$6,B48=Dimension!$A$7,B48=Dimension!$A$8,B48=Dimension!$A$9),"",IF(OR(B48=Dimension!$A$3,B48=Dimension!$A$4,B48=Dimension!$A$5),"สถานประกอบการ",""))</f>
        <v/>
      </c>
      <c r="J48" s="62" t="str">
        <f>IF(OR(B48=Dimension!$A$3,B48=Dimension!$A$4,B48=Dimension!$A$5,B48=Dimension!$A$6,,B48=Dimension!$A$7,B48=Dimension!$A$8,B48=Dimension!$A$9),Payment_ID2,"")</f>
        <v/>
      </c>
      <c r="K48" s="62"/>
      <c r="L48" s="64" t="str">
        <f>IFERROR(VLOOKUP(K48,Dimension!$J$3:$K$179,2,FALSE),"")</f>
        <v/>
      </c>
      <c r="M48" s="65"/>
      <c r="N48" s="66"/>
      <c r="O48" s="62" t="str">
        <f>IF(OR(B48=Dimension!$A$6,B48=Dimension!$A$7,B48=Dimension!$A$8,B48=Dimension!$A$9),"",IF(OR(B48=Dimension!$A$3,B48=Dimension!$A$4,B48=Dimension!$A$5),"สถานประกอบการ",""))</f>
        <v/>
      </c>
      <c r="P48" s="62" t="str">
        <f>IF(OR(B48=Dimension!$A$6,B48=Dimension!$A$7,B48=Dimension!$A$8,B48=Dimension!$A$9,B48=""),"",Payment_ID2)</f>
        <v/>
      </c>
      <c r="Q48" s="64" t="str">
        <f t="shared" si="0"/>
        <v/>
      </c>
      <c r="R48" s="62"/>
      <c r="T48" s="68" t="b">
        <f>IF(D48=Dimension!$C$9,IF(LEFT(UPPER(E48),2)="MC",TRUE,FALSE),TRUE)</f>
        <v>1</v>
      </c>
    </row>
    <row r="49" spans="1:20" x14ac:dyDescent="0.45">
      <c r="A49" s="61"/>
      <c r="B49" s="62"/>
      <c r="C49" s="62"/>
      <c r="D49" s="62" t="str">
        <f>IF(B49=Dimension!$A$8,Dimension!$C$9,IF(B49=Dimension!$A$6,CD,""))</f>
        <v/>
      </c>
      <c r="E49" s="63"/>
      <c r="F49" s="62" t="str">
        <f>IF(OR(B49=Dimension!$A$3,B49=Dimension!$A$4,B49=Dimension!$A$6,B49=Dimension!$A$8),CCYA,"")</f>
        <v/>
      </c>
      <c r="G49" s="64" t="str">
        <f>IFERROR(VLOOKUP(F49,Dimension!$G$3:$H$252,2,FALSE),"")</f>
        <v/>
      </c>
      <c r="H49" s="62" t="str">
        <f>IF(OR(B49=Dimension!$A$3,B49=Dimension!$A$4,B49=Dimension!$A$5),"เดินทาง/ท่องเที่ยว","")</f>
        <v/>
      </c>
      <c r="I49" s="62" t="str">
        <f>IF(OR(B49=Dimension!$A$6,B49=Dimension!$A$7,B49=Dimension!$A$8,B49=Dimension!$A$9),"",IF(OR(B49=Dimension!$A$3,B49=Dimension!$A$4,B49=Dimension!$A$5),"สถานประกอบการ",""))</f>
        <v/>
      </c>
      <c r="J49" s="62" t="str">
        <f>IF(OR(B49=Dimension!$A$3,B49=Dimension!$A$4,B49=Dimension!$A$5,B49=Dimension!$A$6,,B49=Dimension!$A$7,B49=Dimension!$A$8,B49=Dimension!$A$9),Payment_ID2,"")</f>
        <v/>
      </c>
      <c r="K49" s="62"/>
      <c r="L49" s="64" t="str">
        <f>IFERROR(VLOOKUP(K49,Dimension!$J$3:$K$179,2,FALSE),"")</f>
        <v/>
      </c>
      <c r="M49" s="65"/>
      <c r="N49" s="66"/>
      <c r="O49" s="62" t="str">
        <f>IF(OR(B49=Dimension!$A$6,B49=Dimension!$A$7,B49=Dimension!$A$8,B49=Dimension!$A$9),"",IF(OR(B49=Dimension!$A$3,B49=Dimension!$A$4,B49=Dimension!$A$5),"สถานประกอบการ",""))</f>
        <v/>
      </c>
      <c r="P49" s="62" t="str">
        <f>IF(OR(B49=Dimension!$A$6,B49=Dimension!$A$7,B49=Dimension!$A$8,B49=Dimension!$A$9,B49=""),"",Payment_ID2)</f>
        <v/>
      </c>
      <c r="Q49" s="64" t="str">
        <f t="shared" si="0"/>
        <v/>
      </c>
      <c r="R49" s="62"/>
      <c r="T49" s="68" t="b">
        <f>IF(D49=Dimension!$C$9,IF(LEFT(UPPER(E49),2)="MC",TRUE,FALSE),TRUE)</f>
        <v>1</v>
      </c>
    </row>
    <row r="50" spans="1:20" x14ac:dyDescent="0.45">
      <c r="A50" s="61"/>
      <c r="B50" s="62"/>
      <c r="C50" s="62"/>
      <c r="D50" s="62" t="str">
        <f>IF(B50=Dimension!$A$8,Dimension!$C$9,IF(B50=Dimension!$A$6,CD,""))</f>
        <v/>
      </c>
      <c r="E50" s="63"/>
      <c r="F50" s="62" t="str">
        <f>IF(OR(B50=Dimension!$A$3,B50=Dimension!$A$4,B50=Dimension!$A$6,B50=Dimension!$A$8),CCYA,"")</f>
        <v/>
      </c>
      <c r="G50" s="64" t="str">
        <f>IFERROR(VLOOKUP(F50,Dimension!$G$3:$H$252,2,FALSE),"")</f>
        <v/>
      </c>
      <c r="H50" s="62" t="str">
        <f>IF(OR(B50=Dimension!$A$3,B50=Dimension!$A$4,B50=Dimension!$A$5),"เดินทาง/ท่องเที่ยว","")</f>
        <v/>
      </c>
      <c r="I50" s="62" t="str">
        <f>IF(OR(B50=Dimension!$A$6,B50=Dimension!$A$7,B50=Dimension!$A$8,B50=Dimension!$A$9),"",IF(OR(B50=Dimension!$A$3,B50=Dimension!$A$4,B50=Dimension!$A$5),"สถานประกอบการ",""))</f>
        <v/>
      </c>
      <c r="J50" s="62" t="str">
        <f>IF(OR(B50=Dimension!$A$3,B50=Dimension!$A$4,B50=Dimension!$A$5,B50=Dimension!$A$6,,B50=Dimension!$A$7,B50=Dimension!$A$8,B50=Dimension!$A$9),Payment_ID2,"")</f>
        <v/>
      </c>
      <c r="K50" s="62"/>
      <c r="L50" s="64" t="str">
        <f>IFERROR(VLOOKUP(K50,Dimension!$J$3:$K$179,2,FALSE),"")</f>
        <v/>
      </c>
      <c r="M50" s="65"/>
      <c r="N50" s="66"/>
      <c r="O50" s="62" t="str">
        <f>IF(OR(B50=Dimension!$A$6,B50=Dimension!$A$7,B50=Dimension!$A$8,B50=Dimension!$A$9),"",IF(OR(B50=Dimension!$A$3,B50=Dimension!$A$4,B50=Dimension!$A$5),"สถานประกอบการ",""))</f>
        <v/>
      </c>
      <c r="P50" s="62" t="str">
        <f>IF(OR(B50=Dimension!$A$6,B50=Dimension!$A$7,B50=Dimension!$A$8,B50=Dimension!$A$9,B50=""),"",Payment_ID2)</f>
        <v/>
      </c>
      <c r="Q50" s="64" t="str">
        <f t="shared" si="0"/>
        <v/>
      </c>
      <c r="R50" s="62"/>
      <c r="T50" s="68" t="b">
        <f>IF(D50=Dimension!$C$9,IF(LEFT(UPPER(E50),2)="MC",TRUE,FALSE),TRUE)</f>
        <v>1</v>
      </c>
    </row>
    <row r="51" spans="1:20" x14ac:dyDescent="0.45">
      <c r="A51" s="61"/>
      <c r="B51" s="62"/>
      <c r="C51" s="62"/>
      <c r="D51" s="62" t="str">
        <f>IF(B51=Dimension!$A$8,Dimension!$C$9,IF(B51=Dimension!$A$6,CD,""))</f>
        <v/>
      </c>
      <c r="E51" s="63"/>
      <c r="F51" s="62" t="str">
        <f>IF(OR(B51=Dimension!$A$3,B51=Dimension!$A$4,B51=Dimension!$A$6,B51=Dimension!$A$8),CCYA,"")</f>
        <v/>
      </c>
      <c r="G51" s="64" t="str">
        <f>IFERROR(VLOOKUP(F51,Dimension!$G$3:$H$252,2,FALSE),"")</f>
        <v/>
      </c>
      <c r="H51" s="62" t="str">
        <f>IF(OR(B51=Dimension!$A$3,B51=Dimension!$A$4,B51=Dimension!$A$5),"เดินทาง/ท่องเที่ยว","")</f>
        <v/>
      </c>
      <c r="I51" s="62" t="str">
        <f>IF(OR(B51=Dimension!$A$6,B51=Dimension!$A$7,B51=Dimension!$A$8,B51=Dimension!$A$9),"",IF(OR(B51=Dimension!$A$3,B51=Dimension!$A$4,B51=Dimension!$A$5),"สถานประกอบการ",""))</f>
        <v/>
      </c>
      <c r="J51" s="62" t="str">
        <f>IF(OR(B51=Dimension!$A$3,B51=Dimension!$A$4,B51=Dimension!$A$5,B51=Dimension!$A$6,,B51=Dimension!$A$7,B51=Dimension!$A$8,B51=Dimension!$A$9),Payment_ID2,"")</f>
        <v/>
      </c>
      <c r="K51" s="62"/>
      <c r="L51" s="64" t="str">
        <f>IFERROR(VLOOKUP(K51,Dimension!$J$3:$K$179,2,FALSE),"")</f>
        <v/>
      </c>
      <c r="M51" s="65"/>
      <c r="N51" s="66"/>
      <c r="O51" s="62" t="str">
        <f>IF(OR(B51=Dimension!$A$6,B51=Dimension!$A$7,B51=Dimension!$A$8,B51=Dimension!$A$9),"",IF(OR(B51=Dimension!$A$3,B51=Dimension!$A$4,B51=Dimension!$A$5),"สถานประกอบการ",""))</f>
        <v/>
      </c>
      <c r="P51" s="62" t="str">
        <f>IF(OR(B51=Dimension!$A$6,B51=Dimension!$A$7,B51=Dimension!$A$8,B51=Dimension!$A$9,B51=""),"",Payment_ID2)</f>
        <v/>
      </c>
      <c r="Q51" s="64" t="str">
        <f t="shared" si="0"/>
        <v/>
      </c>
      <c r="R51" s="62"/>
      <c r="T51" s="68" t="b">
        <f>IF(D51=Dimension!$C$9,IF(LEFT(UPPER(E51),2)="MC",TRUE,FALSE),TRUE)</f>
        <v>1</v>
      </c>
    </row>
    <row r="52" spans="1:20" x14ac:dyDescent="0.45">
      <c r="A52" s="61"/>
      <c r="B52" s="62"/>
      <c r="C52" s="62"/>
      <c r="D52" s="62" t="str">
        <f>IF(B52=Dimension!$A$8,Dimension!$C$9,IF(B52=Dimension!$A$6,CD,""))</f>
        <v/>
      </c>
      <c r="E52" s="63"/>
      <c r="F52" s="62" t="str">
        <f>IF(OR(B52=Dimension!$A$3,B52=Dimension!$A$4,B52=Dimension!$A$6,B52=Dimension!$A$8),CCYA,"")</f>
        <v/>
      </c>
      <c r="G52" s="64" t="str">
        <f>IFERROR(VLOOKUP(F52,Dimension!$G$3:$H$252,2,FALSE),"")</f>
        <v/>
      </c>
      <c r="H52" s="62" t="str">
        <f>IF(OR(B52=Dimension!$A$3,B52=Dimension!$A$4,B52=Dimension!$A$5),"เดินทาง/ท่องเที่ยว","")</f>
        <v/>
      </c>
      <c r="I52" s="62" t="str">
        <f>IF(OR(B52=Dimension!$A$6,B52=Dimension!$A$7,B52=Dimension!$A$8,B52=Dimension!$A$9),"",IF(OR(B52=Dimension!$A$3,B52=Dimension!$A$4,B52=Dimension!$A$5),"สถานประกอบการ",""))</f>
        <v/>
      </c>
      <c r="J52" s="62" t="str">
        <f>IF(OR(B52=Dimension!$A$3,B52=Dimension!$A$4,B52=Dimension!$A$5,B52=Dimension!$A$6,,B52=Dimension!$A$7,B52=Dimension!$A$8,B52=Dimension!$A$9),Payment_ID2,"")</f>
        <v/>
      </c>
      <c r="K52" s="62"/>
      <c r="L52" s="64" t="str">
        <f>IFERROR(VLOOKUP(K52,Dimension!$J$3:$K$179,2,FALSE),"")</f>
        <v/>
      </c>
      <c r="M52" s="65"/>
      <c r="N52" s="66"/>
      <c r="O52" s="62" t="str">
        <f>IF(OR(B52=Dimension!$A$6,B52=Dimension!$A$7,B52=Dimension!$A$8,B52=Dimension!$A$9),"",IF(OR(B52=Dimension!$A$3,B52=Dimension!$A$4,B52=Dimension!$A$5),"สถานประกอบการ",""))</f>
        <v/>
      </c>
      <c r="P52" s="62" t="str">
        <f>IF(OR(B52=Dimension!$A$6,B52=Dimension!$A$7,B52=Dimension!$A$8,B52=Dimension!$A$9,B52=""),"",Payment_ID2)</f>
        <v/>
      </c>
      <c r="Q52" s="64" t="str">
        <f t="shared" si="0"/>
        <v/>
      </c>
      <c r="R52" s="62"/>
      <c r="T52" s="68" t="b">
        <f>IF(D52=Dimension!$C$9,IF(LEFT(UPPER(E52),2)="MC",TRUE,FALSE),TRUE)</f>
        <v>1</v>
      </c>
    </row>
    <row r="53" spans="1:20" x14ac:dyDescent="0.45">
      <c r="A53" s="61"/>
      <c r="B53" s="62"/>
      <c r="C53" s="62"/>
      <c r="D53" s="62" t="str">
        <f>IF(B53=Dimension!$A$8,Dimension!$C$9,IF(B53=Dimension!$A$6,CD,""))</f>
        <v/>
      </c>
      <c r="E53" s="63"/>
      <c r="F53" s="62" t="str">
        <f>IF(OR(B53=Dimension!$A$3,B53=Dimension!$A$4,B53=Dimension!$A$6,B53=Dimension!$A$8),CCYA,"")</f>
        <v/>
      </c>
      <c r="G53" s="64" t="str">
        <f>IFERROR(VLOOKUP(F53,Dimension!$G$3:$H$252,2,FALSE),"")</f>
        <v/>
      </c>
      <c r="H53" s="62" t="str">
        <f>IF(OR(B53=Dimension!$A$3,B53=Dimension!$A$4,B53=Dimension!$A$5),"เดินทาง/ท่องเที่ยว","")</f>
        <v/>
      </c>
      <c r="I53" s="62" t="str">
        <f>IF(OR(B53=Dimension!$A$6,B53=Dimension!$A$7,B53=Dimension!$A$8,B53=Dimension!$A$9),"",IF(OR(B53=Dimension!$A$3,B53=Dimension!$A$4,B53=Dimension!$A$5),"สถานประกอบการ",""))</f>
        <v/>
      </c>
      <c r="J53" s="62" t="str">
        <f>IF(OR(B53=Dimension!$A$3,B53=Dimension!$A$4,B53=Dimension!$A$5,B53=Dimension!$A$6,,B53=Dimension!$A$7,B53=Dimension!$A$8,B53=Dimension!$A$9),Payment_ID2,"")</f>
        <v/>
      </c>
      <c r="K53" s="62"/>
      <c r="L53" s="64" t="str">
        <f>IFERROR(VLOOKUP(K53,Dimension!$J$3:$K$179,2,FALSE),"")</f>
        <v/>
      </c>
      <c r="M53" s="65"/>
      <c r="N53" s="66"/>
      <c r="O53" s="62" t="str">
        <f>IF(OR(B53=Dimension!$A$6,B53=Dimension!$A$7,B53=Dimension!$A$8,B53=Dimension!$A$9),"",IF(OR(B53=Dimension!$A$3,B53=Dimension!$A$4,B53=Dimension!$A$5),"สถานประกอบการ",""))</f>
        <v/>
      </c>
      <c r="P53" s="62" t="str">
        <f>IF(OR(B53=Dimension!$A$6,B53=Dimension!$A$7,B53=Dimension!$A$8,B53=Dimension!$A$9,B53=""),"",Payment_ID2)</f>
        <v/>
      </c>
      <c r="Q53" s="64" t="str">
        <f t="shared" si="0"/>
        <v/>
      </c>
      <c r="R53" s="62"/>
      <c r="T53" s="68" t="b">
        <f>IF(D53=Dimension!$C$9,IF(LEFT(UPPER(E53),2)="MC",TRUE,FALSE),TRUE)</f>
        <v>1</v>
      </c>
    </row>
    <row r="54" spans="1:20" x14ac:dyDescent="0.45">
      <c r="A54" s="61"/>
      <c r="B54" s="62"/>
      <c r="C54" s="62"/>
      <c r="D54" s="62" t="str">
        <f>IF(B54=Dimension!$A$8,Dimension!$C$9,IF(B54=Dimension!$A$6,CD,""))</f>
        <v/>
      </c>
      <c r="E54" s="63"/>
      <c r="F54" s="62" t="str">
        <f>IF(OR(B54=Dimension!$A$3,B54=Dimension!$A$4,B54=Dimension!$A$6,B54=Dimension!$A$8),CCYA,"")</f>
        <v/>
      </c>
      <c r="G54" s="64" t="str">
        <f>IFERROR(VLOOKUP(F54,Dimension!$G$3:$H$252,2,FALSE),"")</f>
        <v/>
      </c>
      <c r="H54" s="62" t="str">
        <f>IF(OR(B54=Dimension!$A$3,B54=Dimension!$A$4,B54=Dimension!$A$5),"เดินทาง/ท่องเที่ยว","")</f>
        <v/>
      </c>
      <c r="I54" s="62" t="str">
        <f>IF(OR(B54=Dimension!$A$6,B54=Dimension!$A$7,B54=Dimension!$A$8,B54=Dimension!$A$9),"",IF(OR(B54=Dimension!$A$3,B54=Dimension!$A$4,B54=Dimension!$A$5),"สถานประกอบการ",""))</f>
        <v/>
      </c>
      <c r="J54" s="62" t="str">
        <f>IF(OR(B54=Dimension!$A$3,B54=Dimension!$A$4,B54=Dimension!$A$5,B54=Dimension!$A$6,,B54=Dimension!$A$7,B54=Dimension!$A$8,B54=Dimension!$A$9),Payment_ID2,"")</f>
        <v/>
      </c>
      <c r="K54" s="62"/>
      <c r="L54" s="64" t="str">
        <f>IFERROR(VLOOKUP(K54,Dimension!$J$3:$K$179,2,FALSE),"")</f>
        <v/>
      </c>
      <c r="M54" s="65"/>
      <c r="N54" s="66"/>
      <c r="O54" s="62" t="str">
        <f>IF(OR(B54=Dimension!$A$6,B54=Dimension!$A$7,B54=Dimension!$A$8,B54=Dimension!$A$9),"",IF(OR(B54=Dimension!$A$3,B54=Dimension!$A$4,B54=Dimension!$A$5),"สถานประกอบการ",""))</f>
        <v/>
      </c>
      <c r="P54" s="62" t="str">
        <f>IF(OR(B54=Dimension!$A$6,B54=Dimension!$A$7,B54=Dimension!$A$8,B54=Dimension!$A$9,B54=""),"",Payment_ID2)</f>
        <v/>
      </c>
      <c r="Q54" s="64" t="str">
        <f t="shared" si="0"/>
        <v/>
      </c>
      <c r="R54" s="62"/>
      <c r="T54" s="68" t="b">
        <f>IF(D54=Dimension!$C$9,IF(LEFT(UPPER(E54),2)="MC",TRUE,FALSE),TRUE)</f>
        <v>1</v>
      </c>
    </row>
    <row r="55" spans="1:20" x14ac:dyDescent="0.45">
      <c r="A55" s="61"/>
      <c r="B55" s="62"/>
      <c r="C55" s="62"/>
      <c r="D55" s="62" t="str">
        <f>IF(B55=Dimension!$A$8,Dimension!$C$9,IF(B55=Dimension!$A$6,CD,""))</f>
        <v/>
      </c>
      <c r="E55" s="63"/>
      <c r="F55" s="62" t="str">
        <f>IF(OR(B55=Dimension!$A$3,B55=Dimension!$A$4,B55=Dimension!$A$6,B55=Dimension!$A$8),CCYA,"")</f>
        <v/>
      </c>
      <c r="G55" s="64" t="str">
        <f>IFERROR(VLOOKUP(F55,Dimension!$G$3:$H$252,2,FALSE),"")</f>
        <v/>
      </c>
      <c r="H55" s="62" t="str">
        <f>IF(OR(B55=Dimension!$A$3,B55=Dimension!$A$4,B55=Dimension!$A$5),"เดินทาง/ท่องเที่ยว","")</f>
        <v/>
      </c>
      <c r="I55" s="62" t="str">
        <f>IF(OR(B55=Dimension!$A$6,B55=Dimension!$A$7,B55=Dimension!$A$8,B55=Dimension!$A$9),"",IF(OR(B55=Dimension!$A$3,B55=Dimension!$A$4,B55=Dimension!$A$5),"สถานประกอบการ",""))</f>
        <v/>
      </c>
      <c r="J55" s="62" t="str">
        <f>IF(OR(B55=Dimension!$A$3,B55=Dimension!$A$4,B55=Dimension!$A$5,B55=Dimension!$A$6,,B55=Dimension!$A$7,B55=Dimension!$A$8,B55=Dimension!$A$9),Payment_ID2,"")</f>
        <v/>
      </c>
      <c r="K55" s="62"/>
      <c r="L55" s="64" t="str">
        <f>IFERROR(VLOOKUP(K55,Dimension!$J$3:$K$179,2,FALSE),"")</f>
        <v/>
      </c>
      <c r="M55" s="65"/>
      <c r="N55" s="66"/>
      <c r="O55" s="62" t="str">
        <f>IF(OR(B55=Dimension!$A$6,B55=Dimension!$A$7,B55=Dimension!$A$8,B55=Dimension!$A$9),"",IF(OR(B55=Dimension!$A$3,B55=Dimension!$A$4,B55=Dimension!$A$5),"สถานประกอบการ",""))</f>
        <v/>
      </c>
      <c r="P55" s="62" t="str">
        <f>IF(OR(B55=Dimension!$A$6,B55=Dimension!$A$7,B55=Dimension!$A$8,B55=Dimension!$A$9,B55=""),"",Payment_ID2)</f>
        <v/>
      </c>
      <c r="Q55" s="64" t="str">
        <f t="shared" si="0"/>
        <v/>
      </c>
      <c r="R55" s="62"/>
      <c r="T55" s="68" t="b">
        <f>IF(D55=Dimension!$C$9,IF(LEFT(UPPER(E55),2)="MC",TRUE,FALSE),TRUE)</f>
        <v>1</v>
      </c>
    </row>
    <row r="56" spans="1:20" x14ac:dyDescent="0.45">
      <c r="A56" s="61"/>
      <c r="B56" s="62"/>
      <c r="C56" s="62"/>
      <c r="D56" s="62" t="str">
        <f>IF(B56=Dimension!$A$8,Dimension!$C$9,IF(B56=Dimension!$A$6,CD,""))</f>
        <v/>
      </c>
      <c r="E56" s="63"/>
      <c r="F56" s="62" t="str">
        <f>IF(OR(B56=Dimension!$A$3,B56=Dimension!$A$4,B56=Dimension!$A$6,B56=Dimension!$A$8),CCYA,"")</f>
        <v/>
      </c>
      <c r="G56" s="64" t="str">
        <f>IFERROR(VLOOKUP(F56,Dimension!$G$3:$H$252,2,FALSE),"")</f>
        <v/>
      </c>
      <c r="H56" s="62" t="str">
        <f>IF(OR(B56=Dimension!$A$3,B56=Dimension!$A$4,B56=Dimension!$A$5),"เดินทาง/ท่องเที่ยว","")</f>
        <v/>
      </c>
      <c r="I56" s="62" t="str">
        <f>IF(OR(B56=Dimension!$A$6,B56=Dimension!$A$7,B56=Dimension!$A$8,B56=Dimension!$A$9),"",IF(OR(B56=Dimension!$A$3,B56=Dimension!$A$4,B56=Dimension!$A$5),"สถานประกอบการ",""))</f>
        <v/>
      </c>
      <c r="J56" s="62" t="str">
        <f>IF(OR(B56=Dimension!$A$3,B56=Dimension!$A$4,B56=Dimension!$A$5,B56=Dimension!$A$6,,B56=Dimension!$A$7,B56=Dimension!$A$8,B56=Dimension!$A$9),Payment_ID2,"")</f>
        <v/>
      </c>
      <c r="K56" s="62"/>
      <c r="L56" s="64" t="str">
        <f>IFERROR(VLOOKUP(K56,Dimension!$J$3:$K$179,2,FALSE),"")</f>
        <v/>
      </c>
      <c r="M56" s="65"/>
      <c r="N56" s="66"/>
      <c r="O56" s="62" t="str">
        <f>IF(OR(B56=Dimension!$A$6,B56=Dimension!$A$7,B56=Dimension!$A$8,B56=Dimension!$A$9),"",IF(OR(B56=Dimension!$A$3,B56=Dimension!$A$4,B56=Dimension!$A$5),"สถานประกอบการ",""))</f>
        <v/>
      </c>
      <c r="P56" s="62" t="str">
        <f>IF(OR(B56=Dimension!$A$6,B56=Dimension!$A$7,B56=Dimension!$A$8,B56=Dimension!$A$9,B56=""),"",Payment_ID2)</f>
        <v/>
      </c>
      <c r="Q56" s="64" t="str">
        <f t="shared" si="0"/>
        <v/>
      </c>
      <c r="R56" s="62"/>
      <c r="T56" s="68" t="b">
        <f>IF(D56=Dimension!$C$9,IF(LEFT(UPPER(E56),2)="MC",TRUE,FALSE),TRUE)</f>
        <v>1</v>
      </c>
    </row>
    <row r="57" spans="1:20" x14ac:dyDescent="0.45">
      <c r="A57" s="61"/>
      <c r="B57" s="62"/>
      <c r="C57" s="62"/>
      <c r="D57" s="62" t="str">
        <f>IF(B57=Dimension!$A$8,Dimension!$C$9,IF(B57=Dimension!$A$6,CD,""))</f>
        <v/>
      </c>
      <c r="E57" s="63"/>
      <c r="F57" s="62" t="str">
        <f>IF(OR(B57=Dimension!$A$3,B57=Dimension!$A$4,B57=Dimension!$A$6,B57=Dimension!$A$8),CCYA,"")</f>
        <v/>
      </c>
      <c r="G57" s="64" t="str">
        <f>IFERROR(VLOOKUP(F57,Dimension!$G$3:$H$252,2,FALSE),"")</f>
        <v/>
      </c>
      <c r="H57" s="62" t="str">
        <f>IF(OR(B57=Dimension!$A$3,B57=Dimension!$A$4,B57=Dimension!$A$5),"เดินทาง/ท่องเที่ยว","")</f>
        <v/>
      </c>
      <c r="I57" s="62" t="str">
        <f>IF(OR(B57=Dimension!$A$6,B57=Dimension!$A$7,B57=Dimension!$A$8,B57=Dimension!$A$9),"",IF(OR(B57=Dimension!$A$3,B57=Dimension!$A$4,B57=Dimension!$A$5),"สถานประกอบการ",""))</f>
        <v/>
      </c>
      <c r="J57" s="62" t="str">
        <f>IF(OR(B57=Dimension!$A$3,B57=Dimension!$A$4,B57=Dimension!$A$5,B57=Dimension!$A$6,,B57=Dimension!$A$7,B57=Dimension!$A$8,B57=Dimension!$A$9),Payment_ID2,"")</f>
        <v/>
      </c>
      <c r="K57" s="62"/>
      <c r="L57" s="64" t="str">
        <f>IFERROR(VLOOKUP(K57,Dimension!$J$3:$K$179,2,FALSE),"")</f>
        <v/>
      </c>
      <c r="M57" s="65"/>
      <c r="N57" s="66"/>
      <c r="O57" s="62" t="str">
        <f>IF(OR(B57=Dimension!$A$6,B57=Dimension!$A$7,B57=Dimension!$A$8,B57=Dimension!$A$9),"",IF(OR(B57=Dimension!$A$3,B57=Dimension!$A$4,B57=Dimension!$A$5),"สถานประกอบการ",""))</f>
        <v/>
      </c>
      <c r="P57" s="62" t="str">
        <f>IF(OR(B57=Dimension!$A$6,B57=Dimension!$A$7,B57=Dimension!$A$8,B57=Dimension!$A$9,B57=""),"",Payment_ID2)</f>
        <v/>
      </c>
      <c r="Q57" s="64" t="str">
        <f t="shared" si="0"/>
        <v/>
      </c>
      <c r="R57" s="62"/>
      <c r="T57" s="68" t="b">
        <f>IF(D57=Dimension!$C$9,IF(LEFT(UPPER(E57),2)="MC",TRUE,FALSE),TRUE)</f>
        <v>1</v>
      </c>
    </row>
    <row r="58" spans="1:20" x14ac:dyDescent="0.45">
      <c r="A58" s="61"/>
      <c r="B58" s="62"/>
      <c r="C58" s="62"/>
      <c r="D58" s="62" t="str">
        <f>IF(B58=Dimension!$A$8,Dimension!$C$9,IF(B58=Dimension!$A$6,CD,""))</f>
        <v/>
      </c>
      <c r="E58" s="63"/>
      <c r="F58" s="62" t="str">
        <f>IF(OR(B58=Dimension!$A$3,B58=Dimension!$A$4,B58=Dimension!$A$6,B58=Dimension!$A$8),CCYA,"")</f>
        <v/>
      </c>
      <c r="G58" s="64" t="str">
        <f>IFERROR(VLOOKUP(F58,Dimension!$G$3:$H$252,2,FALSE),"")</f>
        <v/>
      </c>
      <c r="H58" s="62" t="str">
        <f>IF(OR(B58=Dimension!$A$3,B58=Dimension!$A$4,B58=Dimension!$A$5),"เดินทาง/ท่องเที่ยว","")</f>
        <v/>
      </c>
      <c r="I58" s="62" t="str">
        <f>IF(OR(B58=Dimension!$A$6,B58=Dimension!$A$7,B58=Dimension!$A$8,B58=Dimension!$A$9),"",IF(OR(B58=Dimension!$A$3,B58=Dimension!$A$4,B58=Dimension!$A$5),"สถานประกอบการ",""))</f>
        <v/>
      </c>
      <c r="J58" s="62" t="str">
        <f>IF(OR(B58=Dimension!$A$3,B58=Dimension!$A$4,B58=Dimension!$A$5,B58=Dimension!$A$6,,B58=Dimension!$A$7,B58=Dimension!$A$8,B58=Dimension!$A$9),Payment_ID2,"")</f>
        <v/>
      </c>
      <c r="K58" s="62"/>
      <c r="L58" s="64" t="str">
        <f>IFERROR(VLOOKUP(K58,Dimension!$J$3:$K$179,2,FALSE),"")</f>
        <v/>
      </c>
      <c r="M58" s="65"/>
      <c r="N58" s="66"/>
      <c r="O58" s="62" t="str">
        <f>IF(OR(B58=Dimension!$A$6,B58=Dimension!$A$7,B58=Dimension!$A$8,B58=Dimension!$A$9),"",IF(OR(B58=Dimension!$A$3,B58=Dimension!$A$4,B58=Dimension!$A$5),"สถานประกอบการ",""))</f>
        <v/>
      </c>
      <c r="P58" s="62" t="str">
        <f>IF(OR(B58=Dimension!$A$6,B58=Dimension!$A$7,B58=Dimension!$A$8,B58=Dimension!$A$9,B58=""),"",Payment_ID2)</f>
        <v/>
      </c>
      <c r="Q58" s="64" t="str">
        <f t="shared" si="0"/>
        <v/>
      </c>
      <c r="R58" s="62"/>
      <c r="T58" s="68" t="b">
        <f>IF(D58=Dimension!$C$9,IF(LEFT(UPPER(E58),2)="MC",TRUE,FALSE),TRUE)</f>
        <v>1</v>
      </c>
    </row>
    <row r="59" spans="1:20" x14ac:dyDescent="0.45">
      <c r="A59" s="61"/>
      <c r="B59" s="62"/>
      <c r="C59" s="62"/>
      <c r="D59" s="62" t="str">
        <f>IF(B59=Dimension!$A$8,Dimension!$C$9,IF(B59=Dimension!$A$6,CD,""))</f>
        <v/>
      </c>
      <c r="E59" s="63"/>
      <c r="F59" s="62" t="str">
        <f>IF(OR(B59=Dimension!$A$3,B59=Dimension!$A$4,B59=Dimension!$A$6,B59=Dimension!$A$8),CCYA,"")</f>
        <v/>
      </c>
      <c r="G59" s="64" t="str">
        <f>IFERROR(VLOOKUP(F59,Dimension!$G$3:$H$252,2,FALSE),"")</f>
        <v/>
      </c>
      <c r="H59" s="62" t="str">
        <f>IF(OR(B59=Dimension!$A$3,B59=Dimension!$A$4,B59=Dimension!$A$5),"เดินทาง/ท่องเที่ยว","")</f>
        <v/>
      </c>
      <c r="I59" s="62" t="str">
        <f>IF(OR(B59=Dimension!$A$6,B59=Dimension!$A$7,B59=Dimension!$A$8,B59=Dimension!$A$9),"",IF(OR(B59=Dimension!$A$3,B59=Dimension!$A$4,B59=Dimension!$A$5),"สถานประกอบการ",""))</f>
        <v/>
      </c>
      <c r="J59" s="62" t="str">
        <f>IF(OR(B59=Dimension!$A$3,B59=Dimension!$A$4,B59=Dimension!$A$5,B59=Dimension!$A$6,,B59=Dimension!$A$7,B59=Dimension!$A$8,B59=Dimension!$A$9),Payment_ID2,"")</f>
        <v/>
      </c>
      <c r="K59" s="62"/>
      <c r="L59" s="64" t="str">
        <f>IFERROR(VLOOKUP(K59,Dimension!$J$3:$K$179,2,FALSE),"")</f>
        <v/>
      </c>
      <c r="M59" s="65"/>
      <c r="N59" s="66"/>
      <c r="O59" s="62" t="str">
        <f>IF(OR(B59=Dimension!$A$6,B59=Dimension!$A$7,B59=Dimension!$A$8,B59=Dimension!$A$9),"",IF(OR(B59=Dimension!$A$3,B59=Dimension!$A$4,B59=Dimension!$A$5),"สถานประกอบการ",""))</f>
        <v/>
      </c>
      <c r="P59" s="62" t="str">
        <f>IF(OR(B59=Dimension!$A$6,B59=Dimension!$A$7,B59=Dimension!$A$8,B59=Dimension!$A$9,B59=""),"",Payment_ID2)</f>
        <v/>
      </c>
      <c r="Q59" s="64" t="str">
        <f t="shared" si="0"/>
        <v/>
      </c>
      <c r="R59" s="62"/>
      <c r="T59" s="68" t="b">
        <f>IF(D59=Dimension!$C$9,IF(LEFT(UPPER(E59),2)="MC",TRUE,FALSE),TRUE)</f>
        <v>1</v>
      </c>
    </row>
    <row r="60" spans="1:20" x14ac:dyDescent="0.45">
      <c r="A60" s="61"/>
      <c r="B60" s="62"/>
      <c r="C60" s="62"/>
      <c r="D60" s="62" t="str">
        <f>IF(B60=Dimension!$A$8,Dimension!$C$9,IF(B60=Dimension!$A$6,CD,""))</f>
        <v/>
      </c>
      <c r="E60" s="63"/>
      <c r="F60" s="62" t="str">
        <f>IF(OR(B60=Dimension!$A$3,B60=Dimension!$A$4,B60=Dimension!$A$6,B60=Dimension!$A$8),CCYA,"")</f>
        <v/>
      </c>
      <c r="G60" s="64" t="str">
        <f>IFERROR(VLOOKUP(F60,Dimension!$G$3:$H$252,2,FALSE),"")</f>
        <v/>
      </c>
      <c r="H60" s="62" t="str">
        <f>IF(OR(B60=Dimension!$A$3,B60=Dimension!$A$4,B60=Dimension!$A$5),"เดินทาง/ท่องเที่ยว","")</f>
        <v/>
      </c>
      <c r="I60" s="62" t="str">
        <f>IF(OR(B60=Dimension!$A$6,B60=Dimension!$A$7,B60=Dimension!$A$8,B60=Dimension!$A$9),"",IF(OR(B60=Dimension!$A$3,B60=Dimension!$A$4,B60=Dimension!$A$5),"สถานประกอบการ",""))</f>
        <v/>
      </c>
      <c r="J60" s="62" t="str">
        <f>IF(OR(B60=Dimension!$A$3,B60=Dimension!$A$4,B60=Dimension!$A$5,B60=Dimension!$A$6,,B60=Dimension!$A$7,B60=Dimension!$A$8,B60=Dimension!$A$9),Payment_ID2,"")</f>
        <v/>
      </c>
      <c r="K60" s="62"/>
      <c r="L60" s="64" t="str">
        <f>IFERROR(VLOOKUP(K60,Dimension!$J$3:$K$179,2,FALSE),"")</f>
        <v/>
      </c>
      <c r="M60" s="65"/>
      <c r="N60" s="66"/>
      <c r="O60" s="62" t="str">
        <f>IF(OR(B60=Dimension!$A$6,B60=Dimension!$A$7,B60=Dimension!$A$8,B60=Dimension!$A$9),"",IF(OR(B60=Dimension!$A$3,B60=Dimension!$A$4,B60=Dimension!$A$5),"สถานประกอบการ",""))</f>
        <v/>
      </c>
      <c r="P60" s="62" t="str">
        <f>IF(OR(B60=Dimension!$A$6,B60=Dimension!$A$7,B60=Dimension!$A$8,B60=Dimension!$A$9,B60=""),"",Payment_ID2)</f>
        <v/>
      </c>
      <c r="Q60" s="64" t="str">
        <f t="shared" si="0"/>
        <v/>
      </c>
      <c r="R60" s="62"/>
      <c r="T60" s="68" t="b">
        <f>IF(D60=Dimension!$C$9,IF(LEFT(UPPER(E60),2)="MC",TRUE,FALSE),TRUE)</f>
        <v>1</v>
      </c>
    </row>
    <row r="61" spans="1:20" x14ac:dyDescent="0.45">
      <c r="A61" s="61"/>
      <c r="B61" s="62"/>
      <c r="C61" s="62"/>
      <c r="D61" s="62" t="str">
        <f>IF(B61=Dimension!$A$8,Dimension!$C$9,IF(B61=Dimension!$A$6,CD,""))</f>
        <v/>
      </c>
      <c r="E61" s="63"/>
      <c r="F61" s="62" t="str">
        <f>IF(OR(B61=Dimension!$A$3,B61=Dimension!$A$4,B61=Dimension!$A$6,B61=Dimension!$A$8),CCYA,"")</f>
        <v/>
      </c>
      <c r="G61" s="64" t="str">
        <f>IFERROR(VLOOKUP(F61,Dimension!$G$3:$H$252,2,FALSE),"")</f>
        <v/>
      </c>
      <c r="H61" s="62" t="str">
        <f>IF(OR(B61=Dimension!$A$3,B61=Dimension!$A$4,B61=Dimension!$A$5),"เดินทาง/ท่องเที่ยว","")</f>
        <v/>
      </c>
      <c r="I61" s="62" t="str">
        <f>IF(OR(B61=Dimension!$A$6,B61=Dimension!$A$7,B61=Dimension!$A$8,B61=Dimension!$A$9),"",IF(OR(B61=Dimension!$A$3,B61=Dimension!$A$4,B61=Dimension!$A$5),"สถานประกอบการ",""))</f>
        <v/>
      </c>
      <c r="J61" s="62" t="str">
        <f>IF(OR(B61=Dimension!$A$3,B61=Dimension!$A$4,B61=Dimension!$A$5,B61=Dimension!$A$6,,B61=Dimension!$A$7,B61=Dimension!$A$8,B61=Dimension!$A$9),Payment_ID2,"")</f>
        <v/>
      </c>
      <c r="K61" s="62"/>
      <c r="L61" s="64" t="str">
        <f>IFERROR(VLOOKUP(K61,Dimension!$J$3:$K$179,2,FALSE),"")</f>
        <v/>
      </c>
      <c r="M61" s="65"/>
      <c r="N61" s="66"/>
      <c r="O61" s="62" t="str">
        <f>IF(OR(B61=Dimension!$A$6,B61=Dimension!$A$7,B61=Dimension!$A$8,B61=Dimension!$A$9),"",IF(OR(B61=Dimension!$A$3,B61=Dimension!$A$4,B61=Dimension!$A$5),"สถานประกอบการ",""))</f>
        <v/>
      </c>
      <c r="P61" s="62" t="str">
        <f>IF(OR(B61=Dimension!$A$6,B61=Dimension!$A$7,B61=Dimension!$A$8,B61=Dimension!$A$9,B61=""),"",Payment_ID2)</f>
        <v/>
      </c>
      <c r="Q61" s="64" t="str">
        <f t="shared" si="0"/>
        <v/>
      </c>
      <c r="R61" s="62"/>
      <c r="T61" s="68" t="b">
        <f>IF(D61=Dimension!$C$9,IF(LEFT(UPPER(E61),2)="MC",TRUE,FALSE),TRUE)</f>
        <v>1</v>
      </c>
    </row>
    <row r="62" spans="1:20" x14ac:dyDescent="0.45">
      <c r="A62" s="61"/>
      <c r="B62" s="62"/>
      <c r="C62" s="62"/>
      <c r="D62" s="62" t="str">
        <f>IF(B62=Dimension!$A$8,Dimension!$C$9,IF(B62=Dimension!$A$6,CD,""))</f>
        <v/>
      </c>
      <c r="E62" s="63"/>
      <c r="F62" s="62" t="str">
        <f>IF(OR(B62=Dimension!$A$3,B62=Dimension!$A$4,B62=Dimension!$A$6,B62=Dimension!$A$8),CCYA,"")</f>
        <v/>
      </c>
      <c r="G62" s="64" t="str">
        <f>IFERROR(VLOOKUP(F62,Dimension!$G$3:$H$252,2,FALSE),"")</f>
        <v/>
      </c>
      <c r="H62" s="62" t="str">
        <f>IF(OR(B62=Dimension!$A$3,B62=Dimension!$A$4,B62=Dimension!$A$5),"เดินทาง/ท่องเที่ยว","")</f>
        <v/>
      </c>
      <c r="I62" s="62" t="str">
        <f>IF(OR(B62=Dimension!$A$6,B62=Dimension!$A$7,B62=Dimension!$A$8,B62=Dimension!$A$9),"",IF(OR(B62=Dimension!$A$3,B62=Dimension!$A$4,B62=Dimension!$A$5),"สถานประกอบการ",""))</f>
        <v/>
      </c>
      <c r="J62" s="62" t="str">
        <f>IF(OR(B62=Dimension!$A$3,B62=Dimension!$A$4,B62=Dimension!$A$5,B62=Dimension!$A$6,,B62=Dimension!$A$7,B62=Dimension!$A$8,B62=Dimension!$A$9),Payment_ID2,"")</f>
        <v/>
      </c>
      <c r="K62" s="62"/>
      <c r="L62" s="64" t="str">
        <f>IFERROR(VLOOKUP(K62,Dimension!$J$3:$K$179,2,FALSE),"")</f>
        <v/>
      </c>
      <c r="M62" s="65"/>
      <c r="N62" s="66"/>
      <c r="O62" s="62" t="str">
        <f>IF(OR(B62=Dimension!$A$6,B62=Dimension!$A$7,B62=Dimension!$A$8,B62=Dimension!$A$9),"",IF(OR(B62=Dimension!$A$3,B62=Dimension!$A$4,B62=Dimension!$A$5),"สถานประกอบการ",""))</f>
        <v/>
      </c>
      <c r="P62" s="62" t="str">
        <f>IF(OR(B62=Dimension!$A$6,B62=Dimension!$A$7,B62=Dimension!$A$8,B62=Dimension!$A$9,B62=""),"",Payment_ID2)</f>
        <v/>
      </c>
      <c r="Q62" s="64" t="str">
        <f t="shared" si="0"/>
        <v/>
      </c>
      <c r="R62" s="62"/>
      <c r="T62" s="68" t="b">
        <f>IF(D62=Dimension!$C$9,IF(LEFT(UPPER(E62),2)="MC",TRUE,FALSE),TRUE)</f>
        <v>1</v>
      </c>
    </row>
    <row r="63" spans="1:20" x14ac:dyDescent="0.45">
      <c r="A63" s="61"/>
      <c r="B63" s="62"/>
      <c r="C63" s="62"/>
      <c r="D63" s="62" t="str">
        <f>IF(B63=Dimension!$A$8,Dimension!$C$9,IF(B63=Dimension!$A$6,CD,""))</f>
        <v/>
      </c>
      <c r="E63" s="63"/>
      <c r="F63" s="62" t="str">
        <f>IF(OR(B63=Dimension!$A$3,B63=Dimension!$A$4,B63=Dimension!$A$6,B63=Dimension!$A$8),CCYA,"")</f>
        <v/>
      </c>
      <c r="G63" s="64" t="str">
        <f>IFERROR(VLOOKUP(F63,Dimension!$G$3:$H$252,2,FALSE),"")</f>
        <v/>
      </c>
      <c r="H63" s="62" t="str">
        <f>IF(OR(B63=Dimension!$A$3,B63=Dimension!$A$4,B63=Dimension!$A$5),"เดินทาง/ท่องเที่ยว","")</f>
        <v/>
      </c>
      <c r="I63" s="62" t="str">
        <f>IF(OR(B63=Dimension!$A$6,B63=Dimension!$A$7,B63=Dimension!$A$8,B63=Dimension!$A$9),"",IF(OR(B63=Dimension!$A$3,B63=Dimension!$A$4,B63=Dimension!$A$5),"สถานประกอบการ",""))</f>
        <v/>
      </c>
      <c r="J63" s="62" t="str">
        <f>IF(OR(B63=Dimension!$A$3,B63=Dimension!$A$4,B63=Dimension!$A$5,B63=Dimension!$A$6,,B63=Dimension!$A$7,B63=Dimension!$A$8,B63=Dimension!$A$9),Payment_ID2,"")</f>
        <v/>
      </c>
      <c r="K63" s="62"/>
      <c r="L63" s="64" t="str">
        <f>IFERROR(VLOOKUP(K63,Dimension!$J$3:$K$179,2,FALSE),"")</f>
        <v/>
      </c>
      <c r="M63" s="65"/>
      <c r="N63" s="66"/>
      <c r="O63" s="62" t="str">
        <f>IF(OR(B63=Dimension!$A$6,B63=Dimension!$A$7,B63=Dimension!$A$8,B63=Dimension!$A$9),"",IF(OR(B63=Dimension!$A$3,B63=Dimension!$A$4,B63=Dimension!$A$5),"สถานประกอบการ",""))</f>
        <v/>
      </c>
      <c r="P63" s="62" t="str">
        <f>IF(OR(B63=Dimension!$A$6,B63=Dimension!$A$7,B63=Dimension!$A$8,B63=Dimension!$A$9,B63=""),"",Payment_ID2)</f>
        <v/>
      </c>
      <c r="Q63" s="64" t="str">
        <f t="shared" si="0"/>
        <v/>
      </c>
      <c r="R63" s="62"/>
      <c r="T63" s="68" t="b">
        <f>IF(D63=Dimension!$C$9,IF(LEFT(UPPER(E63),2)="MC",TRUE,FALSE),TRUE)</f>
        <v>1</v>
      </c>
    </row>
    <row r="64" spans="1:20" x14ac:dyDescent="0.45">
      <c r="A64" s="61"/>
      <c r="B64" s="62"/>
      <c r="C64" s="62"/>
      <c r="D64" s="62" t="str">
        <f>IF(B64=Dimension!$A$8,Dimension!$C$9,IF(B64=Dimension!$A$6,CD,""))</f>
        <v/>
      </c>
      <c r="E64" s="63"/>
      <c r="F64" s="62" t="str">
        <f>IF(OR(B64=Dimension!$A$3,B64=Dimension!$A$4,B64=Dimension!$A$6,B64=Dimension!$A$8),CCYA,"")</f>
        <v/>
      </c>
      <c r="G64" s="64" t="str">
        <f>IFERROR(VLOOKUP(F64,Dimension!$G$3:$H$252,2,FALSE),"")</f>
        <v/>
      </c>
      <c r="H64" s="62" t="str">
        <f>IF(OR(B64=Dimension!$A$3,B64=Dimension!$A$4,B64=Dimension!$A$5),"เดินทาง/ท่องเที่ยว","")</f>
        <v/>
      </c>
      <c r="I64" s="62" t="str">
        <f>IF(OR(B64=Dimension!$A$6,B64=Dimension!$A$7,B64=Dimension!$A$8,B64=Dimension!$A$9),"",IF(OR(B64=Dimension!$A$3,B64=Dimension!$A$4,B64=Dimension!$A$5),"สถานประกอบการ",""))</f>
        <v/>
      </c>
      <c r="J64" s="62" t="str">
        <f>IF(OR(B64=Dimension!$A$3,B64=Dimension!$A$4,B64=Dimension!$A$5,B64=Dimension!$A$6,,B64=Dimension!$A$7,B64=Dimension!$A$8,B64=Dimension!$A$9),Payment_ID2,"")</f>
        <v/>
      </c>
      <c r="K64" s="62"/>
      <c r="L64" s="64" t="str">
        <f>IFERROR(VLOOKUP(K64,Dimension!$J$3:$K$179,2,FALSE),"")</f>
        <v/>
      </c>
      <c r="M64" s="65"/>
      <c r="N64" s="66"/>
      <c r="O64" s="62" t="str">
        <f>IF(OR(B64=Dimension!$A$6,B64=Dimension!$A$7,B64=Dimension!$A$8,B64=Dimension!$A$9),"",IF(OR(B64=Dimension!$A$3,B64=Dimension!$A$4,B64=Dimension!$A$5),"สถานประกอบการ",""))</f>
        <v/>
      </c>
      <c r="P64" s="62" t="str">
        <f>IF(OR(B64=Dimension!$A$6,B64=Dimension!$A$7,B64=Dimension!$A$8,B64=Dimension!$A$9,B64=""),"",Payment_ID2)</f>
        <v/>
      </c>
      <c r="Q64" s="64" t="str">
        <f t="shared" si="0"/>
        <v/>
      </c>
      <c r="R64" s="62"/>
      <c r="T64" s="68" t="b">
        <f>IF(D64=Dimension!$C$9,IF(LEFT(UPPER(E64),2)="MC",TRUE,FALSE),TRUE)</f>
        <v>1</v>
      </c>
    </row>
    <row r="65" spans="1:20" x14ac:dyDescent="0.45">
      <c r="A65" s="61"/>
      <c r="B65" s="62"/>
      <c r="C65" s="62"/>
      <c r="D65" s="62" t="str">
        <f>IF(B65=Dimension!$A$8,Dimension!$C$9,IF(B65=Dimension!$A$6,CD,""))</f>
        <v/>
      </c>
      <c r="E65" s="63"/>
      <c r="F65" s="62" t="str">
        <f>IF(OR(B65=Dimension!$A$3,B65=Dimension!$A$4,B65=Dimension!$A$6,B65=Dimension!$A$8),CCYA,"")</f>
        <v/>
      </c>
      <c r="G65" s="64" t="str">
        <f>IFERROR(VLOOKUP(F65,Dimension!$G$3:$H$252,2,FALSE),"")</f>
        <v/>
      </c>
      <c r="H65" s="62" t="str">
        <f>IF(OR(B65=Dimension!$A$3,B65=Dimension!$A$4,B65=Dimension!$A$5),"เดินทาง/ท่องเที่ยว","")</f>
        <v/>
      </c>
      <c r="I65" s="62" t="str">
        <f>IF(OR(B65=Dimension!$A$6,B65=Dimension!$A$7,B65=Dimension!$A$8,B65=Dimension!$A$9),"",IF(OR(B65=Dimension!$A$3,B65=Dimension!$A$4,B65=Dimension!$A$5),"สถานประกอบการ",""))</f>
        <v/>
      </c>
      <c r="J65" s="62" t="str">
        <f>IF(OR(B65=Dimension!$A$3,B65=Dimension!$A$4,B65=Dimension!$A$5,B65=Dimension!$A$6,,B65=Dimension!$A$7,B65=Dimension!$A$8,B65=Dimension!$A$9),Payment_ID2,"")</f>
        <v/>
      </c>
      <c r="K65" s="62"/>
      <c r="L65" s="64" t="str">
        <f>IFERROR(VLOOKUP(K65,Dimension!$J$3:$K$179,2,FALSE),"")</f>
        <v/>
      </c>
      <c r="M65" s="65"/>
      <c r="N65" s="66"/>
      <c r="O65" s="62" t="str">
        <f>IF(OR(B65=Dimension!$A$6,B65=Dimension!$A$7,B65=Dimension!$A$8,B65=Dimension!$A$9),"",IF(OR(B65=Dimension!$A$3,B65=Dimension!$A$4,B65=Dimension!$A$5),"สถานประกอบการ",""))</f>
        <v/>
      </c>
      <c r="P65" s="62" t="str">
        <f>IF(OR(B65=Dimension!$A$6,B65=Dimension!$A$7,B65=Dimension!$A$8,B65=Dimension!$A$9,B65=""),"",Payment_ID2)</f>
        <v/>
      </c>
      <c r="Q65" s="64" t="str">
        <f t="shared" si="0"/>
        <v/>
      </c>
      <c r="R65" s="62"/>
      <c r="T65" s="68" t="b">
        <f>IF(D65=Dimension!$C$9,IF(LEFT(UPPER(E65),2)="MC",TRUE,FALSE),TRUE)</f>
        <v>1</v>
      </c>
    </row>
    <row r="66" spans="1:20" x14ac:dyDescent="0.45">
      <c r="A66" s="61"/>
      <c r="B66" s="62"/>
      <c r="C66" s="62"/>
      <c r="D66" s="62" t="str">
        <f>IF(B66=Dimension!$A$8,Dimension!$C$9,IF(B66=Dimension!$A$6,CD,""))</f>
        <v/>
      </c>
      <c r="E66" s="63"/>
      <c r="F66" s="62" t="str">
        <f>IF(OR(B66=Dimension!$A$3,B66=Dimension!$A$4,B66=Dimension!$A$6,B66=Dimension!$A$8),CCYA,"")</f>
        <v/>
      </c>
      <c r="G66" s="64" t="str">
        <f>IFERROR(VLOOKUP(F66,Dimension!$G$3:$H$252,2,FALSE),"")</f>
        <v/>
      </c>
      <c r="H66" s="62" t="str">
        <f>IF(OR(B66=Dimension!$A$3,B66=Dimension!$A$4,B66=Dimension!$A$5),"เดินทาง/ท่องเที่ยว","")</f>
        <v/>
      </c>
      <c r="I66" s="62" t="str">
        <f>IF(OR(B66=Dimension!$A$6,B66=Dimension!$A$7,B66=Dimension!$A$8,B66=Dimension!$A$9),"",IF(OR(B66=Dimension!$A$3,B66=Dimension!$A$4,B66=Dimension!$A$5),"สถานประกอบการ",""))</f>
        <v/>
      </c>
      <c r="J66" s="62" t="str">
        <f>IF(OR(B66=Dimension!$A$3,B66=Dimension!$A$4,B66=Dimension!$A$5,B66=Dimension!$A$6,,B66=Dimension!$A$7,B66=Dimension!$A$8,B66=Dimension!$A$9),Payment_ID2,"")</f>
        <v/>
      </c>
      <c r="K66" s="62"/>
      <c r="L66" s="64" t="str">
        <f>IFERROR(VLOOKUP(K66,Dimension!$J$3:$K$179,2,FALSE),"")</f>
        <v/>
      </c>
      <c r="M66" s="65"/>
      <c r="N66" s="66"/>
      <c r="O66" s="62" t="str">
        <f>IF(OR(B66=Dimension!$A$6,B66=Dimension!$A$7,B66=Dimension!$A$8,B66=Dimension!$A$9),"",IF(OR(B66=Dimension!$A$3,B66=Dimension!$A$4,B66=Dimension!$A$5),"สถานประกอบการ",""))</f>
        <v/>
      </c>
      <c r="P66" s="62" t="str">
        <f>IF(OR(B66=Dimension!$A$6,B66=Dimension!$A$7,B66=Dimension!$A$8,B66=Dimension!$A$9,B66=""),"",Payment_ID2)</f>
        <v/>
      </c>
      <c r="Q66" s="64" t="str">
        <f t="shared" si="0"/>
        <v/>
      </c>
      <c r="R66" s="62"/>
      <c r="T66" s="68" t="b">
        <f>IF(D66=Dimension!$C$9,IF(LEFT(UPPER(E66),2)="MC",TRUE,FALSE),TRUE)</f>
        <v>1</v>
      </c>
    </row>
    <row r="67" spans="1:20" x14ac:dyDescent="0.45">
      <c r="A67" s="61"/>
      <c r="B67" s="62"/>
      <c r="C67" s="62"/>
      <c r="D67" s="62" t="str">
        <f>IF(B67=Dimension!$A$8,Dimension!$C$9,IF(B67=Dimension!$A$6,CD,""))</f>
        <v/>
      </c>
      <c r="E67" s="63"/>
      <c r="F67" s="62" t="str">
        <f>IF(OR(B67=Dimension!$A$3,B67=Dimension!$A$4,B67=Dimension!$A$6,B67=Dimension!$A$8),CCYA,"")</f>
        <v/>
      </c>
      <c r="G67" s="64" t="str">
        <f>IFERROR(VLOOKUP(F67,Dimension!$G$3:$H$252,2,FALSE),"")</f>
        <v/>
      </c>
      <c r="H67" s="62" t="str">
        <f>IF(OR(B67=Dimension!$A$3,B67=Dimension!$A$4,B67=Dimension!$A$5),"เดินทาง/ท่องเที่ยว","")</f>
        <v/>
      </c>
      <c r="I67" s="62" t="str">
        <f>IF(OR(B67=Dimension!$A$6,B67=Dimension!$A$7,B67=Dimension!$A$8,B67=Dimension!$A$9),"",IF(OR(B67=Dimension!$A$3,B67=Dimension!$A$4,B67=Dimension!$A$5),"สถานประกอบการ",""))</f>
        <v/>
      </c>
      <c r="J67" s="62" t="str">
        <f>IF(OR(B67=Dimension!$A$3,B67=Dimension!$A$4,B67=Dimension!$A$5,B67=Dimension!$A$6,,B67=Dimension!$A$7,B67=Dimension!$A$8,B67=Dimension!$A$9),Payment_ID2,"")</f>
        <v/>
      </c>
      <c r="K67" s="62"/>
      <c r="L67" s="64" t="str">
        <f>IFERROR(VLOOKUP(K67,Dimension!$J$3:$K$179,2,FALSE),"")</f>
        <v/>
      </c>
      <c r="M67" s="65"/>
      <c r="N67" s="66"/>
      <c r="O67" s="62" t="str">
        <f>IF(OR(B67=Dimension!$A$6,B67=Dimension!$A$7,B67=Dimension!$A$8,B67=Dimension!$A$9),"",IF(OR(B67=Dimension!$A$3,B67=Dimension!$A$4,B67=Dimension!$A$5),"สถานประกอบการ",""))</f>
        <v/>
      </c>
      <c r="P67" s="62" t="str">
        <f>IF(OR(B67=Dimension!$A$6,B67=Dimension!$A$7,B67=Dimension!$A$8,B67=Dimension!$A$9,B67=""),"",Payment_ID2)</f>
        <v/>
      </c>
      <c r="Q67" s="64" t="str">
        <f t="shared" si="0"/>
        <v/>
      </c>
      <c r="R67" s="62"/>
      <c r="T67" s="68" t="b">
        <f>IF(D67=Dimension!$C$9,IF(LEFT(UPPER(E67),2)="MC",TRUE,FALSE),TRUE)</f>
        <v>1</v>
      </c>
    </row>
    <row r="68" spans="1:20" x14ac:dyDescent="0.45">
      <c r="A68" s="61"/>
      <c r="B68" s="62"/>
      <c r="C68" s="62"/>
      <c r="D68" s="62" t="str">
        <f>IF(B68=Dimension!$A$8,Dimension!$C$9,IF(B68=Dimension!$A$6,CD,""))</f>
        <v/>
      </c>
      <c r="E68" s="63"/>
      <c r="F68" s="62" t="str">
        <f>IF(OR(B68=Dimension!$A$3,B68=Dimension!$A$4,B68=Dimension!$A$6,B68=Dimension!$A$8),CCYA,"")</f>
        <v/>
      </c>
      <c r="G68" s="64" t="str">
        <f>IFERROR(VLOOKUP(F68,Dimension!$G$3:$H$252,2,FALSE),"")</f>
        <v/>
      </c>
      <c r="H68" s="62" t="str">
        <f>IF(OR(B68=Dimension!$A$3,B68=Dimension!$A$4,B68=Dimension!$A$5),"เดินทาง/ท่องเที่ยว","")</f>
        <v/>
      </c>
      <c r="I68" s="62" t="str">
        <f>IF(OR(B68=Dimension!$A$6,B68=Dimension!$A$7,B68=Dimension!$A$8,B68=Dimension!$A$9),"",IF(OR(B68=Dimension!$A$3,B68=Dimension!$A$4,B68=Dimension!$A$5),"สถานประกอบการ",""))</f>
        <v/>
      </c>
      <c r="J68" s="62" t="str">
        <f>IF(OR(B68=Dimension!$A$3,B68=Dimension!$A$4,B68=Dimension!$A$5,B68=Dimension!$A$6,,B68=Dimension!$A$7,B68=Dimension!$A$8,B68=Dimension!$A$9),Payment_ID2,"")</f>
        <v/>
      </c>
      <c r="K68" s="62"/>
      <c r="L68" s="64" t="str">
        <f>IFERROR(VLOOKUP(K68,Dimension!$J$3:$K$179,2,FALSE),"")</f>
        <v/>
      </c>
      <c r="M68" s="65"/>
      <c r="N68" s="66"/>
      <c r="O68" s="62" t="str">
        <f>IF(OR(B68=Dimension!$A$6,B68=Dimension!$A$7,B68=Dimension!$A$8,B68=Dimension!$A$9),"",IF(OR(B68=Dimension!$A$3,B68=Dimension!$A$4,B68=Dimension!$A$5),"สถานประกอบการ",""))</f>
        <v/>
      </c>
      <c r="P68" s="62" t="str">
        <f>IF(OR(B68=Dimension!$A$6,B68=Dimension!$A$7,B68=Dimension!$A$8,B68=Dimension!$A$9,B68=""),"",Payment_ID2)</f>
        <v/>
      </c>
      <c r="Q68" s="64" t="str">
        <f t="shared" si="0"/>
        <v/>
      </c>
      <c r="R68" s="62"/>
      <c r="T68" s="68" t="b">
        <f>IF(D68=Dimension!$C$9,IF(LEFT(UPPER(E68),2)="MC",TRUE,FALSE),TRUE)</f>
        <v>1</v>
      </c>
    </row>
    <row r="69" spans="1:20" x14ac:dyDescent="0.45">
      <c r="A69" s="61"/>
      <c r="B69" s="62"/>
      <c r="C69" s="62"/>
      <c r="D69" s="62" t="str">
        <f>IF(B69=Dimension!$A$8,Dimension!$C$9,IF(B69=Dimension!$A$6,CD,""))</f>
        <v/>
      </c>
      <c r="E69" s="63"/>
      <c r="F69" s="62" t="str">
        <f>IF(OR(B69=Dimension!$A$3,B69=Dimension!$A$4,B69=Dimension!$A$6,B69=Dimension!$A$8),CCYA,"")</f>
        <v/>
      </c>
      <c r="G69" s="64" t="str">
        <f>IFERROR(VLOOKUP(F69,Dimension!$G$3:$H$252,2,FALSE),"")</f>
        <v/>
      </c>
      <c r="H69" s="62" t="str">
        <f>IF(OR(B69=Dimension!$A$3,B69=Dimension!$A$4,B69=Dimension!$A$5),"เดินทาง/ท่องเที่ยว","")</f>
        <v/>
      </c>
      <c r="I69" s="62" t="str">
        <f>IF(OR(B69=Dimension!$A$6,B69=Dimension!$A$7,B69=Dimension!$A$8,B69=Dimension!$A$9),"",IF(OR(B69=Dimension!$A$3,B69=Dimension!$A$4,B69=Dimension!$A$5),"สถานประกอบการ",""))</f>
        <v/>
      </c>
      <c r="J69" s="62" t="str">
        <f>IF(OR(B69=Dimension!$A$3,B69=Dimension!$A$4,B69=Dimension!$A$5,B69=Dimension!$A$6,,B69=Dimension!$A$7,B69=Dimension!$A$8,B69=Dimension!$A$9),Payment_ID2,"")</f>
        <v/>
      </c>
      <c r="K69" s="62"/>
      <c r="L69" s="64" t="str">
        <f>IFERROR(VLOOKUP(K69,Dimension!$J$3:$K$179,2,FALSE),"")</f>
        <v/>
      </c>
      <c r="M69" s="65"/>
      <c r="N69" s="66"/>
      <c r="O69" s="62" t="str">
        <f>IF(OR(B69=Dimension!$A$6,B69=Dimension!$A$7,B69=Dimension!$A$8,B69=Dimension!$A$9),"",IF(OR(B69=Dimension!$A$3,B69=Dimension!$A$4,B69=Dimension!$A$5),"สถานประกอบการ",""))</f>
        <v/>
      </c>
      <c r="P69" s="62" t="str">
        <f>IF(OR(B69=Dimension!$A$6,B69=Dimension!$A$7,B69=Dimension!$A$8,B69=Dimension!$A$9,B69=""),"",Payment_ID2)</f>
        <v/>
      </c>
      <c r="Q69" s="64" t="str">
        <f t="shared" si="0"/>
        <v/>
      </c>
      <c r="R69" s="62"/>
      <c r="T69" s="68" t="b">
        <f>IF(D69=Dimension!$C$9,IF(LEFT(UPPER(E69),2)="MC",TRUE,FALSE),TRUE)</f>
        <v>1</v>
      </c>
    </row>
    <row r="70" spans="1:20" x14ac:dyDescent="0.45">
      <c r="A70" s="61"/>
      <c r="B70" s="62"/>
      <c r="C70" s="62"/>
      <c r="D70" s="62" t="str">
        <f>IF(B70=Dimension!$A$8,Dimension!$C$9,IF(B70=Dimension!$A$6,CD,""))</f>
        <v/>
      </c>
      <c r="E70" s="63"/>
      <c r="F70" s="62" t="str">
        <f>IF(OR(B70=Dimension!$A$3,B70=Dimension!$A$4,B70=Dimension!$A$6,B70=Dimension!$A$8),CCYA,"")</f>
        <v/>
      </c>
      <c r="G70" s="64" t="str">
        <f>IFERROR(VLOOKUP(F70,Dimension!$G$3:$H$252,2,FALSE),"")</f>
        <v/>
      </c>
      <c r="H70" s="62" t="str">
        <f>IF(OR(B70=Dimension!$A$3,B70=Dimension!$A$4,B70=Dimension!$A$5),"เดินทาง/ท่องเที่ยว","")</f>
        <v/>
      </c>
      <c r="I70" s="62" t="str">
        <f>IF(OR(B70=Dimension!$A$6,B70=Dimension!$A$7,B70=Dimension!$A$8,B70=Dimension!$A$9),"",IF(OR(B70=Dimension!$A$3,B70=Dimension!$A$4,B70=Dimension!$A$5),"สถานประกอบการ",""))</f>
        <v/>
      </c>
      <c r="J70" s="62" t="str">
        <f>IF(OR(B70=Dimension!$A$3,B70=Dimension!$A$4,B70=Dimension!$A$5,B70=Dimension!$A$6,,B70=Dimension!$A$7,B70=Dimension!$A$8,B70=Dimension!$A$9),Payment_ID2,"")</f>
        <v/>
      </c>
      <c r="K70" s="62"/>
      <c r="L70" s="64" t="str">
        <f>IFERROR(VLOOKUP(K70,Dimension!$J$3:$K$179,2,FALSE),"")</f>
        <v/>
      </c>
      <c r="M70" s="65"/>
      <c r="N70" s="66"/>
      <c r="O70" s="62" t="str">
        <f>IF(OR(B70=Dimension!$A$6,B70=Dimension!$A$7,B70=Dimension!$A$8,B70=Dimension!$A$9),"",IF(OR(B70=Dimension!$A$3,B70=Dimension!$A$4,B70=Dimension!$A$5),"สถานประกอบการ",""))</f>
        <v/>
      </c>
      <c r="P70" s="62" t="str">
        <f>IF(OR(B70=Dimension!$A$6,B70=Dimension!$A$7,B70=Dimension!$A$8,B70=Dimension!$A$9,B70=""),"",Payment_ID2)</f>
        <v/>
      </c>
      <c r="Q70" s="64" t="str">
        <f t="shared" si="0"/>
        <v/>
      </c>
      <c r="R70" s="62"/>
      <c r="T70" s="68" t="b">
        <f>IF(D70=Dimension!$C$9,IF(LEFT(UPPER(E70),2)="MC",TRUE,FALSE),TRUE)</f>
        <v>1</v>
      </c>
    </row>
    <row r="71" spans="1:20" x14ac:dyDescent="0.45">
      <c r="A71" s="61"/>
      <c r="B71" s="62"/>
      <c r="C71" s="62"/>
      <c r="D71" s="62" t="str">
        <f>IF(B71=Dimension!$A$8,Dimension!$C$9,IF(B71=Dimension!$A$6,CD,""))</f>
        <v/>
      </c>
      <c r="E71" s="63"/>
      <c r="F71" s="62" t="str">
        <f>IF(OR(B71=Dimension!$A$3,B71=Dimension!$A$4,B71=Dimension!$A$6,B71=Dimension!$A$8),CCYA,"")</f>
        <v/>
      </c>
      <c r="G71" s="64" t="str">
        <f>IFERROR(VLOOKUP(F71,Dimension!$G$3:$H$252,2,FALSE),"")</f>
        <v/>
      </c>
      <c r="H71" s="62" t="str">
        <f>IF(OR(B71=Dimension!$A$3,B71=Dimension!$A$4,B71=Dimension!$A$5),"เดินทาง/ท่องเที่ยว","")</f>
        <v/>
      </c>
      <c r="I71" s="62" t="str">
        <f>IF(OR(B71=Dimension!$A$6,B71=Dimension!$A$7,B71=Dimension!$A$8,B71=Dimension!$A$9),"",IF(OR(B71=Dimension!$A$3,B71=Dimension!$A$4,B71=Dimension!$A$5),"สถานประกอบการ",""))</f>
        <v/>
      </c>
      <c r="J71" s="62" t="str">
        <f>IF(OR(B71=Dimension!$A$3,B71=Dimension!$A$4,B71=Dimension!$A$5,B71=Dimension!$A$6,,B71=Dimension!$A$7,B71=Dimension!$A$8,B71=Dimension!$A$9),Payment_ID2,"")</f>
        <v/>
      </c>
      <c r="K71" s="62"/>
      <c r="L71" s="64" t="str">
        <f>IFERROR(VLOOKUP(K71,Dimension!$J$3:$K$179,2,FALSE),"")</f>
        <v/>
      </c>
      <c r="M71" s="65"/>
      <c r="N71" s="66"/>
      <c r="O71" s="62" t="str">
        <f>IF(OR(B71=Dimension!$A$6,B71=Dimension!$A$7,B71=Dimension!$A$8,B71=Dimension!$A$9),"",IF(OR(B71=Dimension!$A$3,B71=Dimension!$A$4,B71=Dimension!$A$5),"สถานประกอบการ",""))</f>
        <v/>
      </c>
      <c r="P71" s="62" t="str">
        <f>IF(OR(B71=Dimension!$A$6,B71=Dimension!$A$7,B71=Dimension!$A$8,B71=Dimension!$A$9,B71=""),"",Payment_ID2)</f>
        <v/>
      </c>
      <c r="Q71" s="64" t="str">
        <f t="shared" si="0"/>
        <v/>
      </c>
      <c r="R71" s="62"/>
      <c r="T71" s="68" t="b">
        <f>IF(D71=Dimension!$C$9,IF(LEFT(UPPER(E71),2)="MC",TRUE,FALSE),TRUE)</f>
        <v>1</v>
      </c>
    </row>
    <row r="72" spans="1:20" x14ac:dyDescent="0.45">
      <c r="A72" s="61"/>
      <c r="B72" s="62"/>
      <c r="C72" s="62"/>
      <c r="D72" s="62" t="str">
        <f>IF(B72=Dimension!$A$8,Dimension!$C$9,IF(B72=Dimension!$A$6,CD,""))</f>
        <v/>
      </c>
      <c r="E72" s="63"/>
      <c r="F72" s="62" t="str">
        <f>IF(OR(B72=Dimension!$A$3,B72=Dimension!$A$4,B72=Dimension!$A$6,B72=Dimension!$A$8),CCYA,"")</f>
        <v/>
      </c>
      <c r="G72" s="64" t="str">
        <f>IFERROR(VLOOKUP(F72,Dimension!$G$3:$H$252,2,FALSE),"")</f>
        <v/>
      </c>
      <c r="H72" s="62" t="str">
        <f>IF(OR(B72=Dimension!$A$3,B72=Dimension!$A$4,B72=Dimension!$A$5),"เดินทาง/ท่องเที่ยว","")</f>
        <v/>
      </c>
      <c r="I72" s="62" t="str">
        <f>IF(OR(B72=Dimension!$A$6,B72=Dimension!$A$7,B72=Dimension!$A$8,B72=Dimension!$A$9),"",IF(OR(B72=Dimension!$A$3,B72=Dimension!$A$4,B72=Dimension!$A$5),"สถานประกอบการ",""))</f>
        <v/>
      </c>
      <c r="J72" s="62" t="str">
        <f>IF(OR(B72=Dimension!$A$3,B72=Dimension!$A$4,B72=Dimension!$A$5,B72=Dimension!$A$6,,B72=Dimension!$A$7,B72=Dimension!$A$8,B72=Dimension!$A$9),Payment_ID2,"")</f>
        <v/>
      </c>
      <c r="K72" s="62"/>
      <c r="L72" s="64" t="str">
        <f>IFERROR(VLOOKUP(K72,Dimension!$J$3:$K$179,2,FALSE),"")</f>
        <v/>
      </c>
      <c r="M72" s="65"/>
      <c r="N72" s="66"/>
      <c r="O72" s="62" t="str">
        <f>IF(OR(B72=Dimension!$A$6,B72=Dimension!$A$7,B72=Dimension!$A$8,B72=Dimension!$A$9),"",IF(OR(B72=Dimension!$A$3,B72=Dimension!$A$4,B72=Dimension!$A$5),"สถานประกอบการ",""))</f>
        <v/>
      </c>
      <c r="P72" s="62" t="str">
        <f>IF(OR(B72=Dimension!$A$6,B72=Dimension!$A$7,B72=Dimension!$A$8,B72=Dimension!$A$9,B72=""),"",Payment_ID2)</f>
        <v/>
      </c>
      <c r="Q72" s="64" t="str">
        <f t="shared" si="0"/>
        <v/>
      </c>
      <c r="R72" s="62"/>
      <c r="T72" s="68" t="b">
        <f>IF(D72=Dimension!$C$9,IF(LEFT(UPPER(E72),2)="MC",TRUE,FALSE),TRUE)</f>
        <v>1</v>
      </c>
    </row>
    <row r="73" spans="1:20" x14ac:dyDescent="0.45">
      <c r="A73" s="61"/>
      <c r="B73" s="62"/>
      <c r="C73" s="62"/>
      <c r="D73" s="62" t="str">
        <f>IF(B73=Dimension!$A$8,Dimension!$C$9,IF(B73=Dimension!$A$6,CD,""))</f>
        <v/>
      </c>
      <c r="E73" s="63"/>
      <c r="F73" s="62" t="str">
        <f>IF(OR(B73=Dimension!$A$3,B73=Dimension!$A$4,B73=Dimension!$A$6,B73=Dimension!$A$8),CCYA,"")</f>
        <v/>
      </c>
      <c r="G73" s="64" t="str">
        <f>IFERROR(VLOOKUP(F73,Dimension!$G$3:$H$252,2,FALSE),"")</f>
        <v/>
      </c>
      <c r="H73" s="62" t="str">
        <f>IF(OR(B73=Dimension!$A$3,B73=Dimension!$A$4,B73=Dimension!$A$5),"เดินทาง/ท่องเที่ยว","")</f>
        <v/>
      </c>
      <c r="I73" s="62" t="str">
        <f>IF(OR(B73=Dimension!$A$6,B73=Dimension!$A$7,B73=Dimension!$A$8,B73=Dimension!$A$9),"",IF(OR(B73=Dimension!$A$3,B73=Dimension!$A$4,B73=Dimension!$A$5),"สถานประกอบการ",""))</f>
        <v/>
      </c>
      <c r="J73" s="62" t="str">
        <f>IF(OR(B73=Dimension!$A$3,B73=Dimension!$A$4,B73=Dimension!$A$5,B73=Dimension!$A$6,,B73=Dimension!$A$7,B73=Dimension!$A$8,B73=Dimension!$A$9),Payment_ID2,"")</f>
        <v/>
      </c>
      <c r="K73" s="62"/>
      <c r="L73" s="64" t="str">
        <f>IFERROR(VLOOKUP(K73,Dimension!$J$3:$K$179,2,FALSE),"")</f>
        <v/>
      </c>
      <c r="M73" s="65"/>
      <c r="N73" s="66"/>
      <c r="O73" s="62" t="str">
        <f>IF(OR(B73=Dimension!$A$6,B73=Dimension!$A$7,B73=Dimension!$A$8,B73=Dimension!$A$9),"",IF(OR(B73=Dimension!$A$3,B73=Dimension!$A$4,B73=Dimension!$A$5),"สถานประกอบการ",""))</f>
        <v/>
      </c>
      <c r="P73" s="62" t="str">
        <f>IF(OR(B73=Dimension!$A$6,B73=Dimension!$A$7,B73=Dimension!$A$8,B73=Dimension!$A$9,B73=""),"",Payment_ID2)</f>
        <v/>
      </c>
      <c r="Q73" s="64" t="str">
        <f t="shared" si="0"/>
        <v/>
      </c>
      <c r="R73" s="62"/>
      <c r="T73" s="68" t="b">
        <f>IF(D73=Dimension!$C$9,IF(LEFT(UPPER(E73),2)="MC",TRUE,FALSE),TRUE)</f>
        <v>1</v>
      </c>
    </row>
    <row r="74" spans="1:20" x14ac:dyDescent="0.45">
      <c r="A74" s="61"/>
      <c r="B74" s="62"/>
      <c r="C74" s="62"/>
      <c r="D74" s="62" t="str">
        <f>IF(B74=Dimension!$A$8,Dimension!$C$9,IF(B74=Dimension!$A$6,CD,""))</f>
        <v/>
      </c>
      <c r="E74" s="63"/>
      <c r="F74" s="62" t="str">
        <f>IF(OR(B74=Dimension!$A$3,B74=Dimension!$A$4,B74=Dimension!$A$6,B74=Dimension!$A$8),CCYA,"")</f>
        <v/>
      </c>
      <c r="G74" s="64" t="str">
        <f>IFERROR(VLOOKUP(F74,Dimension!$G$3:$H$252,2,FALSE),"")</f>
        <v/>
      </c>
      <c r="H74" s="62" t="str">
        <f>IF(OR(B74=Dimension!$A$3,B74=Dimension!$A$4,B74=Dimension!$A$5),"เดินทาง/ท่องเที่ยว","")</f>
        <v/>
      </c>
      <c r="I74" s="62" t="str">
        <f>IF(OR(B74=Dimension!$A$6,B74=Dimension!$A$7,B74=Dimension!$A$8,B74=Dimension!$A$9),"",IF(OR(B74=Dimension!$A$3,B74=Dimension!$A$4,B74=Dimension!$A$5),"สถานประกอบการ",""))</f>
        <v/>
      </c>
      <c r="J74" s="62" t="str">
        <f>IF(OR(B74=Dimension!$A$3,B74=Dimension!$A$4,B74=Dimension!$A$5,B74=Dimension!$A$6,,B74=Dimension!$A$7,B74=Dimension!$A$8,B74=Dimension!$A$9),Payment_ID2,"")</f>
        <v/>
      </c>
      <c r="K74" s="62"/>
      <c r="L74" s="64" t="str">
        <f>IFERROR(VLOOKUP(K74,Dimension!$J$3:$K$179,2,FALSE),"")</f>
        <v/>
      </c>
      <c r="M74" s="65"/>
      <c r="N74" s="66"/>
      <c r="O74" s="62" t="str">
        <f>IF(OR(B74=Dimension!$A$6,B74=Dimension!$A$7,B74=Dimension!$A$8,B74=Dimension!$A$9),"",IF(OR(B74=Dimension!$A$3,B74=Dimension!$A$4,B74=Dimension!$A$5),"สถานประกอบการ",""))</f>
        <v/>
      </c>
      <c r="P74" s="62" t="str">
        <f>IF(OR(B74=Dimension!$A$6,B74=Dimension!$A$7,B74=Dimension!$A$8,B74=Dimension!$A$9,B74=""),"",Payment_ID2)</f>
        <v/>
      </c>
      <c r="Q74" s="64" t="str">
        <f t="shared" ref="Q74:Q137" si="1">IF(OR(M74="",N74=""),"",ROUND(M74*N74,2))</f>
        <v/>
      </c>
      <c r="R74" s="62"/>
      <c r="T74" s="68" t="b">
        <f>IF(D74=Dimension!$C$9,IF(LEFT(UPPER(E74),2)="MC",TRUE,FALSE),TRUE)</f>
        <v>1</v>
      </c>
    </row>
    <row r="75" spans="1:20" x14ac:dyDescent="0.45">
      <c r="A75" s="61"/>
      <c r="B75" s="62"/>
      <c r="C75" s="62"/>
      <c r="D75" s="62" t="str">
        <f>IF(B75=Dimension!$A$8,Dimension!$C$9,IF(B75=Dimension!$A$6,CD,""))</f>
        <v/>
      </c>
      <c r="E75" s="63"/>
      <c r="F75" s="62" t="str">
        <f>IF(OR(B75=Dimension!$A$3,B75=Dimension!$A$4,B75=Dimension!$A$6,B75=Dimension!$A$8),CCYA,"")</f>
        <v/>
      </c>
      <c r="G75" s="64" t="str">
        <f>IFERROR(VLOOKUP(F75,Dimension!$G$3:$H$252,2,FALSE),"")</f>
        <v/>
      </c>
      <c r="H75" s="62" t="str">
        <f>IF(OR(B75=Dimension!$A$3,B75=Dimension!$A$4,B75=Dimension!$A$5),"เดินทาง/ท่องเที่ยว","")</f>
        <v/>
      </c>
      <c r="I75" s="62" t="str">
        <f>IF(OR(B75=Dimension!$A$6,B75=Dimension!$A$7,B75=Dimension!$A$8,B75=Dimension!$A$9),"",IF(OR(B75=Dimension!$A$3,B75=Dimension!$A$4,B75=Dimension!$A$5),"สถานประกอบการ",""))</f>
        <v/>
      </c>
      <c r="J75" s="62" t="str">
        <f>IF(OR(B75=Dimension!$A$3,B75=Dimension!$A$4,B75=Dimension!$A$5,B75=Dimension!$A$6,,B75=Dimension!$A$7,B75=Dimension!$A$8,B75=Dimension!$A$9),Payment_ID2,"")</f>
        <v/>
      </c>
      <c r="K75" s="62"/>
      <c r="L75" s="64" t="str">
        <f>IFERROR(VLOOKUP(K75,Dimension!$J$3:$K$179,2,FALSE),"")</f>
        <v/>
      </c>
      <c r="M75" s="65"/>
      <c r="N75" s="66"/>
      <c r="O75" s="62" t="str">
        <f>IF(OR(B75=Dimension!$A$6,B75=Dimension!$A$7,B75=Dimension!$A$8,B75=Dimension!$A$9),"",IF(OR(B75=Dimension!$A$3,B75=Dimension!$A$4,B75=Dimension!$A$5),"สถานประกอบการ",""))</f>
        <v/>
      </c>
      <c r="P75" s="62" t="str">
        <f>IF(OR(B75=Dimension!$A$6,B75=Dimension!$A$7,B75=Dimension!$A$8,B75=Dimension!$A$9,B75=""),"",Payment_ID2)</f>
        <v/>
      </c>
      <c r="Q75" s="64" t="str">
        <f t="shared" si="1"/>
        <v/>
      </c>
      <c r="R75" s="62"/>
      <c r="T75" s="68" t="b">
        <f>IF(D75=Dimension!$C$9,IF(LEFT(UPPER(E75),2)="MC",TRUE,FALSE),TRUE)</f>
        <v>1</v>
      </c>
    </row>
    <row r="76" spans="1:20" x14ac:dyDescent="0.45">
      <c r="A76" s="61"/>
      <c r="B76" s="62"/>
      <c r="C76" s="62"/>
      <c r="D76" s="62" t="str">
        <f>IF(B76=Dimension!$A$8,Dimension!$C$9,IF(B76=Dimension!$A$6,CD,""))</f>
        <v/>
      </c>
      <c r="E76" s="63"/>
      <c r="F76" s="62" t="str">
        <f>IF(OR(B76=Dimension!$A$3,B76=Dimension!$A$4,B76=Dimension!$A$6,B76=Dimension!$A$8),CCYA,"")</f>
        <v/>
      </c>
      <c r="G76" s="64" t="str">
        <f>IFERROR(VLOOKUP(F76,Dimension!$G$3:$H$252,2,FALSE),"")</f>
        <v/>
      </c>
      <c r="H76" s="62" t="str">
        <f>IF(OR(B76=Dimension!$A$3,B76=Dimension!$A$4,B76=Dimension!$A$5),"เดินทาง/ท่องเที่ยว","")</f>
        <v/>
      </c>
      <c r="I76" s="62" t="str">
        <f>IF(OR(B76=Dimension!$A$6,B76=Dimension!$A$7,B76=Dimension!$A$8,B76=Dimension!$A$9),"",IF(OR(B76=Dimension!$A$3,B76=Dimension!$A$4,B76=Dimension!$A$5),"สถานประกอบการ",""))</f>
        <v/>
      </c>
      <c r="J76" s="62" t="str">
        <f>IF(OR(B76=Dimension!$A$3,B76=Dimension!$A$4,B76=Dimension!$A$5,B76=Dimension!$A$6,,B76=Dimension!$A$7,B76=Dimension!$A$8,B76=Dimension!$A$9),Payment_ID2,"")</f>
        <v/>
      </c>
      <c r="K76" s="62"/>
      <c r="L76" s="64" t="str">
        <f>IFERROR(VLOOKUP(K76,Dimension!$J$3:$K$179,2,FALSE),"")</f>
        <v/>
      </c>
      <c r="M76" s="65"/>
      <c r="N76" s="66"/>
      <c r="O76" s="62" t="str">
        <f>IF(OR(B76=Dimension!$A$6,B76=Dimension!$A$7,B76=Dimension!$A$8,B76=Dimension!$A$9),"",IF(OR(B76=Dimension!$A$3,B76=Dimension!$A$4,B76=Dimension!$A$5),"สถานประกอบการ",""))</f>
        <v/>
      </c>
      <c r="P76" s="62" t="str">
        <f>IF(OR(B76=Dimension!$A$6,B76=Dimension!$A$7,B76=Dimension!$A$8,B76=Dimension!$A$9,B76=""),"",Payment_ID2)</f>
        <v/>
      </c>
      <c r="Q76" s="64" t="str">
        <f t="shared" si="1"/>
        <v/>
      </c>
      <c r="R76" s="62"/>
      <c r="T76" s="68" t="b">
        <f>IF(D76=Dimension!$C$9,IF(LEFT(UPPER(E76),2)="MC",TRUE,FALSE),TRUE)</f>
        <v>1</v>
      </c>
    </row>
    <row r="77" spans="1:20" x14ac:dyDescent="0.45">
      <c r="A77" s="61"/>
      <c r="B77" s="62"/>
      <c r="C77" s="62"/>
      <c r="D77" s="62" t="str">
        <f>IF(B77=Dimension!$A$8,Dimension!$C$9,IF(B77=Dimension!$A$6,CD,""))</f>
        <v/>
      </c>
      <c r="E77" s="63"/>
      <c r="F77" s="62" t="str">
        <f>IF(OR(B77=Dimension!$A$3,B77=Dimension!$A$4,B77=Dimension!$A$6,B77=Dimension!$A$8),CCYA,"")</f>
        <v/>
      </c>
      <c r="G77" s="64" t="str">
        <f>IFERROR(VLOOKUP(F77,Dimension!$G$3:$H$252,2,FALSE),"")</f>
        <v/>
      </c>
      <c r="H77" s="62" t="str">
        <f>IF(OR(B77=Dimension!$A$3,B77=Dimension!$A$4,B77=Dimension!$A$5),"เดินทาง/ท่องเที่ยว","")</f>
        <v/>
      </c>
      <c r="I77" s="62" t="str">
        <f>IF(OR(B77=Dimension!$A$6,B77=Dimension!$A$7,B77=Dimension!$A$8,B77=Dimension!$A$9),"",IF(OR(B77=Dimension!$A$3,B77=Dimension!$A$4,B77=Dimension!$A$5),"สถานประกอบการ",""))</f>
        <v/>
      </c>
      <c r="J77" s="62" t="str">
        <f>IF(OR(B77=Dimension!$A$3,B77=Dimension!$A$4,B77=Dimension!$A$5,B77=Dimension!$A$6,,B77=Dimension!$A$7,B77=Dimension!$A$8,B77=Dimension!$A$9),Payment_ID2,"")</f>
        <v/>
      </c>
      <c r="K77" s="62"/>
      <c r="L77" s="64" t="str">
        <f>IFERROR(VLOOKUP(K77,Dimension!$J$3:$K$179,2,FALSE),"")</f>
        <v/>
      </c>
      <c r="M77" s="65"/>
      <c r="N77" s="66"/>
      <c r="O77" s="62" t="str">
        <f>IF(OR(B77=Dimension!$A$6,B77=Dimension!$A$7,B77=Dimension!$A$8,B77=Dimension!$A$9),"",IF(OR(B77=Dimension!$A$3,B77=Dimension!$A$4,B77=Dimension!$A$5),"สถานประกอบการ",""))</f>
        <v/>
      </c>
      <c r="P77" s="62" t="str">
        <f>IF(OR(B77=Dimension!$A$6,B77=Dimension!$A$7,B77=Dimension!$A$8,B77=Dimension!$A$9,B77=""),"",Payment_ID2)</f>
        <v/>
      </c>
      <c r="Q77" s="64" t="str">
        <f t="shared" si="1"/>
        <v/>
      </c>
      <c r="R77" s="62"/>
      <c r="T77" s="68" t="b">
        <f>IF(D77=Dimension!$C$9,IF(LEFT(UPPER(E77),2)="MC",TRUE,FALSE),TRUE)</f>
        <v>1</v>
      </c>
    </row>
    <row r="78" spans="1:20" x14ac:dyDescent="0.45">
      <c r="A78" s="61"/>
      <c r="B78" s="62"/>
      <c r="C78" s="62"/>
      <c r="D78" s="62" t="str">
        <f>IF(B78=Dimension!$A$8,Dimension!$C$9,IF(B78=Dimension!$A$6,CD,""))</f>
        <v/>
      </c>
      <c r="E78" s="63"/>
      <c r="F78" s="62" t="str">
        <f>IF(OR(B78=Dimension!$A$3,B78=Dimension!$A$4,B78=Dimension!$A$6,B78=Dimension!$A$8),CCYA,"")</f>
        <v/>
      </c>
      <c r="G78" s="64" t="str">
        <f>IFERROR(VLOOKUP(F78,Dimension!$G$3:$H$252,2,FALSE),"")</f>
        <v/>
      </c>
      <c r="H78" s="62" t="str">
        <f>IF(OR(B78=Dimension!$A$3,B78=Dimension!$A$4,B78=Dimension!$A$5),"เดินทาง/ท่องเที่ยว","")</f>
        <v/>
      </c>
      <c r="I78" s="62" t="str">
        <f>IF(OR(B78=Dimension!$A$6,B78=Dimension!$A$7,B78=Dimension!$A$8,B78=Dimension!$A$9),"",IF(OR(B78=Dimension!$A$3,B78=Dimension!$A$4,B78=Dimension!$A$5),"สถานประกอบการ",""))</f>
        <v/>
      </c>
      <c r="J78" s="62" t="str">
        <f>IF(OR(B78=Dimension!$A$3,B78=Dimension!$A$4,B78=Dimension!$A$5,B78=Dimension!$A$6,,B78=Dimension!$A$7,B78=Dimension!$A$8,B78=Dimension!$A$9),Payment_ID2,"")</f>
        <v/>
      </c>
      <c r="K78" s="62"/>
      <c r="L78" s="64" t="str">
        <f>IFERROR(VLOOKUP(K78,Dimension!$J$3:$K$179,2,FALSE),"")</f>
        <v/>
      </c>
      <c r="M78" s="65"/>
      <c r="N78" s="66"/>
      <c r="O78" s="62" t="str">
        <f>IF(OR(B78=Dimension!$A$6,B78=Dimension!$A$7,B78=Dimension!$A$8,B78=Dimension!$A$9),"",IF(OR(B78=Dimension!$A$3,B78=Dimension!$A$4,B78=Dimension!$A$5),"สถานประกอบการ",""))</f>
        <v/>
      </c>
      <c r="P78" s="62" t="str">
        <f>IF(OR(B78=Dimension!$A$6,B78=Dimension!$A$7,B78=Dimension!$A$8,B78=Dimension!$A$9,B78=""),"",Payment_ID2)</f>
        <v/>
      </c>
      <c r="Q78" s="64" t="str">
        <f t="shared" si="1"/>
        <v/>
      </c>
      <c r="R78" s="62"/>
      <c r="T78" s="68" t="b">
        <f>IF(D78=Dimension!$C$9,IF(LEFT(UPPER(E78),2)="MC",TRUE,FALSE),TRUE)</f>
        <v>1</v>
      </c>
    </row>
    <row r="79" spans="1:20" x14ac:dyDescent="0.45">
      <c r="A79" s="61"/>
      <c r="B79" s="62"/>
      <c r="C79" s="62"/>
      <c r="D79" s="62" t="str">
        <f>IF(B79=Dimension!$A$8,Dimension!$C$9,IF(B79=Dimension!$A$6,CD,""))</f>
        <v/>
      </c>
      <c r="E79" s="63"/>
      <c r="F79" s="62" t="str">
        <f>IF(OR(B79=Dimension!$A$3,B79=Dimension!$A$4,B79=Dimension!$A$6,B79=Dimension!$A$8),CCYA,"")</f>
        <v/>
      </c>
      <c r="G79" s="64" t="str">
        <f>IFERROR(VLOOKUP(F79,Dimension!$G$3:$H$252,2,FALSE),"")</f>
        <v/>
      </c>
      <c r="H79" s="62" t="str">
        <f>IF(OR(B79=Dimension!$A$3,B79=Dimension!$A$4,B79=Dimension!$A$5),"เดินทาง/ท่องเที่ยว","")</f>
        <v/>
      </c>
      <c r="I79" s="62" t="str">
        <f>IF(OR(B79=Dimension!$A$6,B79=Dimension!$A$7,B79=Dimension!$A$8,B79=Dimension!$A$9),"",IF(OR(B79=Dimension!$A$3,B79=Dimension!$A$4,B79=Dimension!$A$5),"สถานประกอบการ",""))</f>
        <v/>
      </c>
      <c r="J79" s="62" t="str">
        <f>IF(OR(B79=Dimension!$A$3,B79=Dimension!$A$4,B79=Dimension!$A$5,B79=Dimension!$A$6,,B79=Dimension!$A$7,B79=Dimension!$A$8,B79=Dimension!$A$9),Payment_ID2,"")</f>
        <v/>
      </c>
      <c r="K79" s="62"/>
      <c r="L79" s="64" t="str">
        <f>IFERROR(VLOOKUP(K79,Dimension!$J$3:$K$179,2,FALSE),"")</f>
        <v/>
      </c>
      <c r="M79" s="65"/>
      <c r="N79" s="66"/>
      <c r="O79" s="62" t="str">
        <f>IF(OR(B79=Dimension!$A$6,B79=Dimension!$A$7,B79=Dimension!$A$8,B79=Dimension!$A$9),"",IF(OR(B79=Dimension!$A$3,B79=Dimension!$A$4,B79=Dimension!$A$5),"สถานประกอบการ",""))</f>
        <v/>
      </c>
      <c r="P79" s="62" t="str">
        <f>IF(OR(B79=Dimension!$A$6,B79=Dimension!$A$7,B79=Dimension!$A$8,B79=Dimension!$A$9,B79=""),"",Payment_ID2)</f>
        <v/>
      </c>
      <c r="Q79" s="64" t="str">
        <f t="shared" si="1"/>
        <v/>
      </c>
      <c r="R79" s="62"/>
      <c r="T79" s="68" t="b">
        <f>IF(D79=Dimension!$C$9,IF(LEFT(UPPER(E79),2)="MC",TRUE,FALSE),TRUE)</f>
        <v>1</v>
      </c>
    </row>
    <row r="80" spans="1:20" x14ac:dyDescent="0.45">
      <c r="A80" s="61"/>
      <c r="B80" s="62"/>
      <c r="C80" s="62"/>
      <c r="D80" s="62" t="str">
        <f>IF(B80=Dimension!$A$8,Dimension!$C$9,IF(B80=Dimension!$A$6,CD,""))</f>
        <v/>
      </c>
      <c r="E80" s="63"/>
      <c r="F80" s="62" t="str">
        <f>IF(OR(B80=Dimension!$A$3,B80=Dimension!$A$4,B80=Dimension!$A$6,B80=Dimension!$A$8),CCYA,"")</f>
        <v/>
      </c>
      <c r="G80" s="64" t="str">
        <f>IFERROR(VLOOKUP(F80,Dimension!$G$3:$H$252,2,FALSE),"")</f>
        <v/>
      </c>
      <c r="H80" s="62" t="str">
        <f>IF(OR(B80=Dimension!$A$3,B80=Dimension!$A$4,B80=Dimension!$A$5),"เดินทาง/ท่องเที่ยว","")</f>
        <v/>
      </c>
      <c r="I80" s="62" t="str">
        <f>IF(OR(B80=Dimension!$A$6,B80=Dimension!$A$7,B80=Dimension!$A$8,B80=Dimension!$A$9),"",IF(OR(B80=Dimension!$A$3,B80=Dimension!$A$4,B80=Dimension!$A$5),"สถานประกอบการ",""))</f>
        <v/>
      </c>
      <c r="J80" s="62" t="str">
        <f>IF(OR(B80=Dimension!$A$3,B80=Dimension!$A$4,B80=Dimension!$A$5,B80=Dimension!$A$6,,B80=Dimension!$A$7,B80=Dimension!$A$8,B80=Dimension!$A$9),Payment_ID2,"")</f>
        <v/>
      </c>
      <c r="K80" s="62"/>
      <c r="L80" s="64" t="str">
        <f>IFERROR(VLOOKUP(K80,Dimension!$J$3:$K$179,2,FALSE),"")</f>
        <v/>
      </c>
      <c r="M80" s="65"/>
      <c r="N80" s="66"/>
      <c r="O80" s="62" t="str">
        <f>IF(OR(B80=Dimension!$A$6,B80=Dimension!$A$7,B80=Dimension!$A$8,B80=Dimension!$A$9),"",IF(OR(B80=Dimension!$A$3,B80=Dimension!$A$4,B80=Dimension!$A$5),"สถานประกอบการ",""))</f>
        <v/>
      </c>
      <c r="P80" s="62" t="str">
        <f>IF(OR(B80=Dimension!$A$6,B80=Dimension!$A$7,B80=Dimension!$A$8,B80=Dimension!$A$9,B80=""),"",Payment_ID2)</f>
        <v/>
      </c>
      <c r="Q80" s="64" t="str">
        <f t="shared" si="1"/>
        <v/>
      </c>
      <c r="R80" s="62"/>
      <c r="T80" s="68" t="b">
        <f>IF(D80=Dimension!$C$9,IF(LEFT(UPPER(E80),2)="MC",TRUE,FALSE),TRUE)</f>
        <v>1</v>
      </c>
    </row>
    <row r="81" spans="1:20" x14ac:dyDescent="0.45">
      <c r="A81" s="61"/>
      <c r="B81" s="62"/>
      <c r="C81" s="62"/>
      <c r="D81" s="62" t="str">
        <f>IF(B81=Dimension!$A$8,Dimension!$C$9,IF(B81=Dimension!$A$6,CD,""))</f>
        <v/>
      </c>
      <c r="E81" s="63"/>
      <c r="F81" s="62" t="str">
        <f>IF(OR(B81=Dimension!$A$3,B81=Dimension!$A$4,B81=Dimension!$A$6,B81=Dimension!$A$8),CCYA,"")</f>
        <v/>
      </c>
      <c r="G81" s="64" t="str">
        <f>IFERROR(VLOOKUP(F81,Dimension!$G$3:$H$252,2,FALSE),"")</f>
        <v/>
      </c>
      <c r="H81" s="62" t="str">
        <f>IF(OR(B81=Dimension!$A$3,B81=Dimension!$A$4,B81=Dimension!$A$5),"เดินทาง/ท่องเที่ยว","")</f>
        <v/>
      </c>
      <c r="I81" s="62" t="str">
        <f>IF(OR(B81=Dimension!$A$6,B81=Dimension!$A$7,B81=Dimension!$A$8,B81=Dimension!$A$9),"",IF(OR(B81=Dimension!$A$3,B81=Dimension!$A$4,B81=Dimension!$A$5),"สถานประกอบการ",""))</f>
        <v/>
      </c>
      <c r="J81" s="62" t="str">
        <f>IF(OR(B81=Dimension!$A$3,B81=Dimension!$A$4,B81=Dimension!$A$5,B81=Dimension!$A$6,,B81=Dimension!$A$7,B81=Dimension!$A$8,B81=Dimension!$A$9),Payment_ID2,"")</f>
        <v/>
      </c>
      <c r="K81" s="62"/>
      <c r="L81" s="64" t="str">
        <f>IFERROR(VLOOKUP(K81,Dimension!$J$3:$K$179,2,FALSE),"")</f>
        <v/>
      </c>
      <c r="M81" s="65"/>
      <c r="N81" s="66"/>
      <c r="O81" s="62" t="str">
        <f>IF(OR(B81=Dimension!$A$6,B81=Dimension!$A$7,B81=Dimension!$A$8,B81=Dimension!$A$9),"",IF(OR(B81=Dimension!$A$3,B81=Dimension!$A$4,B81=Dimension!$A$5),"สถานประกอบการ",""))</f>
        <v/>
      </c>
      <c r="P81" s="62" t="str">
        <f>IF(OR(B81=Dimension!$A$6,B81=Dimension!$A$7,B81=Dimension!$A$8,B81=Dimension!$A$9,B81=""),"",Payment_ID2)</f>
        <v/>
      </c>
      <c r="Q81" s="64" t="str">
        <f t="shared" si="1"/>
        <v/>
      </c>
      <c r="R81" s="62"/>
      <c r="T81" s="68" t="b">
        <f>IF(D81=Dimension!$C$9,IF(LEFT(UPPER(E81),2)="MC",TRUE,FALSE),TRUE)</f>
        <v>1</v>
      </c>
    </row>
    <row r="82" spans="1:20" x14ac:dyDescent="0.45">
      <c r="A82" s="61"/>
      <c r="B82" s="62"/>
      <c r="C82" s="62"/>
      <c r="D82" s="62" t="str">
        <f>IF(B82=Dimension!$A$8,Dimension!$C$9,IF(B82=Dimension!$A$6,CD,""))</f>
        <v/>
      </c>
      <c r="E82" s="63"/>
      <c r="F82" s="62" t="str">
        <f>IF(OR(B82=Dimension!$A$3,B82=Dimension!$A$4,B82=Dimension!$A$6,B82=Dimension!$A$8),CCYA,"")</f>
        <v/>
      </c>
      <c r="G82" s="64" t="str">
        <f>IFERROR(VLOOKUP(F82,Dimension!$G$3:$H$252,2,FALSE),"")</f>
        <v/>
      </c>
      <c r="H82" s="62" t="str">
        <f>IF(OR(B82=Dimension!$A$3,B82=Dimension!$A$4,B82=Dimension!$A$5),"เดินทาง/ท่องเที่ยว","")</f>
        <v/>
      </c>
      <c r="I82" s="62" t="str">
        <f>IF(OR(B82=Dimension!$A$6,B82=Dimension!$A$7,B82=Dimension!$A$8,B82=Dimension!$A$9),"",IF(OR(B82=Dimension!$A$3,B82=Dimension!$A$4,B82=Dimension!$A$5),"สถานประกอบการ",""))</f>
        <v/>
      </c>
      <c r="J82" s="62" t="str">
        <f>IF(OR(B82=Dimension!$A$3,B82=Dimension!$A$4,B82=Dimension!$A$5,B82=Dimension!$A$6,,B82=Dimension!$A$7,B82=Dimension!$A$8,B82=Dimension!$A$9),Payment_ID2,"")</f>
        <v/>
      </c>
      <c r="K82" s="62"/>
      <c r="L82" s="64" t="str">
        <f>IFERROR(VLOOKUP(K82,Dimension!$J$3:$K$179,2,FALSE),"")</f>
        <v/>
      </c>
      <c r="M82" s="65"/>
      <c r="N82" s="66"/>
      <c r="O82" s="62" t="str">
        <f>IF(OR(B82=Dimension!$A$6,B82=Dimension!$A$7,B82=Dimension!$A$8,B82=Dimension!$A$9),"",IF(OR(B82=Dimension!$A$3,B82=Dimension!$A$4,B82=Dimension!$A$5),"สถานประกอบการ",""))</f>
        <v/>
      </c>
      <c r="P82" s="62" t="str">
        <f>IF(OR(B82=Dimension!$A$6,B82=Dimension!$A$7,B82=Dimension!$A$8,B82=Dimension!$A$9,B82=""),"",Payment_ID2)</f>
        <v/>
      </c>
      <c r="Q82" s="64" t="str">
        <f t="shared" si="1"/>
        <v/>
      </c>
      <c r="R82" s="62"/>
      <c r="T82" s="68" t="b">
        <f>IF(D82=Dimension!$C$9,IF(LEFT(UPPER(E82),2)="MC",TRUE,FALSE),TRUE)</f>
        <v>1</v>
      </c>
    </row>
    <row r="83" spans="1:20" x14ac:dyDescent="0.45">
      <c r="A83" s="61"/>
      <c r="B83" s="62"/>
      <c r="C83" s="62"/>
      <c r="D83" s="62" t="str">
        <f>IF(B83=Dimension!$A$8,Dimension!$C$9,IF(B83=Dimension!$A$6,CD,""))</f>
        <v/>
      </c>
      <c r="E83" s="63"/>
      <c r="F83" s="62" t="str">
        <f>IF(OR(B83=Dimension!$A$3,B83=Dimension!$A$4,B83=Dimension!$A$6,B83=Dimension!$A$8),CCYA,"")</f>
        <v/>
      </c>
      <c r="G83" s="64" t="str">
        <f>IFERROR(VLOOKUP(F83,Dimension!$G$3:$H$252,2,FALSE),"")</f>
        <v/>
      </c>
      <c r="H83" s="62" t="str">
        <f>IF(OR(B83=Dimension!$A$3,B83=Dimension!$A$4,B83=Dimension!$A$5),"เดินทาง/ท่องเที่ยว","")</f>
        <v/>
      </c>
      <c r="I83" s="62" t="str">
        <f>IF(OR(B83=Dimension!$A$6,B83=Dimension!$A$7,B83=Dimension!$A$8,B83=Dimension!$A$9),"",IF(OR(B83=Dimension!$A$3,B83=Dimension!$A$4,B83=Dimension!$A$5),"สถานประกอบการ",""))</f>
        <v/>
      </c>
      <c r="J83" s="62" t="str">
        <f>IF(OR(B83=Dimension!$A$3,B83=Dimension!$A$4,B83=Dimension!$A$5,B83=Dimension!$A$6,,B83=Dimension!$A$7,B83=Dimension!$A$8,B83=Dimension!$A$9),Payment_ID2,"")</f>
        <v/>
      </c>
      <c r="K83" s="62"/>
      <c r="L83" s="64" t="str">
        <f>IFERROR(VLOOKUP(K83,Dimension!$J$3:$K$179,2,FALSE),"")</f>
        <v/>
      </c>
      <c r="M83" s="65"/>
      <c r="N83" s="66"/>
      <c r="O83" s="62" t="str">
        <f>IF(OR(B83=Dimension!$A$6,B83=Dimension!$A$7,B83=Dimension!$A$8,B83=Dimension!$A$9),"",IF(OR(B83=Dimension!$A$3,B83=Dimension!$A$4,B83=Dimension!$A$5),"สถานประกอบการ",""))</f>
        <v/>
      </c>
      <c r="P83" s="62" t="str">
        <f>IF(OR(B83=Dimension!$A$6,B83=Dimension!$A$7,B83=Dimension!$A$8,B83=Dimension!$A$9,B83=""),"",Payment_ID2)</f>
        <v/>
      </c>
      <c r="Q83" s="64" t="str">
        <f t="shared" si="1"/>
        <v/>
      </c>
      <c r="R83" s="62"/>
      <c r="T83" s="68" t="b">
        <f>IF(D83=Dimension!$C$9,IF(LEFT(UPPER(E83),2)="MC",TRUE,FALSE),TRUE)</f>
        <v>1</v>
      </c>
    </row>
    <row r="84" spans="1:20" x14ac:dyDescent="0.45">
      <c r="A84" s="61"/>
      <c r="B84" s="62"/>
      <c r="C84" s="62"/>
      <c r="D84" s="62" t="str">
        <f>IF(B84=Dimension!$A$8,Dimension!$C$9,IF(B84=Dimension!$A$6,CD,""))</f>
        <v/>
      </c>
      <c r="E84" s="63"/>
      <c r="F84" s="62" t="str">
        <f>IF(OR(B84=Dimension!$A$3,B84=Dimension!$A$4,B84=Dimension!$A$6,B84=Dimension!$A$8),CCYA,"")</f>
        <v/>
      </c>
      <c r="G84" s="64" t="str">
        <f>IFERROR(VLOOKUP(F84,Dimension!$G$3:$H$252,2,FALSE),"")</f>
        <v/>
      </c>
      <c r="H84" s="62" t="str">
        <f>IF(OR(B84=Dimension!$A$3,B84=Dimension!$A$4,B84=Dimension!$A$5),"เดินทาง/ท่องเที่ยว","")</f>
        <v/>
      </c>
      <c r="I84" s="62" t="str">
        <f>IF(OR(B84=Dimension!$A$6,B84=Dimension!$A$7,B84=Dimension!$A$8,B84=Dimension!$A$9),"",IF(OR(B84=Dimension!$A$3,B84=Dimension!$A$4,B84=Dimension!$A$5),"สถานประกอบการ",""))</f>
        <v/>
      </c>
      <c r="J84" s="62" t="str">
        <f>IF(OR(B84=Dimension!$A$3,B84=Dimension!$A$4,B84=Dimension!$A$5,B84=Dimension!$A$6,,B84=Dimension!$A$7,B84=Dimension!$A$8,B84=Dimension!$A$9),Payment_ID2,"")</f>
        <v/>
      </c>
      <c r="K84" s="62"/>
      <c r="L84" s="64" t="str">
        <f>IFERROR(VLOOKUP(K84,Dimension!$J$3:$K$179,2,FALSE),"")</f>
        <v/>
      </c>
      <c r="M84" s="65"/>
      <c r="N84" s="66"/>
      <c r="O84" s="62" t="str">
        <f>IF(OR(B84=Dimension!$A$6,B84=Dimension!$A$7,B84=Dimension!$A$8,B84=Dimension!$A$9),"",IF(OR(B84=Dimension!$A$3,B84=Dimension!$A$4,B84=Dimension!$A$5),"สถานประกอบการ",""))</f>
        <v/>
      </c>
      <c r="P84" s="62" t="str">
        <f>IF(OR(B84=Dimension!$A$6,B84=Dimension!$A$7,B84=Dimension!$A$8,B84=Dimension!$A$9,B84=""),"",Payment_ID2)</f>
        <v/>
      </c>
      <c r="Q84" s="64" t="str">
        <f t="shared" si="1"/>
        <v/>
      </c>
      <c r="R84" s="62"/>
      <c r="T84" s="68" t="b">
        <f>IF(D84=Dimension!$C$9,IF(LEFT(UPPER(E84),2)="MC",TRUE,FALSE),TRUE)</f>
        <v>1</v>
      </c>
    </row>
    <row r="85" spans="1:20" x14ac:dyDescent="0.45">
      <c r="A85" s="61"/>
      <c r="B85" s="62"/>
      <c r="C85" s="62"/>
      <c r="D85" s="62" t="str">
        <f>IF(B85=Dimension!$A$8,Dimension!$C$9,IF(B85=Dimension!$A$6,CD,""))</f>
        <v/>
      </c>
      <c r="E85" s="63"/>
      <c r="F85" s="62" t="str">
        <f>IF(OR(B85=Dimension!$A$3,B85=Dimension!$A$4,B85=Dimension!$A$6,B85=Dimension!$A$8),CCYA,"")</f>
        <v/>
      </c>
      <c r="G85" s="64" t="str">
        <f>IFERROR(VLOOKUP(F85,Dimension!$G$3:$H$252,2,FALSE),"")</f>
        <v/>
      </c>
      <c r="H85" s="62" t="str">
        <f>IF(OR(B85=Dimension!$A$3,B85=Dimension!$A$4,B85=Dimension!$A$5),"เดินทาง/ท่องเที่ยว","")</f>
        <v/>
      </c>
      <c r="I85" s="62" t="str">
        <f>IF(OR(B85=Dimension!$A$6,B85=Dimension!$A$7,B85=Dimension!$A$8,B85=Dimension!$A$9),"",IF(OR(B85=Dimension!$A$3,B85=Dimension!$A$4,B85=Dimension!$A$5),"สถานประกอบการ",""))</f>
        <v/>
      </c>
      <c r="J85" s="62" t="str">
        <f>IF(OR(B85=Dimension!$A$3,B85=Dimension!$A$4,B85=Dimension!$A$5,B85=Dimension!$A$6,,B85=Dimension!$A$7,B85=Dimension!$A$8,B85=Dimension!$A$9),Payment_ID2,"")</f>
        <v/>
      </c>
      <c r="K85" s="62"/>
      <c r="L85" s="64" t="str">
        <f>IFERROR(VLOOKUP(K85,Dimension!$J$3:$K$179,2,FALSE),"")</f>
        <v/>
      </c>
      <c r="M85" s="65"/>
      <c r="N85" s="66"/>
      <c r="O85" s="62" t="str">
        <f>IF(OR(B85=Dimension!$A$6,B85=Dimension!$A$7,B85=Dimension!$A$8,B85=Dimension!$A$9),"",IF(OR(B85=Dimension!$A$3,B85=Dimension!$A$4,B85=Dimension!$A$5),"สถานประกอบการ",""))</f>
        <v/>
      </c>
      <c r="P85" s="62" t="str">
        <f>IF(OR(B85=Dimension!$A$6,B85=Dimension!$A$7,B85=Dimension!$A$8,B85=Dimension!$A$9,B85=""),"",Payment_ID2)</f>
        <v/>
      </c>
      <c r="Q85" s="64" t="str">
        <f t="shared" si="1"/>
        <v/>
      </c>
      <c r="R85" s="62"/>
      <c r="T85" s="68" t="b">
        <f>IF(D85=Dimension!$C$9,IF(LEFT(UPPER(E85),2)="MC",TRUE,FALSE),TRUE)</f>
        <v>1</v>
      </c>
    </row>
    <row r="86" spans="1:20" x14ac:dyDescent="0.45">
      <c r="A86" s="61"/>
      <c r="B86" s="62"/>
      <c r="C86" s="62"/>
      <c r="D86" s="62" t="str">
        <f>IF(B86=Dimension!$A$8,Dimension!$C$9,IF(B86=Dimension!$A$6,CD,""))</f>
        <v/>
      </c>
      <c r="E86" s="63"/>
      <c r="F86" s="62" t="str">
        <f>IF(OR(B86=Dimension!$A$3,B86=Dimension!$A$4,B86=Dimension!$A$6,B86=Dimension!$A$8),CCYA,"")</f>
        <v/>
      </c>
      <c r="G86" s="64" t="str">
        <f>IFERROR(VLOOKUP(F86,Dimension!$G$3:$H$252,2,FALSE),"")</f>
        <v/>
      </c>
      <c r="H86" s="62" t="str">
        <f>IF(OR(B86=Dimension!$A$3,B86=Dimension!$A$4,B86=Dimension!$A$5),"เดินทาง/ท่องเที่ยว","")</f>
        <v/>
      </c>
      <c r="I86" s="62" t="str">
        <f>IF(OR(B86=Dimension!$A$6,B86=Dimension!$A$7,B86=Dimension!$A$8,B86=Dimension!$A$9),"",IF(OR(B86=Dimension!$A$3,B86=Dimension!$A$4,B86=Dimension!$A$5),"สถานประกอบการ",""))</f>
        <v/>
      </c>
      <c r="J86" s="62" t="str">
        <f>IF(OR(B86=Dimension!$A$3,B86=Dimension!$A$4,B86=Dimension!$A$5,B86=Dimension!$A$6,,B86=Dimension!$A$7,B86=Dimension!$A$8,B86=Dimension!$A$9),Payment_ID2,"")</f>
        <v/>
      </c>
      <c r="K86" s="62"/>
      <c r="L86" s="64" t="str">
        <f>IFERROR(VLOOKUP(K86,Dimension!$J$3:$K$179,2,FALSE),"")</f>
        <v/>
      </c>
      <c r="M86" s="65"/>
      <c r="N86" s="66"/>
      <c r="O86" s="62" t="str">
        <f>IF(OR(B86=Dimension!$A$6,B86=Dimension!$A$7,B86=Dimension!$A$8,B86=Dimension!$A$9),"",IF(OR(B86=Dimension!$A$3,B86=Dimension!$A$4,B86=Dimension!$A$5),"สถานประกอบการ",""))</f>
        <v/>
      </c>
      <c r="P86" s="62" t="str">
        <f>IF(OR(B86=Dimension!$A$6,B86=Dimension!$A$7,B86=Dimension!$A$8,B86=Dimension!$A$9,B86=""),"",Payment_ID2)</f>
        <v/>
      </c>
      <c r="Q86" s="64" t="str">
        <f t="shared" si="1"/>
        <v/>
      </c>
      <c r="R86" s="62"/>
      <c r="T86" s="68" t="b">
        <f>IF(D86=Dimension!$C$9,IF(LEFT(UPPER(E86),2)="MC",TRUE,FALSE),TRUE)</f>
        <v>1</v>
      </c>
    </row>
    <row r="87" spans="1:20" x14ac:dyDescent="0.45">
      <c r="A87" s="61"/>
      <c r="B87" s="62"/>
      <c r="C87" s="62"/>
      <c r="D87" s="62" t="str">
        <f>IF(B87=Dimension!$A$8,Dimension!$C$9,IF(B87=Dimension!$A$6,CD,""))</f>
        <v/>
      </c>
      <c r="E87" s="63"/>
      <c r="F87" s="62" t="str">
        <f>IF(OR(B87=Dimension!$A$3,B87=Dimension!$A$4,B87=Dimension!$A$6,B87=Dimension!$A$8),CCYA,"")</f>
        <v/>
      </c>
      <c r="G87" s="64" t="str">
        <f>IFERROR(VLOOKUP(F87,Dimension!$G$3:$H$252,2,FALSE),"")</f>
        <v/>
      </c>
      <c r="H87" s="62" t="str">
        <f>IF(OR(B87=Dimension!$A$3,B87=Dimension!$A$4,B87=Dimension!$A$5),"เดินทาง/ท่องเที่ยว","")</f>
        <v/>
      </c>
      <c r="I87" s="62" t="str">
        <f>IF(OR(B87=Dimension!$A$6,B87=Dimension!$A$7,B87=Dimension!$A$8,B87=Dimension!$A$9),"",IF(OR(B87=Dimension!$A$3,B87=Dimension!$A$4,B87=Dimension!$A$5),"สถานประกอบการ",""))</f>
        <v/>
      </c>
      <c r="J87" s="62" t="str">
        <f>IF(OR(B87=Dimension!$A$3,B87=Dimension!$A$4,B87=Dimension!$A$5,B87=Dimension!$A$6,,B87=Dimension!$A$7,B87=Dimension!$A$8,B87=Dimension!$A$9),Payment_ID2,"")</f>
        <v/>
      </c>
      <c r="K87" s="62"/>
      <c r="L87" s="64" t="str">
        <f>IFERROR(VLOOKUP(K87,Dimension!$J$3:$K$179,2,FALSE),"")</f>
        <v/>
      </c>
      <c r="M87" s="65"/>
      <c r="N87" s="66"/>
      <c r="O87" s="62" t="str">
        <f>IF(OR(B87=Dimension!$A$6,B87=Dimension!$A$7,B87=Dimension!$A$8,B87=Dimension!$A$9),"",IF(OR(B87=Dimension!$A$3,B87=Dimension!$A$4,B87=Dimension!$A$5),"สถานประกอบการ",""))</f>
        <v/>
      </c>
      <c r="P87" s="62" t="str">
        <f>IF(OR(B87=Dimension!$A$6,B87=Dimension!$A$7,B87=Dimension!$A$8,B87=Dimension!$A$9,B87=""),"",Payment_ID2)</f>
        <v/>
      </c>
      <c r="Q87" s="64" t="str">
        <f t="shared" si="1"/>
        <v/>
      </c>
      <c r="R87" s="62"/>
      <c r="T87" s="68" t="b">
        <f>IF(D87=Dimension!$C$9,IF(LEFT(UPPER(E87),2)="MC",TRUE,FALSE),TRUE)</f>
        <v>1</v>
      </c>
    </row>
    <row r="88" spans="1:20" x14ac:dyDescent="0.45">
      <c r="A88" s="61"/>
      <c r="B88" s="62"/>
      <c r="C88" s="62"/>
      <c r="D88" s="62" t="str">
        <f>IF(B88=Dimension!$A$8,Dimension!$C$9,IF(B88=Dimension!$A$6,CD,""))</f>
        <v/>
      </c>
      <c r="E88" s="63"/>
      <c r="F88" s="62" t="str">
        <f>IF(OR(B88=Dimension!$A$3,B88=Dimension!$A$4,B88=Dimension!$A$6,B88=Dimension!$A$8),CCYA,"")</f>
        <v/>
      </c>
      <c r="G88" s="64" t="str">
        <f>IFERROR(VLOOKUP(F88,Dimension!$G$3:$H$252,2,FALSE),"")</f>
        <v/>
      </c>
      <c r="H88" s="62" t="str">
        <f>IF(OR(B88=Dimension!$A$3,B88=Dimension!$A$4,B88=Dimension!$A$5),"เดินทาง/ท่องเที่ยว","")</f>
        <v/>
      </c>
      <c r="I88" s="62" t="str">
        <f>IF(OR(B88=Dimension!$A$6,B88=Dimension!$A$7,B88=Dimension!$A$8,B88=Dimension!$A$9),"",IF(OR(B88=Dimension!$A$3,B88=Dimension!$A$4,B88=Dimension!$A$5),"สถานประกอบการ",""))</f>
        <v/>
      </c>
      <c r="J88" s="62" t="str">
        <f>IF(OR(B88=Dimension!$A$3,B88=Dimension!$A$4,B88=Dimension!$A$5,B88=Dimension!$A$6,,B88=Dimension!$A$7,B88=Dimension!$A$8,B88=Dimension!$A$9),Payment_ID2,"")</f>
        <v/>
      </c>
      <c r="K88" s="62"/>
      <c r="L88" s="64" t="str">
        <f>IFERROR(VLOOKUP(K88,Dimension!$J$3:$K$179,2,FALSE),"")</f>
        <v/>
      </c>
      <c r="M88" s="65"/>
      <c r="N88" s="66"/>
      <c r="O88" s="62" t="str">
        <f>IF(OR(B88=Dimension!$A$6,B88=Dimension!$A$7,B88=Dimension!$A$8,B88=Dimension!$A$9),"",IF(OR(B88=Dimension!$A$3,B88=Dimension!$A$4,B88=Dimension!$A$5),"สถานประกอบการ",""))</f>
        <v/>
      </c>
      <c r="P88" s="62" t="str">
        <f>IF(OR(B88=Dimension!$A$6,B88=Dimension!$A$7,B88=Dimension!$A$8,B88=Dimension!$A$9,B88=""),"",Payment_ID2)</f>
        <v/>
      </c>
      <c r="Q88" s="64" t="str">
        <f t="shared" si="1"/>
        <v/>
      </c>
      <c r="R88" s="62"/>
      <c r="T88" s="68" t="b">
        <f>IF(D88=Dimension!$C$9,IF(LEFT(UPPER(E88),2)="MC",TRUE,FALSE),TRUE)</f>
        <v>1</v>
      </c>
    </row>
    <row r="89" spans="1:20" x14ac:dyDescent="0.45">
      <c r="A89" s="61"/>
      <c r="B89" s="62"/>
      <c r="C89" s="62"/>
      <c r="D89" s="62" t="str">
        <f>IF(B89=Dimension!$A$8,Dimension!$C$9,IF(B89=Dimension!$A$6,CD,""))</f>
        <v/>
      </c>
      <c r="E89" s="63"/>
      <c r="F89" s="62" t="str">
        <f>IF(OR(B89=Dimension!$A$3,B89=Dimension!$A$4,B89=Dimension!$A$6,B89=Dimension!$A$8),CCYA,"")</f>
        <v/>
      </c>
      <c r="G89" s="64" t="str">
        <f>IFERROR(VLOOKUP(F89,Dimension!$G$3:$H$252,2,FALSE),"")</f>
        <v/>
      </c>
      <c r="H89" s="62" t="str">
        <f>IF(OR(B89=Dimension!$A$3,B89=Dimension!$A$4,B89=Dimension!$A$5),"เดินทาง/ท่องเที่ยว","")</f>
        <v/>
      </c>
      <c r="I89" s="62" t="str">
        <f>IF(OR(B89=Dimension!$A$6,B89=Dimension!$A$7,B89=Dimension!$A$8,B89=Dimension!$A$9),"",IF(OR(B89=Dimension!$A$3,B89=Dimension!$A$4,B89=Dimension!$A$5),"สถานประกอบการ",""))</f>
        <v/>
      </c>
      <c r="J89" s="62" t="str">
        <f>IF(OR(B89=Dimension!$A$3,B89=Dimension!$A$4,B89=Dimension!$A$5,B89=Dimension!$A$6,,B89=Dimension!$A$7,B89=Dimension!$A$8,B89=Dimension!$A$9),Payment_ID2,"")</f>
        <v/>
      </c>
      <c r="K89" s="62"/>
      <c r="L89" s="64" t="str">
        <f>IFERROR(VLOOKUP(K89,Dimension!$J$3:$K$179,2,FALSE),"")</f>
        <v/>
      </c>
      <c r="M89" s="65"/>
      <c r="N89" s="66"/>
      <c r="O89" s="62" t="str">
        <f>IF(OR(B89=Dimension!$A$6,B89=Dimension!$A$7,B89=Dimension!$A$8,B89=Dimension!$A$9),"",IF(OR(B89=Dimension!$A$3,B89=Dimension!$A$4,B89=Dimension!$A$5),"สถานประกอบการ",""))</f>
        <v/>
      </c>
      <c r="P89" s="62" t="str">
        <f>IF(OR(B89=Dimension!$A$6,B89=Dimension!$A$7,B89=Dimension!$A$8,B89=Dimension!$A$9,B89=""),"",Payment_ID2)</f>
        <v/>
      </c>
      <c r="Q89" s="64" t="str">
        <f t="shared" si="1"/>
        <v/>
      </c>
      <c r="R89" s="62"/>
      <c r="T89" s="68" t="b">
        <f>IF(D89=Dimension!$C$9,IF(LEFT(UPPER(E89),2)="MC",TRUE,FALSE),TRUE)</f>
        <v>1</v>
      </c>
    </row>
    <row r="90" spans="1:20" x14ac:dyDescent="0.45">
      <c r="A90" s="61"/>
      <c r="B90" s="62"/>
      <c r="C90" s="62"/>
      <c r="D90" s="62" t="str">
        <f>IF(B90=Dimension!$A$8,Dimension!$C$9,IF(B90=Dimension!$A$6,CD,""))</f>
        <v/>
      </c>
      <c r="E90" s="63"/>
      <c r="F90" s="62" t="str">
        <f>IF(OR(B90=Dimension!$A$3,B90=Dimension!$A$4,B90=Dimension!$A$6,B90=Dimension!$A$8),CCYA,"")</f>
        <v/>
      </c>
      <c r="G90" s="64" t="str">
        <f>IFERROR(VLOOKUP(F90,Dimension!$G$3:$H$252,2,FALSE),"")</f>
        <v/>
      </c>
      <c r="H90" s="62" t="str">
        <f>IF(OR(B90=Dimension!$A$3,B90=Dimension!$A$4,B90=Dimension!$A$5),"เดินทาง/ท่องเที่ยว","")</f>
        <v/>
      </c>
      <c r="I90" s="62" t="str">
        <f>IF(OR(B90=Dimension!$A$6,B90=Dimension!$A$7,B90=Dimension!$A$8,B90=Dimension!$A$9),"",IF(OR(B90=Dimension!$A$3,B90=Dimension!$A$4,B90=Dimension!$A$5),"สถานประกอบการ",""))</f>
        <v/>
      </c>
      <c r="J90" s="62" t="str">
        <f>IF(OR(B90=Dimension!$A$3,B90=Dimension!$A$4,B90=Dimension!$A$5,B90=Dimension!$A$6,,B90=Dimension!$A$7,B90=Dimension!$A$8,B90=Dimension!$A$9),Payment_ID2,"")</f>
        <v/>
      </c>
      <c r="K90" s="62"/>
      <c r="L90" s="64" t="str">
        <f>IFERROR(VLOOKUP(K90,Dimension!$J$3:$K$179,2,FALSE),"")</f>
        <v/>
      </c>
      <c r="M90" s="65"/>
      <c r="N90" s="66"/>
      <c r="O90" s="62" t="str">
        <f>IF(OR(B90=Dimension!$A$6,B90=Dimension!$A$7,B90=Dimension!$A$8,B90=Dimension!$A$9),"",IF(OR(B90=Dimension!$A$3,B90=Dimension!$A$4,B90=Dimension!$A$5),"สถานประกอบการ",""))</f>
        <v/>
      </c>
      <c r="P90" s="62" t="str">
        <f>IF(OR(B90=Dimension!$A$6,B90=Dimension!$A$7,B90=Dimension!$A$8,B90=Dimension!$A$9,B90=""),"",Payment_ID2)</f>
        <v/>
      </c>
      <c r="Q90" s="64" t="str">
        <f t="shared" si="1"/>
        <v/>
      </c>
      <c r="R90" s="62"/>
      <c r="T90" s="68" t="b">
        <f>IF(D90=Dimension!$C$9,IF(LEFT(UPPER(E90),2)="MC",TRUE,FALSE),TRUE)</f>
        <v>1</v>
      </c>
    </row>
    <row r="91" spans="1:20" x14ac:dyDescent="0.45">
      <c r="A91" s="61"/>
      <c r="B91" s="62"/>
      <c r="C91" s="62"/>
      <c r="D91" s="62" t="str">
        <f>IF(B91=Dimension!$A$8,Dimension!$C$9,IF(B91=Dimension!$A$6,CD,""))</f>
        <v/>
      </c>
      <c r="E91" s="63"/>
      <c r="F91" s="62" t="str">
        <f>IF(OR(B91=Dimension!$A$3,B91=Dimension!$A$4,B91=Dimension!$A$6,B91=Dimension!$A$8),CCYA,"")</f>
        <v/>
      </c>
      <c r="G91" s="64" t="str">
        <f>IFERROR(VLOOKUP(F91,Dimension!$G$3:$H$252,2,FALSE),"")</f>
        <v/>
      </c>
      <c r="H91" s="62" t="str">
        <f>IF(OR(B91=Dimension!$A$3,B91=Dimension!$A$4,B91=Dimension!$A$5),"เดินทาง/ท่องเที่ยว","")</f>
        <v/>
      </c>
      <c r="I91" s="62" t="str">
        <f>IF(OR(B91=Dimension!$A$6,B91=Dimension!$A$7,B91=Dimension!$A$8,B91=Dimension!$A$9),"",IF(OR(B91=Dimension!$A$3,B91=Dimension!$A$4,B91=Dimension!$A$5),"สถานประกอบการ",""))</f>
        <v/>
      </c>
      <c r="J91" s="62" t="str">
        <f>IF(OR(B91=Dimension!$A$3,B91=Dimension!$A$4,B91=Dimension!$A$5,B91=Dimension!$A$6,,B91=Dimension!$A$7,B91=Dimension!$A$8,B91=Dimension!$A$9),Payment_ID2,"")</f>
        <v/>
      </c>
      <c r="K91" s="62"/>
      <c r="L91" s="64" t="str">
        <f>IFERROR(VLOOKUP(K91,Dimension!$J$3:$K$179,2,FALSE),"")</f>
        <v/>
      </c>
      <c r="M91" s="65"/>
      <c r="N91" s="66"/>
      <c r="O91" s="62" t="str">
        <f>IF(OR(B91=Dimension!$A$6,B91=Dimension!$A$7,B91=Dimension!$A$8,B91=Dimension!$A$9),"",IF(OR(B91=Dimension!$A$3,B91=Dimension!$A$4,B91=Dimension!$A$5),"สถานประกอบการ",""))</f>
        <v/>
      </c>
      <c r="P91" s="62" t="str">
        <f>IF(OR(B91=Dimension!$A$6,B91=Dimension!$A$7,B91=Dimension!$A$8,B91=Dimension!$A$9,B91=""),"",Payment_ID2)</f>
        <v/>
      </c>
      <c r="Q91" s="64" t="str">
        <f t="shared" si="1"/>
        <v/>
      </c>
      <c r="R91" s="62"/>
      <c r="T91" s="68" t="b">
        <f>IF(D91=Dimension!$C$9,IF(LEFT(UPPER(E91),2)="MC",TRUE,FALSE),TRUE)</f>
        <v>1</v>
      </c>
    </row>
    <row r="92" spans="1:20" x14ac:dyDescent="0.45">
      <c r="A92" s="61"/>
      <c r="B92" s="62"/>
      <c r="C92" s="62"/>
      <c r="D92" s="62" t="str">
        <f>IF(B92=Dimension!$A$8,Dimension!$C$9,IF(B92=Dimension!$A$6,CD,""))</f>
        <v/>
      </c>
      <c r="E92" s="63"/>
      <c r="F92" s="62" t="str">
        <f>IF(OR(B92=Dimension!$A$3,B92=Dimension!$A$4,B92=Dimension!$A$6,B92=Dimension!$A$8),CCYA,"")</f>
        <v/>
      </c>
      <c r="G92" s="64" t="str">
        <f>IFERROR(VLOOKUP(F92,Dimension!$G$3:$H$252,2,FALSE),"")</f>
        <v/>
      </c>
      <c r="H92" s="62" t="str">
        <f>IF(OR(B92=Dimension!$A$3,B92=Dimension!$A$4,B92=Dimension!$A$5),"เดินทาง/ท่องเที่ยว","")</f>
        <v/>
      </c>
      <c r="I92" s="62" t="str">
        <f>IF(OR(B92=Dimension!$A$6,B92=Dimension!$A$7,B92=Dimension!$A$8,B92=Dimension!$A$9),"",IF(OR(B92=Dimension!$A$3,B92=Dimension!$A$4,B92=Dimension!$A$5),"สถานประกอบการ",""))</f>
        <v/>
      </c>
      <c r="J92" s="62" t="str">
        <f>IF(OR(B92=Dimension!$A$3,B92=Dimension!$A$4,B92=Dimension!$A$5,B92=Dimension!$A$6,,B92=Dimension!$A$7,B92=Dimension!$A$8,B92=Dimension!$A$9),Payment_ID2,"")</f>
        <v/>
      </c>
      <c r="K92" s="62"/>
      <c r="L92" s="64" t="str">
        <f>IFERROR(VLOOKUP(K92,Dimension!$J$3:$K$179,2,FALSE),"")</f>
        <v/>
      </c>
      <c r="M92" s="65"/>
      <c r="N92" s="66"/>
      <c r="O92" s="62" t="str">
        <f>IF(OR(B92=Dimension!$A$6,B92=Dimension!$A$7,B92=Dimension!$A$8,B92=Dimension!$A$9),"",IF(OR(B92=Dimension!$A$3,B92=Dimension!$A$4,B92=Dimension!$A$5),"สถานประกอบการ",""))</f>
        <v/>
      </c>
      <c r="P92" s="62" t="str">
        <f>IF(OR(B92=Dimension!$A$6,B92=Dimension!$A$7,B92=Dimension!$A$8,B92=Dimension!$A$9,B92=""),"",Payment_ID2)</f>
        <v/>
      </c>
      <c r="Q92" s="64" t="str">
        <f t="shared" si="1"/>
        <v/>
      </c>
      <c r="R92" s="62"/>
      <c r="T92" s="68" t="b">
        <f>IF(D92=Dimension!$C$9,IF(LEFT(UPPER(E92),2)="MC",TRUE,FALSE),TRUE)</f>
        <v>1</v>
      </c>
    </row>
    <row r="93" spans="1:20" x14ac:dyDescent="0.45">
      <c r="A93" s="61"/>
      <c r="B93" s="62"/>
      <c r="C93" s="62"/>
      <c r="D93" s="62" t="str">
        <f>IF(B93=Dimension!$A$8,Dimension!$C$9,IF(B93=Dimension!$A$6,CD,""))</f>
        <v/>
      </c>
      <c r="E93" s="63"/>
      <c r="F93" s="62" t="str">
        <f>IF(OR(B93=Dimension!$A$3,B93=Dimension!$A$4,B93=Dimension!$A$6,B93=Dimension!$A$8),CCYA,"")</f>
        <v/>
      </c>
      <c r="G93" s="64" t="str">
        <f>IFERROR(VLOOKUP(F93,Dimension!$G$3:$H$252,2,FALSE),"")</f>
        <v/>
      </c>
      <c r="H93" s="62" t="str">
        <f>IF(OR(B93=Dimension!$A$3,B93=Dimension!$A$4,B93=Dimension!$A$5),"เดินทาง/ท่องเที่ยว","")</f>
        <v/>
      </c>
      <c r="I93" s="62" t="str">
        <f>IF(OR(B93=Dimension!$A$6,B93=Dimension!$A$7,B93=Dimension!$A$8,B93=Dimension!$A$9),"",IF(OR(B93=Dimension!$A$3,B93=Dimension!$A$4,B93=Dimension!$A$5),"สถานประกอบการ",""))</f>
        <v/>
      </c>
      <c r="J93" s="62" t="str">
        <f>IF(OR(B93=Dimension!$A$3,B93=Dimension!$A$4,B93=Dimension!$A$5,B93=Dimension!$A$6,,B93=Dimension!$A$7,B93=Dimension!$A$8,B93=Dimension!$A$9),Payment_ID2,"")</f>
        <v/>
      </c>
      <c r="K93" s="62"/>
      <c r="L93" s="64" t="str">
        <f>IFERROR(VLOOKUP(K93,Dimension!$J$3:$K$179,2,FALSE),"")</f>
        <v/>
      </c>
      <c r="M93" s="65"/>
      <c r="N93" s="66"/>
      <c r="O93" s="62" t="str">
        <f>IF(OR(B93=Dimension!$A$6,B93=Dimension!$A$7,B93=Dimension!$A$8,B93=Dimension!$A$9),"",IF(OR(B93=Dimension!$A$3,B93=Dimension!$A$4,B93=Dimension!$A$5),"สถานประกอบการ",""))</f>
        <v/>
      </c>
      <c r="P93" s="62" t="str">
        <f>IF(OR(B93=Dimension!$A$6,B93=Dimension!$A$7,B93=Dimension!$A$8,B93=Dimension!$A$9,B93=""),"",Payment_ID2)</f>
        <v/>
      </c>
      <c r="Q93" s="64" t="str">
        <f t="shared" si="1"/>
        <v/>
      </c>
      <c r="R93" s="62"/>
      <c r="T93" s="68" t="b">
        <f>IF(D93=Dimension!$C$9,IF(LEFT(UPPER(E93),2)="MC",TRUE,FALSE),TRUE)</f>
        <v>1</v>
      </c>
    </row>
    <row r="94" spans="1:20" x14ac:dyDescent="0.45">
      <c r="A94" s="61"/>
      <c r="B94" s="62"/>
      <c r="C94" s="62"/>
      <c r="D94" s="62" t="str">
        <f>IF(B94=Dimension!$A$8,Dimension!$C$9,IF(B94=Dimension!$A$6,CD,""))</f>
        <v/>
      </c>
      <c r="E94" s="63"/>
      <c r="F94" s="62" t="str">
        <f>IF(OR(B94=Dimension!$A$3,B94=Dimension!$A$4,B94=Dimension!$A$6,B94=Dimension!$A$8),CCYA,"")</f>
        <v/>
      </c>
      <c r="G94" s="64" t="str">
        <f>IFERROR(VLOOKUP(F94,Dimension!$G$3:$H$252,2,FALSE),"")</f>
        <v/>
      </c>
      <c r="H94" s="62" t="str">
        <f>IF(OR(B94=Dimension!$A$3,B94=Dimension!$A$4,B94=Dimension!$A$5),"เดินทาง/ท่องเที่ยว","")</f>
        <v/>
      </c>
      <c r="I94" s="62" t="str">
        <f>IF(OR(B94=Dimension!$A$6,B94=Dimension!$A$7,B94=Dimension!$A$8,B94=Dimension!$A$9),"",IF(OR(B94=Dimension!$A$3,B94=Dimension!$A$4,B94=Dimension!$A$5),"สถานประกอบการ",""))</f>
        <v/>
      </c>
      <c r="J94" s="62" t="str">
        <f>IF(OR(B94=Dimension!$A$3,B94=Dimension!$A$4,B94=Dimension!$A$5,B94=Dimension!$A$6,,B94=Dimension!$A$7,B94=Dimension!$A$8,B94=Dimension!$A$9),Payment_ID2,"")</f>
        <v/>
      </c>
      <c r="K94" s="62"/>
      <c r="L94" s="64" t="str">
        <f>IFERROR(VLOOKUP(K94,Dimension!$J$3:$K$179,2,FALSE),"")</f>
        <v/>
      </c>
      <c r="M94" s="65"/>
      <c r="N94" s="66"/>
      <c r="O94" s="62" t="str">
        <f>IF(OR(B94=Dimension!$A$6,B94=Dimension!$A$7,B94=Dimension!$A$8,B94=Dimension!$A$9),"",IF(OR(B94=Dimension!$A$3,B94=Dimension!$A$4,B94=Dimension!$A$5),"สถานประกอบการ",""))</f>
        <v/>
      </c>
      <c r="P94" s="62" t="str">
        <f>IF(OR(B94=Dimension!$A$6,B94=Dimension!$A$7,B94=Dimension!$A$8,B94=Dimension!$A$9,B94=""),"",Payment_ID2)</f>
        <v/>
      </c>
      <c r="Q94" s="64" t="str">
        <f t="shared" si="1"/>
        <v/>
      </c>
      <c r="R94" s="62"/>
      <c r="T94" s="68" t="b">
        <f>IF(D94=Dimension!$C$9,IF(LEFT(UPPER(E94),2)="MC",TRUE,FALSE),TRUE)</f>
        <v>1</v>
      </c>
    </row>
    <row r="95" spans="1:20" x14ac:dyDescent="0.45">
      <c r="A95" s="61"/>
      <c r="B95" s="62"/>
      <c r="C95" s="62"/>
      <c r="D95" s="62" t="str">
        <f>IF(B95=Dimension!$A$8,Dimension!$C$9,IF(B95=Dimension!$A$6,CD,""))</f>
        <v/>
      </c>
      <c r="E95" s="63"/>
      <c r="F95" s="62" t="str">
        <f>IF(OR(B95=Dimension!$A$3,B95=Dimension!$A$4,B95=Dimension!$A$6,B95=Dimension!$A$8),CCYA,"")</f>
        <v/>
      </c>
      <c r="G95" s="64" t="str">
        <f>IFERROR(VLOOKUP(F95,Dimension!$G$3:$H$252,2,FALSE),"")</f>
        <v/>
      </c>
      <c r="H95" s="62" t="str">
        <f>IF(OR(B95=Dimension!$A$3,B95=Dimension!$A$4,B95=Dimension!$A$5),"เดินทาง/ท่องเที่ยว","")</f>
        <v/>
      </c>
      <c r="I95" s="62" t="str">
        <f>IF(OR(B95=Dimension!$A$6,B95=Dimension!$A$7,B95=Dimension!$A$8,B95=Dimension!$A$9),"",IF(OR(B95=Dimension!$A$3,B95=Dimension!$A$4,B95=Dimension!$A$5),"สถานประกอบการ",""))</f>
        <v/>
      </c>
      <c r="J95" s="62" t="str">
        <f>IF(OR(B95=Dimension!$A$3,B95=Dimension!$A$4,B95=Dimension!$A$5,B95=Dimension!$A$6,,B95=Dimension!$A$7,B95=Dimension!$A$8,B95=Dimension!$A$9),Payment_ID2,"")</f>
        <v/>
      </c>
      <c r="K95" s="62"/>
      <c r="L95" s="64" t="str">
        <f>IFERROR(VLOOKUP(K95,Dimension!$J$3:$K$179,2,FALSE),"")</f>
        <v/>
      </c>
      <c r="M95" s="65"/>
      <c r="N95" s="66"/>
      <c r="O95" s="62" t="str">
        <f>IF(OR(B95=Dimension!$A$6,B95=Dimension!$A$7,B95=Dimension!$A$8,B95=Dimension!$A$9),"",IF(OR(B95=Dimension!$A$3,B95=Dimension!$A$4,B95=Dimension!$A$5),"สถานประกอบการ",""))</f>
        <v/>
      </c>
      <c r="P95" s="62" t="str">
        <f>IF(OR(B95=Dimension!$A$6,B95=Dimension!$A$7,B95=Dimension!$A$8,B95=Dimension!$A$9,B95=""),"",Payment_ID2)</f>
        <v/>
      </c>
      <c r="Q95" s="64" t="str">
        <f t="shared" si="1"/>
        <v/>
      </c>
      <c r="R95" s="62"/>
      <c r="T95" s="68" t="b">
        <f>IF(D95=Dimension!$C$9,IF(LEFT(UPPER(E95),2)="MC",TRUE,FALSE),TRUE)</f>
        <v>1</v>
      </c>
    </row>
    <row r="96" spans="1:20" x14ac:dyDescent="0.45">
      <c r="A96" s="61"/>
      <c r="B96" s="62"/>
      <c r="C96" s="62"/>
      <c r="D96" s="62" t="str">
        <f>IF(B96=Dimension!$A$8,Dimension!$C$9,IF(B96=Dimension!$A$6,CD,""))</f>
        <v/>
      </c>
      <c r="E96" s="63"/>
      <c r="F96" s="62" t="str">
        <f>IF(OR(B96=Dimension!$A$3,B96=Dimension!$A$4,B96=Dimension!$A$6,B96=Dimension!$A$8),CCYA,"")</f>
        <v/>
      </c>
      <c r="G96" s="64" t="str">
        <f>IFERROR(VLOOKUP(F96,Dimension!$G$3:$H$252,2,FALSE),"")</f>
        <v/>
      </c>
      <c r="H96" s="62" t="str">
        <f>IF(OR(B96=Dimension!$A$3,B96=Dimension!$A$4,B96=Dimension!$A$5),"เดินทาง/ท่องเที่ยว","")</f>
        <v/>
      </c>
      <c r="I96" s="62" t="str">
        <f>IF(OR(B96=Dimension!$A$6,B96=Dimension!$A$7,B96=Dimension!$A$8,B96=Dimension!$A$9),"",IF(OR(B96=Dimension!$A$3,B96=Dimension!$A$4,B96=Dimension!$A$5),"สถานประกอบการ",""))</f>
        <v/>
      </c>
      <c r="J96" s="62" t="str">
        <f>IF(OR(B96=Dimension!$A$3,B96=Dimension!$A$4,B96=Dimension!$A$5,B96=Dimension!$A$6,,B96=Dimension!$A$7,B96=Dimension!$A$8,B96=Dimension!$A$9),Payment_ID2,"")</f>
        <v/>
      </c>
      <c r="K96" s="62"/>
      <c r="L96" s="64" t="str">
        <f>IFERROR(VLOOKUP(K96,Dimension!$J$3:$K$179,2,FALSE),"")</f>
        <v/>
      </c>
      <c r="M96" s="65"/>
      <c r="N96" s="66"/>
      <c r="O96" s="62" t="str">
        <f>IF(OR(B96=Dimension!$A$6,B96=Dimension!$A$7,B96=Dimension!$A$8,B96=Dimension!$A$9),"",IF(OR(B96=Dimension!$A$3,B96=Dimension!$A$4,B96=Dimension!$A$5),"สถานประกอบการ",""))</f>
        <v/>
      </c>
      <c r="P96" s="62" t="str">
        <f>IF(OR(B96=Dimension!$A$6,B96=Dimension!$A$7,B96=Dimension!$A$8,B96=Dimension!$A$9,B96=""),"",Payment_ID2)</f>
        <v/>
      </c>
      <c r="Q96" s="64" t="str">
        <f t="shared" si="1"/>
        <v/>
      </c>
      <c r="R96" s="62"/>
      <c r="T96" s="68" t="b">
        <f>IF(D96=Dimension!$C$9,IF(LEFT(UPPER(E96),2)="MC",TRUE,FALSE),TRUE)</f>
        <v>1</v>
      </c>
    </row>
    <row r="97" spans="1:20" x14ac:dyDescent="0.45">
      <c r="A97" s="61"/>
      <c r="B97" s="62"/>
      <c r="C97" s="62"/>
      <c r="D97" s="62" t="str">
        <f>IF(B97=Dimension!$A$8,Dimension!$C$9,IF(B97=Dimension!$A$6,CD,""))</f>
        <v/>
      </c>
      <c r="E97" s="63"/>
      <c r="F97" s="62" t="str">
        <f>IF(OR(B97=Dimension!$A$3,B97=Dimension!$A$4,B97=Dimension!$A$6,B97=Dimension!$A$8),CCYA,"")</f>
        <v/>
      </c>
      <c r="G97" s="64" t="str">
        <f>IFERROR(VLOOKUP(F97,Dimension!$G$3:$H$252,2,FALSE),"")</f>
        <v/>
      </c>
      <c r="H97" s="62" t="str">
        <f>IF(OR(B97=Dimension!$A$3,B97=Dimension!$A$4,B97=Dimension!$A$5),"เดินทาง/ท่องเที่ยว","")</f>
        <v/>
      </c>
      <c r="I97" s="62" t="str">
        <f>IF(OR(B97=Dimension!$A$6,B97=Dimension!$A$7,B97=Dimension!$A$8,B97=Dimension!$A$9),"",IF(OR(B97=Dimension!$A$3,B97=Dimension!$A$4,B97=Dimension!$A$5),"สถานประกอบการ",""))</f>
        <v/>
      </c>
      <c r="J97" s="62" t="str">
        <f>IF(OR(B97=Dimension!$A$3,B97=Dimension!$A$4,B97=Dimension!$A$5,B97=Dimension!$A$6,,B97=Dimension!$A$7,B97=Dimension!$A$8,B97=Dimension!$A$9),Payment_ID2,"")</f>
        <v/>
      </c>
      <c r="K97" s="62"/>
      <c r="L97" s="64" t="str">
        <f>IFERROR(VLOOKUP(K97,Dimension!$J$3:$K$179,2,FALSE),"")</f>
        <v/>
      </c>
      <c r="M97" s="65"/>
      <c r="N97" s="66"/>
      <c r="O97" s="62" t="str">
        <f>IF(OR(B97=Dimension!$A$6,B97=Dimension!$A$7,B97=Dimension!$A$8,B97=Dimension!$A$9),"",IF(OR(B97=Dimension!$A$3,B97=Dimension!$A$4,B97=Dimension!$A$5),"สถานประกอบการ",""))</f>
        <v/>
      </c>
      <c r="P97" s="62" t="str">
        <f>IF(OR(B97=Dimension!$A$6,B97=Dimension!$A$7,B97=Dimension!$A$8,B97=Dimension!$A$9,B97=""),"",Payment_ID2)</f>
        <v/>
      </c>
      <c r="Q97" s="64" t="str">
        <f t="shared" si="1"/>
        <v/>
      </c>
      <c r="R97" s="62"/>
      <c r="T97" s="68" t="b">
        <f>IF(D97=Dimension!$C$9,IF(LEFT(UPPER(E97),2)="MC",TRUE,FALSE),TRUE)</f>
        <v>1</v>
      </c>
    </row>
    <row r="98" spans="1:20" x14ac:dyDescent="0.45">
      <c r="A98" s="61"/>
      <c r="B98" s="62"/>
      <c r="C98" s="62"/>
      <c r="D98" s="62" t="str">
        <f>IF(B98=Dimension!$A$8,Dimension!$C$9,IF(B98=Dimension!$A$6,CD,""))</f>
        <v/>
      </c>
      <c r="E98" s="63"/>
      <c r="F98" s="62" t="str">
        <f>IF(OR(B98=Dimension!$A$3,B98=Dimension!$A$4,B98=Dimension!$A$6,B98=Dimension!$A$8),CCYA,"")</f>
        <v/>
      </c>
      <c r="G98" s="64" t="str">
        <f>IFERROR(VLOOKUP(F98,Dimension!$G$3:$H$252,2,FALSE),"")</f>
        <v/>
      </c>
      <c r="H98" s="62" t="str">
        <f>IF(OR(B98=Dimension!$A$3,B98=Dimension!$A$4,B98=Dimension!$A$5),"เดินทาง/ท่องเที่ยว","")</f>
        <v/>
      </c>
      <c r="I98" s="62" t="str">
        <f>IF(OR(B98=Dimension!$A$6,B98=Dimension!$A$7,B98=Dimension!$A$8,B98=Dimension!$A$9),"",IF(OR(B98=Dimension!$A$3,B98=Dimension!$A$4,B98=Dimension!$A$5),"สถานประกอบการ",""))</f>
        <v/>
      </c>
      <c r="J98" s="62" t="str">
        <f>IF(OR(B98=Dimension!$A$3,B98=Dimension!$A$4,B98=Dimension!$A$5,B98=Dimension!$A$6,,B98=Dimension!$A$7,B98=Dimension!$A$8,B98=Dimension!$A$9),Payment_ID2,"")</f>
        <v/>
      </c>
      <c r="K98" s="62"/>
      <c r="L98" s="64" t="str">
        <f>IFERROR(VLOOKUP(K98,Dimension!$J$3:$K$179,2,FALSE),"")</f>
        <v/>
      </c>
      <c r="M98" s="65"/>
      <c r="N98" s="66"/>
      <c r="O98" s="62" t="str">
        <f>IF(OR(B98=Dimension!$A$6,B98=Dimension!$A$7,B98=Dimension!$A$8,B98=Dimension!$A$9),"",IF(OR(B98=Dimension!$A$3,B98=Dimension!$A$4,B98=Dimension!$A$5),"สถานประกอบการ",""))</f>
        <v/>
      </c>
      <c r="P98" s="62" t="str">
        <f>IF(OR(B98=Dimension!$A$6,B98=Dimension!$A$7,B98=Dimension!$A$8,B98=Dimension!$A$9,B98=""),"",Payment_ID2)</f>
        <v/>
      </c>
      <c r="Q98" s="64" t="str">
        <f t="shared" si="1"/>
        <v/>
      </c>
      <c r="R98" s="62"/>
      <c r="T98" s="68" t="b">
        <f>IF(D98=Dimension!$C$9,IF(LEFT(UPPER(E98),2)="MC",TRUE,FALSE),TRUE)</f>
        <v>1</v>
      </c>
    </row>
    <row r="99" spans="1:20" x14ac:dyDescent="0.45">
      <c r="A99" s="61"/>
      <c r="B99" s="62"/>
      <c r="C99" s="62"/>
      <c r="D99" s="62" t="str">
        <f>IF(B99=Dimension!$A$8,Dimension!$C$9,IF(B99=Dimension!$A$6,CD,""))</f>
        <v/>
      </c>
      <c r="E99" s="63"/>
      <c r="F99" s="62" t="str">
        <f>IF(OR(B99=Dimension!$A$3,B99=Dimension!$A$4,B99=Dimension!$A$6,B99=Dimension!$A$8),CCYA,"")</f>
        <v/>
      </c>
      <c r="G99" s="64" t="str">
        <f>IFERROR(VLOOKUP(F99,Dimension!$G$3:$H$252,2,FALSE),"")</f>
        <v/>
      </c>
      <c r="H99" s="62" t="str">
        <f>IF(OR(B99=Dimension!$A$3,B99=Dimension!$A$4,B99=Dimension!$A$5),"เดินทาง/ท่องเที่ยว","")</f>
        <v/>
      </c>
      <c r="I99" s="62" t="str">
        <f>IF(OR(B99=Dimension!$A$6,B99=Dimension!$A$7,B99=Dimension!$A$8,B99=Dimension!$A$9),"",IF(OR(B99=Dimension!$A$3,B99=Dimension!$A$4,B99=Dimension!$A$5),"สถานประกอบการ",""))</f>
        <v/>
      </c>
      <c r="J99" s="62" t="str">
        <f>IF(OR(B99=Dimension!$A$3,B99=Dimension!$A$4,B99=Dimension!$A$5,B99=Dimension!$A$6,,B99=Dimension!$A$7,B99=Dimension!$A$8,B99=Dimension!$A$9),Payment_ID2,"")</f>
        <v/>
      </c>
      <c r="K99" s="62"/>
      <c r="L99" s="64" t="str">
        <f>IFERROR(VLOOKUP(K99,Dimension!$J$3:$K$179,2,FALSE),"")</f>
        <v/>
      </c>
      <c r="M99" s="65"/>
      <c r="N99" s="66"/>
      <c r="O99" s="62" t="str">
        <f>IF(OR(B99=Dimension!$A$6,B99=Dimension!$A$7,B99=Dimension!$A$8,B99=Dimension!$A$9),"",IF(OR(B99=Dimension!$A$3,B99=Dimension!$A$4,B99=Dimension!$A$5),"สถานประกอบการ",""))</f>
        <v/>
      </c>
      <c r="P99" s="62" t="str">
        <f>IF(OR(B99=Dimension!$A$6,B99=Dimension!$A$7,B99=Dimension!$A$8,B99=Dimension!$A$9,B99=""),"",Payment_ID2)</f>
        <v/>
      </c>
      <c r="Q99" s="64" t="str">
        <f t="shared" si="1"/>
        <v/>
      </c>
      <c r="R99" s="62"/>
      <c r="T99" s="68" t="b">
        <f>IF(D99=Dimension!$C$9,IF(LEFT(UPPER(E99),2)="MC",TRUE,FALSE),TRUE)</f>
        <v>1</v>
      </c>
    </row>
    <row r="100" spans="1:20" x14ac:dyDescent="0.45">
      <c r="A100" s="61"/>
      <c r="B100" s="62"/>
      <c r="C100" s="62"/>
      <c r="D100" s="62" t="str">
        <f>IF(B100=Dimension!$A$8,Dimension!$C$9,IF(B100=Dimension!$A$6,CD,""))</f>
        <v/>
      </c>
      <c r="E100" s="63"/>
      <c r="F100" s="62" t="str">
        <f>IF(OR(B100=Dimension!$A$3,B100=Dimension!$A$4,B100=Dimension!$A$6,B100=Dimension!$A$8),CCYA,"")</f>
        <v/>
      </c>
      <c r="G100" s="64" t="str">
        <f>IFERROR(VLOOKUP(F100,Dimension!$G$3:$H$252,2,FALSE),"")</f>
        <v/>
      </c>
      <c r="H100" s="62" t="str">
        <f>IF(OR(B100=Dimension!$A$3,B100=Dimension!$A$4,B100=Dimension!$A$5),"เดินทาง/ท่องเที่ยว","")</f>
        <v/>
      </c>
      <c r="I100" s="62" t="str">
        <f>IF(OR(B100=Dimension!$A$6,B100=Dimension!$A$7,B100=Dimension!$A$8,B100=Dimension!$A$9),"",IF(OR(B100=Dimension!$A$3,B100=Dimension!$A$4,B100=Dimension!$A$5),"สถานประกอบการ",""))</f>
        <v/>
      </c>
      <c r="J100" s="62" t="str">
        <f>IF(OR(B100=Dimension!$A$3,B100=Dimension!$A$4,B100=Dimension!$A$5,B100=Dimension!$A$6,,B100=Dimension!$A$7,B100=Dimension!$A$8,B100=Dimension!$A$9),Payment_ID2,"")</f>
        <v/>
      </c>
      <c r="K100" s="62"/>
      <c r="L100" s="64" t="str">
        <f>IFERROR(VLOOKUP(K100,Dimension!$J$3:$K$179,2,FALSE),"")</f>
        <v/>
      </c>
      <c r="M100" s="65"/>
      <c r="N100" s="66"/>
      <c r="O100" s="62" t="str">
        <f>IF(OR(B100=Dimension!$A$6,B100=Dimension!$A$7,B100=Dimension!$A$8,B100=Dimension!$A$9),"",IF(OR(B100=Dimension!$A$3,B100=Dimension!$A$4,B100=Dimension!$A$5),"สถานประกอบการ",""))</f>
        <v/>
      </c>
      <c r="P100" s="62" t="str">
        <f>IF(OR(B100=Dimension!$A$6,B100=Dimension!$A$7,B100=Dimension!$A$8,B100=Dimension!$A$9,B100=""),"",Payment_ID2)</f>
        <v/>
      </c>
      <c r="Q100" s="64" t="str">
        <f t="shared" si="1"/>
        <v/>
      </c>
      <c r="R100" s="62"/>
      <c r="T100" s="68" t="b">
        <f>IF(D100=Dimension!$C$9,IF(LEFT(UPPER(E100),2)="MC",TRUE,FALSE),TRUE)</f>
        <v>1</v>
      </c>
    </row>
    <row r="101" spans="1:20" x14ac:dyDescent="0.45">
      <c r="A101" s="61"/>
      <c r="B101" s="62"/>
      <c r="C101" s="62"/>
      <c r="D101" s="62" t="str">
        <f>IF(B101=Dimension!$A$8,Dimension!$C$9,IF(B101=Dimension!$A$6,CD,""))</f>
        <v/>
      </c>
      <c r="E101" s="63"/>
      <c r="F101" s="62" t="str">
        <f>IF(OR(B101=Dimension!$A$3,B101=Dimension!$A$4,B101=Dimension!$A$6,B101=Dimension!$A$8),CCYA,"")</f>
        <v/>
      </c>
      <c r="G101" s="64" t="str">
        <f>IFERROR(VLOOKUP(F101,Dimension!$G$3:$H$252,2,FALSE),"")</f>
        <v/>
      </c>
      <c r="H101" s="62" t="str">
        <f>IF(OR(B101=Dimension!$A$3,B101=Dimension!$A$4,B101=Dimension!$A$5),"เดินทาง/ท่องเที่ยว","")</f>
        <v/>
      </c>
      <c r="I101" s="62" t="str">
        <f>IF(OR(B101=Dimension!$A$6,B101=Dimension!$A$7,B101=Dimension!$A$8,B101=Dimension!$A$9),"",IF(OR(B101=Dimension!$A$3,B101=Dimension!$A$4,B101=Dimension!$A$5),"สถานประกอบการ",""))</f>
        <v/>
      </c>
      <c r="J101" s="62" t="str">
        <f>IF(OR(B101=Dimension!$A$3,B101=Dimension!$A$4,B101=Dimension!$A$5,B101=Dimension!$A$6,,B101=Dimension!$A$7,B101=Dimension!$A$8,B101=Dimension!$A$9),Payment_ID2,"")</f>
        <v/>
      </c>
      <c r="K101" s="62"/>
      <c r="L101" s="64" t="str">
        <f>IFERROR(VLOOKUP(K101,Dimension!$J$3:$K$179,2,FALSE),"")</f>
        <v/>
      </c>
      <c r="M101" s="65"/>
      <c r="N101" s="66"/>
      <c r="O101" s="62" t="str">
        <f>IF(OR(B101=Dimension!$A$6,B101=Dimension!$A$7,B101=Dimension!$A$8,B101=Dimension!$A$9),"",IF(OR(B101=Dimension!$A$3,B101=Dimension!$A$4,B101=Dimension!$A$5),"สถานประกอบการ",""))</f>
        <v/>
      </c>
      <c r="P101" s="62" t="str">
        <f>IF(OR(B101=Dimension!$A$6,B101=Dimension!$A$7,B101=Dimension!$A$8,B101=Dimension!$A$9,B101=""),"",Payment_ID2)</f>
        <v/>
      </c>
      <c r="Q101" s="64" t="str">
        <f t="shared" si="1"/>
        <v/>
      </c>
      <c r="R101" s="62"/>
      <c r="T101" s="68" t="b">
        <f>IF(D101=Dimension!$C$9,IF(LEFT(UPPER(E101),2)="MC",TRUE,FALSE),TRUE)</f>
        <v>1</v>
      </c>
    </row>
    <row r="102" spans="1:20" x14ac:dyDescent="0.45">
      <c r="A102" s="61"/>
      <c r="B102" s="62"/>
      <c r="C102" s="62"/>
      <c r="D102" s="62" t="str">
        <f>IF(B102=Dimension!$A$8,Dimension!$C$9,IF(B102=Dimension!$A$6,CD,""))</f>
        <v/>
      </c>
      <c r="E102" s="63"/>
      <c r="F102" s="62" t="str">
        <f>IF(OR(B102=Dimension!$A$3,B102=Dimension!$A$4,B102=Dimension!$A$6,B102=Dimension!$A$8),CCYA,"")</f>
        <v/>
      </c>
      <c r="G102" s="64" t="str">
        <f>IFERROR(VLOOKUP(F102,Dimension!$G$3:$H$252,2,FALSE),"")</f>
        <v/>
      </c>
      <c r="H102" s="62" t="str">
        <f>IF(OR(B102=Dimension!$A$3,B102=Dimension!$A$4,B102=Dimension!$A$5),"เดินทาง/ท่องเที่ยว","")</f>
        <v/>
      </c>
      <c r="I102" s="62" t="str">
        <f>IF(OR(B102=Dimension!$A$6,B102=Dimension!$A$7,B102=Dimension!$A$8,B102=Dimension!$A$9),"",IF(OR(B102=Dimension!$A$3,B102=Dimension!$A$4,B102=Dimension!$A$5),"สถานประกอบการ",""))</f>
        <v/>
      </c>
      <c r="J102" s="62" t="str">
        <f>IF(OR(B102=Dimension!$A$3,B102=Dimension!$A$4,B102=Dimension!$A$5,B102=Dimension!$A$6,,B102=Dimension!$A$7,B102=Dimension!$A$8,B102=Dimension!$A$9),Payment_ID2,"")</f>
        <v/>
      </c>
      <c r="K102" s="62"/>
      <c r="L102" s="64" t="str">
        <f>IFERROR(VLOOKUP(K102,Dimension!$J$3:$K$179,2,FALSE),"")</f>
        <v/>
      </c>
      <c r="M102" s="65"/>
      <c r="N102" s="66"/>
      <c r="O102" s="62" t="str">
        <f>IF(OR(B102=Dimension!$A$6,B102=Dimension!$A$7,B102=Dimension!$A$8,B102=Dimension!$A$9),"",IF(OR(B102=Dimension!$A$3,B102=Dimension!$A$4,B102=Dimension!$A$5),"สถานประกอบการ",""))</f>
        <v/>
      </c>
      <c r="P102" s="62" t="str">
        <f>IF(OR(B102=Dimension!$A$6,B102=Dimension!$A$7,B102=Dimension!$A$8,B102=Dimension!$A$9,B102=""),"",Payment_ID2)</f>
        <v/>
      </c>
      <c r="Q102" s="64" t="str">
        <f t="shared" si="1"/>
        <v/>
      </c>
      <c r="R102" s="62"/>
      <c r="T102" s="68" t="b">
        <f>IF(D102=Dimension!$C$9,IF(LEFT(UPPER(E102),2)="MC",TRUE,FALSE),TRUE)</f>
        <v>1</v>
      </c>
    </row>
    <row r="103" spans="1:20" x14ac:dyDescent="0.45">
      <c r="A103" s="61"/>
      <c r="B103" s="62"/>
      <c r="C103" s="62"/>
      <c r="D103" s="62" t="str">
        <f>IF(B103=Dimension!$A$8,Dimension!$C$9,IF(B103=Dimension!$A$6,CD,""))</f>
        <v/>
      </c>
      <c r="E103" s="63"/>
      <c r="F103" s="62" t="str">
        <f>IF(OR(B103=Dimension!$A$3,B103=Dimension!$A$4,B103=Dimension!$A$6,B103=Dimension!$A$8),CCYA,"")</f>
        <v/>
      </c>
      <c r="G103" s="64" t="str">
        <f>IFERROR(VLOOKUP(F103,Dimension!$G$3:$H$252,2,FALSE),"")</f>
        <v/>
      </c>
      <c r="H103" s="62" t="str">
        <f>IF(OR(B103=Dimension!$A$3,B103=Dimension!$A$4,B103=Dimension!$A$5),"เดินทาง/ท่องเที่ยว","")</f>
        <v/>
      </c>
      <c r="I103" s="62" t="str">
        <f>IF(OR(B103=Dimension!$A$6,B103=Dimension!$A$7,B103=Dimension!$A$8,B103=Dimension!$A$9),"",IF(OR(B103=Dimension!$A$3,B103=Dimension!$A$4,B103=Dimension!$A$5),"สถานประกอบการ",""))</f>
        <v/>
      </c>
      <c r="J103" s="62" t="str">
        <f>IF(OR(B103=Dimension!$A$3,B103=Dimension!$A$4,B103=Dimension!$A$5,B103=Dimension!$A$6,,B103=Dimension!$A$7,B103=Dimension!$A$8,B103=Dimension!$A$9),Payment_ID2,"")</f>
        <v/>
      </c>
      <c r="K103" s="62"/>
      <c r="L103" s="64" t="str">
        <f>IFERROR(VLOOKUP(K103,Dimension!$J$3:$K$179,2,FALSE),"")</f>
        <v/>
      </c>
      <c r="M103" s="65"/>
      <c r="N103" s="66"/>
      <c r="O103" s="62" t="str">
        <f>IF(OR(B103=Dimension!$A$6,B103=Dimension!$A$7,B103=Dimension!$A$8,B103=Dimension!$A$9),"",IF(OR(B103=Dimension!$A$3,B103=Dimension!$A$4,B103=Dimension!$A$5),"สถานประกอบการ",""))</f>
        <v/>
      </c>
      <c r="P103" s="62" t="str">
        <f>IF(OR(B103=Dimension!$A$6,B103=Dimension!$A$7,B103=Dimension!$A$8,B103=Dimension!$A$9,B103=""),"",Payment_ID2)</f>
        <v/>
      </c>
      <c r="Q103" s="64" t="str">
        <f t="shared" si="1"/>
        <v/>
      </c>
      <c r="R103" s="62"/>
      <c r="T103" s="68" t="b">
        <f>IF(D103=Dimension!$C$9,IF(LEFT(UPPER(E103),2)="MC",TRUE,FALSE),TRUE)</f>
        <v>1</v>
      </c>
    </row>
    <row r="104" spans="1:20" x14ac:dyDescent="0.45">
      <c r="A104" s="61"/>
      <c r="B104" s="62"/>
      <c r="C104" s="62"/>
      <c r="D104" s="62" t="str">
        <f>IF(B104=Dimension!$A$8,Dimension!$C$9,IF(B104=Dimension!$A$6,CD,""))</f>
        <v/>
      </c>
      <c r="E104" s="63"/>
      <c r="F104" s="62" t="str">
        <f>IF(OR(B104=Dimension!$A$3,B104=Dimension!$A$4,B104=Dimension!$A$6,B104=Dimension!$A$8),CCYA,"")</f>
        <v/>
      </c>
      <c r="G104" s="64" t="str">
        <f>IFERROR(VLOOKUP(F104,Dimension!$G$3:$H$252,2,FALSE),"")</f>
        <v/>
      </c>
      <c r="H104" s="62" t="str">
        <f>IF(OR(B104=Dimension!$A$3,B104=Dimension!$A$4,B104=Dimension!$A$5),"เดินทาง/ท่องเที่ยว","")</f>
        <v/>
      </c>
      <c r="I104" s="62" t="str">
        <f>IF(OR(B104=Dimension!$A$6,B104=Dimension!$A$7,B104=Dimension!$A$8,B104=Dimension!$A$9),"",IF(OR(B104=Dimension!$A$3,B104=Dimension!$A$4,B104=Dimension!$A$5),"สถานประกอบการ",""))</f>
        <v/>
      </c>
      <c r="J104" s="62" t="str">
        <f>IF(OR(B104=Dimension!$A$3,B104=Dimension!$A$4,B104=Dimension!$A$5,B104=Dimension!$A$6,,B104=Dimension!$A$7,B104=Dimension!$A$8,B104=Dimension!$A$9),Payment_ID2,"")</f>
        <v/>
      </c>
      <c r="K104" s="62"/>
      <c r="L104" s="64" t="str">
        <f>IFERROR(VLOOKUP(K104,Dimension!$J$3:$K$179,2,FALSE),"")</f>
        <v/>
      </c>
      <c r="M104" s="65"/>
      <c r="N104" s="66"/>
      <c r="O104" s="62" t="str">
        <f>IF(OR(B104=Dimension!$A$6,B104=Dimension!$A$7,B104=Dimension!$A$8,B104=Dimension!$A$9),"",IF(OR(B104=Dimension!$A$3,B104=Dimension!$A$4,B104=Dimension!$A$5),"สถานประกอบการ",""))</f>
        <v/>
      </c>
      <c r="P104" s="62" t="str">
        <f>IF(OR(B104=Dimension!$A$6,B104=Dimension!$A$7,B104=Dimension!$A$8,B104=Dimension!$A$9,B104=""),"",Payment_ID2)</f>
        <v/>
      </c>
      <c r="Q104" s="64" t="str">
        <f t="shared" si="1"/>
        <v/>
      </c>
      <c r="R104" s="62"/>
      <c r="T104" s="68" t="b">
        <f>IF(D104=Dimension!$C$9,IF(LEFT(UPPER(E104),2)="MC",TRUE,FALSE),TRUE)</f>
        <v>1</v>
      </c>
    </row>
    <row r="105" spans="1:20" x14ac:dyDescent="0.45">
      <c r="A105" s="61"/>
      <c r="B105" s="62"/>
      <c r="C105" s="62"/>
      <c r="D105" s="62" t="str">
        <f>IF(B105=Dimension!$A$8,Dimension!$C$9,IF(B105=Dimension!$A$6,CD,""))</f>
        <v/>
      </c>
      <c r="E105" s="63"/>
      <c r="F105" s="62" t="str">
        <f>IF(OR(B105=Dimension!$A$3,B105=Dimension!$A$4,B105=Dimension!$A$6,B105=Dimension!$A$8),CCYA,"")</f>
        <v/>
      </c>
      <c r="G105" s="64" t="str">
        <f>IFERROR(VLOOKUP(F105,Dimension!$G$3:$H$252,2,FALSE),"")</f>
        <v/>
      </c>
      <c r="H105" s="62" t="str">
        <f>IF(OR(B105=Dimension!$A$3,B105=Dimension!$A$4,B105=Dimension!$A$5),"เดินทาง/ท่องเที่ยว","")</f>
        <v/>
      </c>
      <c r="I105" s="62" t="str">
        <f>IF(OR(B105=Dimension!$A$6,B105=Dimension!$A$7,B105=Dimension!$A$8,B105=Dimension!$A$9),"",IF(OR(B105=Dimension!$A$3,B105=Dimension!$A$4,B105=Dimension!$A$5),"สถานประกอบการ",""))</f>
        <v/>
      </c>
      <c r="J105" s="62" t="str">
        <f>IF(OR(B105=Dimension!$A$3,B105=Dimension!$A$4,B105=Dimension!$A$5,B105=Dimension!$A$6,,B105=Dimension!$A$7,B105=Dimension!$A$8,B105=Dimension!$A$9),Payment_ID2,"")</f>
        <v/>
      </c>
      <c r="K105" s="62"/>
      <c r="L105" s="64" t="str">
        <f>IFERROR(VLOOKUP(K105,Dimension!$J$3:$K$179,2,FALSE),"")</f>
        <v/>
      </c>
      <c r="M105" s="65"/>
      <c r="N105" s="66"/>
      <c r="O105" s="62" t="str">
        <f>IF(OR(B105=Dimension!$A$6,B105=Dimension!$A$7,B105=Dimension!$A$8,B105=Dimension!$A$9),"",IF(OR(B105=Dimension!$A$3,B105=Dimension!$A$4,B105=Dimension!$A$5),"สถานประกอบการ",""))</f>
        <v/>
      </c>
      <c r="P105" s="62" t="str">
        <f>IF(OR(B105=Dimension!$A$6,B105=Dimension!$A$7,B105=Dimension!$A$8,B105=Dimension!$A$9,B105=""),"",Payment_ID2)</f>
        <v/>
      </c>
      <c r="Q105" s="64" t="str">
        <f t="shared" si="1"/>
        <v/>
      </c>
      <c r="R105" s="62"/>
      <c r="T105" s="68" t="b">
        <f>IF(D105=Dimension!$C$9,IF(LEFT(UPPER(E105),2)="MC",TRUE,FALSE),TRUE)</f>
        <v>1</v>
      </c>
    </row>
    <row r="106" spans="1:20" x14ac:dyDescent="0.45">
      <c r="A106" s="61"/>
      <c r="B106" s="62"/>
      <c r="C106" s="62"/>
      <c r="D106" s="62" t="str">
        <f>IF(B106=Dimension!$A$8,Dimension!$C$9,IF(B106=Dimension!$A$6,CD,""))</f>
        <v/>
      </c>
      <c r="E106" s="63"/>
      <c r="F106" s="62" t="str">
        <f>IF(OR(B106=Dimension!$A$3,B106=Dimension!$A$4,B106=Dimension!$A$6,B106=Dimension!$A$8),CCYA,"")</f>
        <v/>
      </c>
      <c r="G106" s="64" t="str">
        <f>IFERROR(VLOOKUP(F106,Dimension!$G$3:$H$252,2,FALSE),"")</f>
        <v/>
      </c>
      <c r="H106" s="62" t="str">
        <f>IF(OR(B106=Dimension!$A$3,B106=Dimension!$A$4,B106=Dimension!$A$5),"เดินทาง/ท่องเที่ยว","")</f>
        <v/>
      </c>
      <c r="I106" s="62" t="str">
        <f>IF(OR(B106=Dimension!$A$6,B106=Dimension!$A$7,B106=Dimension!$A$8,B106=Dimension!$A$9),"",IF(OR(B106=Dimension!$A$3,B106=Dimension!$A$4,B106=Dimension!$A$5),"สถานประกอบการ",""))</f>
        <v/>
      </c>
      <c r="J106" s="62" t="str">
        <f>IF(OR(B106=Dimension!$A$3,B106=Dimension!$A$4,B106=Dimension!$A$5,B106=Dimension!$A$6,,B106=Dimension!$A$7,B106=Dimension!$A$8,B106=Dimension!$A$9),Payment_ID2,"")</f>
        <v/>
      </c>
      <c r="K106" s="62"/>
      <c r="L106" s="64" t="str">
        <f>IFERROR(VLOOKUP(K106,Dimension!$J$3:$K$179,2,FALSE),"")</f>
        <v/>
      </c>
      <c r="M106" s="65"/>
      <c r="N106" s="66"/>
      <c r="O106" s="62" t="str">
        <f>IF(OR(B106=Dimension!$A$6,B106=Dimension!$A$7,B106=Dimension!$A$8,B106=Dimension!$A$9),"",IF(OR(B106=Dimension!$A$3,B106=Dimension!$A$4,B106=Dimension!$A$5),"สถานประกอบการ",""))</f>
        <v/>
      </c>
      <c r="P106" s="62" t="str">
        <f>IF(OR(B106=Dimension!$A$6,B106=Dimension!$A$7,B106=Dimension!$A$8,B106=Dimension!$A$9,B106=""),"",Payment_ID2)</f>
        <v/>
      </c>
      <c r="Q106" s="64" t="str">
        <f t="shared" si="1"/>
        <v/>
      </c>
      <c r="R106" s="62"/>
      <c r="T106" s="68" t="b">
        <f>IF(D106=Dimension!$C$9,IF(LEFT(UPPER(E106),2)="MC",TRUE,FALSE),TRUE)</f>
        <v>1</v>
      </c>
    </row>
    <row r="107" spans="1:20" x14ac:dyDescent="0.45">
      <c r="A107" s="61"/>
      <c r="B107" s="62"/>
      <c r="C107" s="62"/>
      <c r="D107" s="62" t="str">
        <f>IF(B107=Dimension!$A$8,Dimension!$C$9,IF(B107=Dimension!$A$6,CD,""))</f>
        <v/>
      </c>
      <c r="E107" s="63"/>
      <c r="F107" s="62" t="str">
        <f>IF(OR(B107=Dimension!$A$3,B107=Dimension!$A$4,B107=Dimension!$A$6,B107=Dimension!$A$8),CCYA,"")</f>
        <v/>
      </c>
      <c r="G107" s="64" t="str">
        <f>IFERROR(VLOOKUP(F107,Dimension!$G$3:$H$252,2,FALSE),"")</f>
        <v/>
      </c>
      <c r="H107" s="62" t="str">
        <f>IF(OR(B107=Dimension!$A$3,B107=Dimension!$A$4,B107=Dimension!$A$5),"เดินทาง/ท่องเที่ยว","")</f>
        <v/>
      </c>
      <c r="I107" s="62" t="str">
        <f>IF(OR(B107=Dimension!$A$6,B107=Dimension!$A$7,B107=Dimension!$A$8,B107=Dimension!$A$9),"",IF(OR(B107=Dimension!$A$3,B107=Dimension!$A$4,B107=Dimension!$A$5),"สถานประกอบการ",""))</f>
        <v/>
      </c>
      <c r="J107" s="62" t="str">
        <f>IF(OR(B107=Dimension!$A$3,B107=Dimension!$A$4,B107=Dimension!$A$5,B107=Dimension!$A$6,,B107=Dimension!$A$7,B107=Dimension!$A$8,B107=Dimension!$A$9),Payment_ID2,"")</f>
        <v/>
      </c>
      <c r="K107" s="62"/>
      <c r="L107" s="64" t="str">
        <f>IFERROR(VLOOKUP(K107,Dimension!$J$3:$K$179,2,FALSE),"")</f>
        <v/>
      </c>
      <c r="M107" s="65"/>
      <c r="N107" s="66"/>
      <c r="O107" s="62" t="str">
        <f>IF(OR(B107=Dimension!$A$6,B107=Dimension!$A$7,B107=Dimension!$A$8,B107=Dimension!$A$9),"",IF(OR(B107=Dimension!$A$3,B107=Dimension!$A$4,B107=Dimension!$A$5),"สถานประกอบการ",""))</f>
        <v/>
      </c>
      <c r="P107" s="62" t="str">
        <f>IF(OR(B107=Dimension!$A$6,B107=Dimension!$A$7,B107=Dimension!$A$8,B107=Dimension!$A$9,B107=""),"",Payment_ID2)</f>
        <v/>
      </c>
      <c r="Q107" s="64" t="str">
        <f t="shared" si="1"/>
        <v/>
      </c>
      <c r="R107" s="62"/>
      <c r="T107" s="68" t="b">
        <f>IF(D107=Dimension!$C$9,IF(LEFT(UPPER(E107),2)="MC",TRUE,FALSE),TRUE)</f>
        <v>1</v>
      </c>
    </row>
    <row r="108" spans="1:20" x14ac:dyDescent="0.45">
      <c r="A108" s="61"/>
      <c r="B108" s="62"/>
      <c r="C108" s="62"/>
      <c r="D108" s="62" t="str">
        <f>IF(B108=Dimension!$A$8,Dimension!$C$9,IF(B108=Dimension!$A$6,CD,""))</f>
        <v/>
      </c>
      <c r="E108" s="63"/>
      <c r="F108" s="62" t="str">
        <f>IF(OR(B108=Dimension!$A$3,B108=Dimension!$A$4,B108=Dimension!$A$6,B108=Dimension!$A$8),CCYA,"")</f>
        <v/>
      </c>
      <c r="G108" s="64" t="str">
        <f>IFERROR(VLOOKUP(F108,Dimension!$G$3:$H$252,2,FALSE),"")</f>
        <v/>
      </c>
      <c r="H108" s="62" t="str">
        <f>IF(OR(B108=Dimension!$A$3,B108=Dimension!$A$4,B108=Dimension!$A$5),"เดินทาง/ท่องเที่ยว","")</f>
        <v/>
      </c>
      <c r="I108" s="62" t="str">
        <f>IF(OR(B108=Dimension!$A$6,B108=Dimension!$A$7,B108=Dimension!$A$8,B108=Dimension!$A$9),"",IF(OR(B108=Dimension!$A$3,B108=Dimension!$A$4,B108=Dimension!$A$5),"สถานประกอบการ",""))</f>
        <v/>
      </c>
      <c r="J108" s="62" t="str">
        <f>IF(OR(B108=Dimension!$A$3,B108=Dimension!$A$4,B108=Dimension!$A$5,B108=Dimension!$A$6,,B108=Dimension!$A$7,B108=Dimension!$A$8,B108=Dimension!$A$9),Payment_ID2,"")</f>
        <v/>
      </c>
      <c r="K108" s="62"/>
      <c r="L108" s="64" t="str">
        <f>IFERROR(VLOOKUP(K108,Dimension!$J$3:$K$179,2,FALSE),"")</f>
        <v/>
      </c>
      <c r="M108" s="65"/>
      <c r="N108" s="66"/>
      <c r="O108" s="62" t="str">
        <f>IF(OR(B108=Dimension!$A$6,B108=Dimension!$A$7,B108=Dimension!$A$8,B108=Dimension!$A$9),"",IF(OR(B108=Dimension!$A$3,B108=Dimension!$A$4,B108=Dimension!$A$5),"สถานประกอบการ",""))</f>
        <v/>
      </c>
      <c r="P108" s="62" t="str">
        <f>IF(OR(B108=Dimension!$A$6,B108=Dimension!$A$7,B108=Dimension!$A$8,B108=Dimension!$A$9,B108=""),"",Payment_ID2)</f>
        <v/>
      </c>
      <c r="Q108" s="64" t="str">
        <f t="shared" si="1"/>
        <v/>
      </c>
      <c r="R108" s="62"/>
      <c r="T108" s="68" t="b">
        <f>IF(D108=Dimension!$C$9,IF(LEFT(UPPER(E108),2)="MC",TRUE,FALSE),TRUE)</f>
        <v>1</v>
      </c>
    </row>
    <row r="109" spans="1:20" x14ac:dyDescent="0.45">
      <c r="A109" s="61"/>
      <c r="B109" s="62"/>
      <c r="C109" s="62"/>
      <c r="D109" s="62" t="str">
        <f>IF(B109=Dimension!$A$8,Dimension!$C$9,IF(B109=Dimension!$A$6,CD,""))</f>
        <v/>
      </c>
      <c r="E109" s="63"/>
      <c r="F109" s="62" t="str">
        <f>IF(OR(B109=Dimension!$A$3,B109=Dimension!$A$4,B109=Dimension!$A$6,B109=Dimension!$A$8),CCYA,"")</f>
        <v/>
      </c>
      <c r="G109" s="64" t="str">
        <f>IFERROR(VLOOKUP(F109,Dimension!$G$3:$H$252,2,FALSE),"")</f>
        <v/>
      </c>
      <c r="H109" s="62" t="str">
        <f>IF(OR(B109=Dimension!$A$3,B109=Dimension!$A$4,B109=Dimension!$A$5),"เดินทาง/ท่องเที่ยว","")</f>
        <v/>
      </c>
      <c r="I109" s="62" t="str">
        <f>IF(OR(B109=Dimension!$A$6,B109=Dimension!$A$7,B109=Dimension!$A$8,B109=Dimension!$A$9),"",IF(OR(B109=Dimension!$A$3,B109=Dimension!$A$4,B109=Dimension!$A$5),"สถานประกอบการ",""))</f>
        <v/>
      </c>
      <c r="J109" s="62" t="str">
        <f>IF(OR(B109=Dimension!$A$3,B109=Dimension!$A$4,B109=Dimension!$A$5,B109=Dimension!$A$6,,B109=Dimension!$A$7,B109=Dimension!$A$8,B109=Dimension!$A$9),Payment_ID2,"")</f>
        <v/>
      </c>
      <c r="K109" s="62"/>
      <c r="L109" s="64" t="str">
        <f>IFERROR(VLOOKUP(K109,Dimension!$J$3:$K$179,2,FALSE),"")</f>
        <v/>
      </c>
      <c r="M109" s="65"/>
      <c r="N109" s="66"/>
      <c r="O109" s="62" t="str">
        <f>IF(OR(B109=Dimension!$A$6,B109=Dimension!$A$7,B109=Dimension!$A$8,B109=Dimension!$A$9),"",IF(OR(B109=Dimension!$A$3,B109=Dimension!$A$4,B109=Dimension!$A$5),"สถานประกอบการ",""))</f>
        <v/>
      </c>
      <c r="P109" s="62" t="str">
        <f>IF(OR(B109=Dimension!$A$6,B109=Dimension!$A$7,B109=Dimension!$A$8,B109=Dimension!$A$9,B109=""),"",Payment_ID2)</f>
        <v/>
      </c>
      <c r="Q109" s="64" t="str">
        <f t="shared" si="1"/>
        <v/>
      </c>
      <c r="R109" s="62"/>
      <c r="T109" s="68" t="b">
        <f>IF(D109=Dimension!$C$9,IF(LEFT(UPPER(E109),2)="MC",TRUE,FALSE),TRUE)</f>
        <v>1</v>
      </c>
    </row>
    <row r="110" spans="1:20" x14ac:dyDescent="0.45">
      <c r="A110" s="61"/>
      <c r="B110" s="62"/>
      <c r="C110" s="62"/>
      <c r="D110" s="62" t="str">
        <f>IF(B110=Dimension!$A$8,Dimension!$C$9,IF(B110=Dimension!$A$6,CD,""))</f>
        <v/>
      </c>
      <c r="E110" s="63"/>
      <c r="F110" s="62" t="str">
        <f>IF(OR(B110=Dimension!$A$3,B110=Dimension!$A$4,B110=Dimension!$A$6,B110=Dimension!$A$8),CCYA,"")</f>
        <v/>
      </c>
      <c r="G110" s="64" t="str">
        <f>IFERROR(VLOOKUP(F110,Dimension!$G$3:$H$252,2,FALSE),"")</f>
        <v/>
      </c>
      <c r="H110" s="62" t="str">
        <f>IF(OR(B110=Dimension!$A$3,B110=Dimension!$A$4,B110=Dimension!$A$5),"เดินทาง/ท่องเที่ยว","")</f>
        <v/>
      </c>
      <c r="I110" s="62" t="str">
        <f>IF(OR(B110=Dimension!$A$6,B110=Dimension!$A$7,B110=Dimension!$A$8,B110=Dimension!$A$9),"",IF(OR(B110=Dimension!$A$3,B110=Dimension!$A$4,B110=Dimension!$A$5),"สถานประกอบการ",""))</f>
        <v/>
      </c>
      <c r="J110" s="62" t="str">
        <f>IF(OR(B110=Dimension!$A$3,B110=Dimension!$A$4,B110=Dimension!$A$5,B110=Dimension!$A$6,,B110=Dimension!$A$7,B110=Dimension!$A$8,B110=Dimension!$A$9),Payment_ID2,"")</f>
        <v/>
      </c>
      <c r="K110" s="62"/>
      <c r="L110" s="64" t="str">
        <f>IFERROR(VLOOKUP(K110,Dimension!$J$3:$K$179,2,FALSE),"")</f>
        <v/>
      </c>
      <c r="M110" s="65"/>
      <c r="N110" s="66"/>
      <c r="O110" s="62" t="str">
        <f>IF(OR(B110=Dimension!$A$6,B110=Dimension!$A$7,B110=Dimension!$A$8,B110=Dimension!$A$9),"",IF(OR(B110=Dimension!$A$3,B110=Dimension!$A$4,B110=Dimension!$A$5),"สถานประกอบการ",""))</f>
        <v/>
      </c>
      <c r="P110" s="62" t="str">
        <f>IF(OR(B110=Dimension!$A$6,B110=Dimension!$A$7,B110=Dimension!$A$8,B110=Dimension!$A$9,B110=""),"",Payment_ID2)</f>
        <v/>
      </c>
      <c r="Q110" s="64" t="str">
        <f t="shared" si="1"/>
        <v/>
      </c>
      <c r="R110" s="62"/>
      <c r="T110" s="68" t="b">
        <f>IF(D110=Dimension!$C$9,IF(LEFT(UPPER(E110),2)="MC",TRUE,FALSE),TRUE)</f>
        <v>1</v>
      </c>
    </row>
    <row r="111" spans="1:20" x14ac:dyDescent="0.45">
      <c r="A111" s="61"/>
      <c r="B111" s="62"/>
      <c r="C111" s="62"/>
      <c r="D111" s="62" t="str">
        <f>IF(B111=Dimension!$A$8,Dimension!$C$9,IF(B111=Dimension!$A$6,CD,""))</f>
        <v/>
      </c>
      <c r="E111" s="63"/>
      <c r="F111" s="62" t="str">
        <f>IF(OR(B111=Dimension!$A$3,B111=Dimension!$A$4,B111=Dimension!$A$6,B111=Dimension!$A$8),CCYA,"")</f>
        <v/>
      </c>
      <c r="G111" s="64" t="str">
        <f>IFERROR(VLOOKUP(F111,Dimension!$G$3:$H$252,2,FALSE),"")</f>
        <v/>
      </c>
      <c r="H111" s="62" t="str">
        <f>IF(OR(B111=Dimension!$A$3,B111=Dimension!$A$4,B111=Dimension!$A$5),"เดินทาง/ท่องเที่ยว","")</f>
        <v/>
      </c>
      <c r="I111" s="62" t="str">
        <f>IF(OR(B111=Dimension!$A$6,B111=Dimension!$A$7,B111=Dimension!$A$8,B111=Dimension!$A$9),"",IF(OR(B111=Dimension!$A$3,B111=Dimension!$A$4,B111=Dimension!$A$5),"สถานประกอบการ",""))</f>
        <v/>
      </c>
      <c r="J111" s="62" t="str">
        <f>IF(OR(B111=Dimension!$A$3,B111=Dimension!$A$4,B111=Dimension!$A$5,B111=Dimension!$A$6,,B111=Dimension!$A$7,B111=Dimension!$A$8,B111=Dimension!$A$9),Payment_ID2,"")</f>
        <v/>
      </c>
      <c r="K111" s="62"/>
      <c r="L111" s="64" t="str">
        <f>IFERROR(VLOOKUP(K111,Dimension!$J$3:$K$179,2,FALSE),"")</f>
        <v/>
      </c>
      <c r="M111" s="65"/>
      <c r="N111" s="66"/>
      <c r="O111" s="62" t="str">
        <f>IF(OR(B111=Dimension!$A$6,B111=Dimension!$A$7,B111=Dimension!$A$8,B111=Dimension!$A$9),"",IF(OR(B111=Dimension!$A$3,B111=Dimension!$A$4,B111=Dimension!$A$5),"สถานประกอบการ",""))</f>
        <v/>
      </c>
      <c r="P111" s="62" t="str">
        <f>IF(OR(B111=Dimension!$A$6,B111=Dimension!$A$7,B111=Dimension!$A$8,B111=Dimension!$A$9,B111=""),"",Payment_ID2)</f>
        <v/>
      </c>
      <c r="Q111" s="64" t="str">
        <f t="shared" si="1"/>
        <v/>
      </c>
      <c r="R111" s="62"/>
      <c r="T111" s="68" t="b">
        <f>IF(D111=Dimension!$C$9,IF(LEFT(UPPER(E111),2)="MC",TRUE,FALSE),TRUE)</f>
        <v>1</v>
      </c>
    </row>
    <row r="112" spans="1:20" x14ac:dyDescent="0.45">
      <c r="A112" s="61"/>
      <c r="B112" s="62"/>
      <c r="C112" s="62"/>
      <c r="D112" s="62" t="str">
        <f>IF(B112=Dimension!$A$8,Dimension!$C$9,IF(B112=Dimension!$A$6,CD,""))</f>
        <v/>
      </c>
      <c r="E112" s="63"/>
      <c r="F112" s="62" t="str">
        <f>IF(OR(B112=Dimension!$A$3,B112=Dimension!$A$4,B112=Dimension!$A$6,B112=Dimension!$A$8),CCYA,"")</f>
        <v/>
      </c>
      <c r="G112" s="64" t="str">
        <f>IFERROR(VLOOKUP(F112,Dimension!$G$3:$H$252,2,FALSE),"")</f>
        <v/>
      </c>
      <c r="H112" s="62" t="str">
        <f>IF(OR(B112=Dimension!$A$3,B112=Dimension!$A$4,B112=Dimension!$A$5),"เดินทาง/ท่องเที่ยว","")</f>
        <v/>
      </c>
      <c r="I112" s="62" t="str">
        <f>IF(OR(B112=Dimension!$A$6,B112=Dimension!$A$7,B112=Dimension!$A$8,B112=Dimension!$A$9),"",IF(OR(B112=Dimension!$A$3,B112=Dimension!$A$4,B112=Dimension!$A$5),"สถานประกอบการ",""))</f>
        <v/>
      </c>
      <c r="J112" s="62" t="str">
        <f>IF(OR(B112=Dimension!$A$3,B112=Dimension!$A$4,B112=Dimension!$A$5,B112=Dimension!$A$6,,B112=Dimension!$A$7,B112=Dimension!$A$8,B112=Dimension!$A$9),Payment_ID2,"")</f>
        <v/>
      </c>
      <c r="K112" s="62"/>
      <c r="L112" s="64" t="str">
        <f>IFERROR(VLOOKUP(K112,Dimension!$J$3:$K$179,2,FALSE),"")</f>
        <v/>
      </c>
      <c r="M112" s="65"/>
      <c r="N112" s="66"/>
      <c r="O112" s="62" t="str">
        <f>IF(OR(B112=Dimension!$A$6,B112=Dimension!$A$7,B112=Dimension!$A$8,B112=Dimension!$A$9),"",IF(OR(B112=Dimension!$A$3,B112=Dimension!$A$4,B112=Dimension!$A$5),"สถานประกอบการ",""))</f>
        <v/>
      </c>
      <c r="P112" s="62" t="str">
        <f>IF(OR(B112=Dimension!$A$6,B112=Dimension!$A$7,B112=Dimension!$A$8,B112=Dimension!$A$9,B112=""),"",Payment_ID2)</f>
        <v/>
      </c>
      <c r="Q112" s="64" t="str">
        <f t="shared" si="1"/>
        <v/>
      </c>
      <c r="R112" s="62"/>
      <c r="T112" s="68" t="b">
        <f>IF(D112=Dimension!$C$9,IF(LEFT(UPPER(E112),2)="MC",TRUE,FALSE),TRUE)</f>
        <v>1</v>
      </c>
    </row>
    <row r="113" spans="1:20" x14ac:dyDescent="0.45">
      <c r="A113" s="61"/>
      <c r="B113" s="62"/>
      <c r="C113" s="62"/>
      <c r="D113" s="62" t="str">
        <f>IF(B113=Dimension!$A$8,Dimension!$C$9,IF(B113=Dimension!$A$6,CD,""))</f>
        <v/>
      </c>
      <c r="E113" s="63"/>
      <c r="F113" s="62" t="str">
        <f>IF(OR(B113=Dimension!$A$3,B113=Dimension!$A$4,B113=Dimension!$A$6,B113=Dimension!$A$8),CCYA,"")</f>
        <v/>
      </c>
      <c r="G113" s="64" t="str">
        <f>IFERROR(VLOOKUP(F113,Dimension!$G$3:$H$252,2,FALSE),"")</f>
        <v/>
      </c>
      <c r="H113" s="62" t="str">
        <f>IF(OR(B113=Dimension!$A$3,B113=Dimension!$A$4,B113=Dimension!$A$5),"เดินทาง/ท่องเที่ยว","")</f>
        <v/>
      </c>
      <c r="I113" s="62" t="str">
        <f>IF(OR(B113=Dimension!$A$6,B113=Dimension!$A$7,B113=Dimension!$A$8,B113=Dimension!$A$9),"",IF(OR(B113=Dimension!$A$3,B113=Dimension!$A$4,B113=Dimension!$A$5),"สถานประกอบการ",""))</f>
        <v/>
      </c>
      <c r="J113" s="62" t="str">
        <f>IF(OR(B113=Dimension!$A$3,B113=Dimension!$A$4,B113=Dimension!$A$5,B113=Dimension!$A$6,,B113=Dimension!$A$7,B113=Dimension!$A$8,B113=Dimension!$A$9),Payment_ID2,"")</f>
        <v/>
      </c>
      <c r="K113" s="62"/>
      <c r="L113" s="64" t="str">
        <f>IFERROR(VLOOKUP(K113,Dimension!$J$3:$K$179,2,FALSE),"")</f>
        <v/>
      </c>
      <c r="M113" s="65"/>
      <c r="N113" s="66"/>
      <c r="O113" s="62" t="str">
        <f>IF(OR(B113=Dimension!$A$6,B113=Dimension!$A$7,B113=Dimension!$A$8,B113=Dimension!$A$9),"",IF(OR(B113=Dimension!$A$3,B113=Dimension!$A$4,B113=Dimension!$A$5),"สถานประกอบการ",""))</f>
        <v/>
      </c>
      <c r="P113" s="62" t="str">
        <f>IF(OR(B113=Dimension!$A$6,B113=Dimension!$A$7,B113=Dimension!$A$8,B113=Dimension!$A$9,B113=""),"",Payment_ID2)</f>
        <v/>
      </c>
      <c r="Q113" s="64" t="str">
        <f t="shared" si="1"/>
        <v/>
      </c>
      <c r="R113" s="62"/>
      <c r="T113" s="68" t="b">
        <f>IF(D113=Dimension!$C$9,IF(LEFT(UPPER(E113),2)="MC",TRUE,FALSE),TRUE)</f>
        <v>1</v>
      </c>
    </row>
    <row r="114" spans="1:20" x14ac:dyDescent="0.45">
      <c r="A114" s="61"/>
      <c r="B114" s="62"/>
      <c r="C114" s="62"/>
      <c r="D114" s="62" t="str">
        <f>IF(B114=Dimension!$A$8,Dimension!$C$9,IF(B114=Dimension!$A$6,CD,""))</f>
        <v/>
      </c>
      <c r="E114" s="63"/>
      <c r="F114" s="62" t="str">
        <f>IF(OR(B114=Dimension!$A$3,B114=Dimension!$A$4,B114=Dimension!$A$6,B114=Dimension!$A$8),CCYA,"")</f>
        <v/>
      </c>
      <c r="G114" s="64" t="str">
        <f>IFERROR(VLOOKUP(F114,Dimension!$G$3:$H$252,2,FALSE),"")</f>
        <v/>
      </c>
      <c r="H114" s="62" t="str">
        <f>IF(OR(B114=Dimension!$A$3,B114=Dimension!$A$4,B114=Dimension!$A$5),"เดินทาง/ท่องเที่ยว","")</f>
        <v/>
      </c>
      <c r="I114" s="62" t="str">
        <f>IF(OR(B114=Dimension!$A$6,B114=Dimension!$A$7,B114=Dimension!$A$8,B114=Dimension!$A$9),"",IF(OR(B114=Dimension!$A$3,B114=Dimension!$A$4,B114=Dimension!$A$5),"สถานประกอบการ",""))</f>
        <v/>
      </c>
      <c r="J114" s="62" t="str">
        <f>IF(OR(B114=Dimension!$A$3,B114=Dimension!$A$4,B114=Dimension!$A$5,B114=Dimension!$A$6,,B114=Dimension!$A$7,B114=Dimension!$A$8,B114=Dimension!$A$9),Payment_ID2,"")</f>
        <v/>
      </c>
      <c r="K114" s="62"/>
      <c r="L114" s="64" t="str">
        <f>IFERROR(VLOOKUP(K114,Dimension!$J$3:$K$179,2,FALSE),"")</f>
        <v/>
      </c>
      <c r="M114" s="65"/>
      <c r="N114" s="66"/>
      <c r="O114" s="62" t="str">
        <f>IF(OR(B114=Dimension!$A$6,B114=Dimension!$A$7,B114=Dimension!$A$8,B114=Dimension!$A$9),"",IF(OR(B114=Dimension!$A$3,B114=Dimension!$A$4,B114=Dimension!$A$5),"สถานประกอบการ",""))</f>
        <v/>
      </c>
      <c r="P114" s="62" t="str">
        <f>IF(OR(B114=Dimension!$A$6,B114=Dimension!$A$7,B114=Dimension!$A$8,B114=Dimension!$A$9,B114=""),"",Payment_ID2)</f>
        <v/>
      </c>
      <c r="Q114" s="64" t="str">
        <f t="shared" si="1"/>
        <v/>
      </c>
      <c r="R114" s="62"/>
      <c r="T114" s="68" t="b">
        <f>IF(D114=Dimension!$C$9,IF(LEFT(UPPER(E114),2)="MC",TRUE,FALSE),TRUE)</f>
        <v>1</v>
      </c>
    </row>
    <row r="115" spans="1:20" x14ac:dyDescent="0.45">
      <c r="A115" s="61"/>
      <c r="B115" s="62"/>
      <c r="C115" s="62"/>
      <c r="D115" s="62" t="str">
        <f>IF(B115=Dimension!$A$8,Dimension!$C$9,IF(B115=Dimension!$A$6,CD,""))</f>
        <v/>
      </c>
      <c r="E115" s="63"/>
      <c r="F115" s="62" t="str">
        <f>IF(OR(B115=Dimension!$A$3,B115=Dimension!$A$4,B115=Dimension!$A$6,B115=Dimension!$A$8),CCYA,"")</f>
        <v/>
      </c>
      <c r="G115" s="64" t="str">
        <f>IFERROR(VLOOKUP(F115,Dimension!$G$3:$H$252,2,FALSE),"")</f>
        <v/>
      </c>
      <c r="H115" s="62" t="str">
        <f>IF(OR(B115=Dimension!$A$3,B115=Dimension!$A$4,B115=Dimension!$A$5),"เดินทาง/ท่องเที่ยว","")</f>
        <v/>
      </c>
      <c r="I115" s="62" t="str">
        <f>IF(OR(B115=Dimension!$A$6,B115=Dimension!$A$7,B115=Dimension!$A$8,B115=Dimension!$A$9),"",IF(OR(B115=Dimension!$A$3,B115=Dimension!$A$4,B115=Dimension!$A$5),"สถานประกอบการ",""))</f>
        <v/>
      </c>
      <c r="J115" s="62" t="str">
        <f>IF(OR(B115=Dimension!$A$3,B115=Dimension!$A$4,B115=Dimension!$A$5,B115=Dimension!$A$6,,B115=Dimension!$A$7,B115=Dimension!$A$8,B115=Dimension!$A$9),Payment_ID2,"")</f>
        <v/>
      </c>
      <c r="K115" s="62"/>
      <c r="L115" s="64" t="str">
        <f>IFERROR(VLOOKUP(K115,Dimension!$J$3:$K$179,2,FALSE),"")</f>
        <v/>
      </c>
      <c r="M115" s="65"/>
      <c r="N115" s="66"/>
      <c r="O115" s="62" t="str">
        <f>IF(OR(B115=Dimension!$A$6,B115=Dimension!$A$7,B115=Dimension!$A$8,B115=Dimension!$A$9),"",IF(OR(B115=Dimension!$A$3,B115=Dimension!$A$4,B115=Dimension!$A$5),"สถานประกอบการ",""))</f>
        <v/>
      </c>
      <c r="P115" s="62" t="str">
        <f>IF(OR(B115=Dimension!$A$6,B115=Dimension!$A$7,B115=Dimension!$A$8,B115=Dimension!$A$9,B115=""),"",Payment_ID2)</f>
        <v/>
      </c>
      <c r="Q115" s="64" t="str">
        <f t="shared" si="1"/>
        <v/>
      </c>
      <c r="R115" s="62"/>
      <c r="T115" s="68" t="b">
        <f>IF(D115=Dimension!$C$9,IF(LEFT(UPPER(E115),2)="MC",TRUE,FALSE),TRUE)</f>
        <v>1</v>
      </c>
    </row>
    <row r="116" spans="1:20" x14ac:dyDescent="0.45">
      <c r="A116" s="61"/>
      <c r="B116" s="62"/>
      <c r="C116" s="62"/>
      <c r="D116" s="62" t="str">
        <f>IF(B116=Dimension!$A$8,Dimension!$C$9,IF(B116=Dimension!$A$6,CD,""))</f>
        <v/>
      </c>
      <c r="E116" s="63"/>
      <c r="F116" s="62" t="str">
        <f>IF(OR(B116=Dimension!$A$3,B116=Dimension!$A$4,B116=Dimension!$A$6,B116=Dimension!$A$8),CCYA,"")</f>
        <v/>
      </c>
      <c r="G116" s="64" t="str">
        <f>IFERROR(VLOOKUP(F116,Dimension!$G$3:$H$252,2,FALSE),"")</f>
        <v/>
      </c>
      <c r="H116" s="62" t="str">
        <f>IF(OR(B116=Dimension!$A$3,B116=Dimension!$A$4,B116=Dimension!$A$5),"เดินทาง/ท่องเที่ยว","")</f>
        <v/>
      </c>
      <c r="I116" s="62" t="str">
        <f>IF(OR(B116=Dimension!$A$6,B116=Dimension!$A$7,B116=Dimension!$A$8,B116=Dimension!$A$9),"",IF(OR(B116=Dimension!$A$3,B116=Dimension!$A$4,B116=Dimension!$A$5),"สถานประกอบการ",""))</f>
        <v/>
      </c>
      <c r="J116" s="62" t="str">
        <f>IF(OR(B116=Dimension!$A$3,B116=Dimension!$A$4,B116=Dimension!$A$5,B116=Dimension!$A$6,,B116=Dimension!$A$7,B116=Dimension!$A$8,B116=Dimension!$A$9),Payment_ID2,"")</f>
        <v/>
      </c>
      <c r="K116" s="62"/>
      <c r="L116" s="64" t="str">
        <f>IFERROR(VLOOKUP(K116,Dimension!$J$3:$K$179,2,FALSE),"")</f>
        <v/>
      </c>
      <c r="M116" s="65"/>
      <c r="N116" s="66"/>
      <c r="O116" s="62" t="str">
        <f>IF(OR(B116=Dimension!$A$6,B116=Dimension!$A$7,B116=Dimension!$A$8,B116=Dimension!$A$9),"",IF(OR(B116=Dimension!$A$3,B116=Dimension!$A$4,B116=Dimension!$A$5),"สถานประกอบการ",""))</f>
        <v/>
      </c>
      <c r="P116" s="62" t="str">
        <f>IF(OR(B116=Dimension!$A$6,B116=Dimension!$A$7,B116=Dimension!$A$8,B116=Dimension!$A$9,B116=""),"",Payment_ID2)</f>
        <v/>
      </c>
      <c r="Q116" s="64" t="str">
        <f t="shared" si="1"/>
        <v/>
      </c>
      <c r="R116" s="62"/>
      <c r="T116" s="68" t="b">
        <f>IF(D116=Dimension!$C$9,IF(LEFT(UPPER(E116),2)="MC",TRUE,FALSE),TRUE)</f>
        <v>1</v>
      </c>
    </row>
    <row r="117" spans="1:20" x14ac:dyDescent="0.45">
      <c r="A117" s="61"/>
      <c r="B117" s="62"/>
      <c r="C117" s="62"/>
      <c r="D117" s="62" t="str">
        <f>IF(B117=Dimension!$A$8,Dimension!$C$9,IF(B117=Dimension!$A$6,CD,""))</f>
        <v/>
      </c>
      <c r="E117" s="63"/>
      <c r="F117" s="62" t="str">
        <f>IF(OR(B117=Dimension!$A$3,B117=Dimension!$A$4,B117=Dimension!$A$6,B117=Dimension!$A$8),CCYA,"")</f>
        <v/>
      </c>
      <c r="G117" s="64" t="str">
        <f>IFERROR(VLOOKUP(F117,Dimension!$G$3:$H$252,2,FALSE),"")</f>
        <v/>
      </c>
      <c r="H117" s="62" t="str">
        <f>IF(OR(B117=Dimension!$A$3,B117=Dimension!$A$4,B117=Dimension!$A$5),"เดินทาง/ท่องเที่ยว","")</f>
        <v/>
      </c>
      <c r="I117" s="62" t="str">
        <f>IF(OR(B117=Dimension!$A$6,B117=Dimension!$A$7,B117=Dimension!$A$8,B117=Dimension!$A$9),"",IF(OR(B117=Dimension!$A$3,B117=Dimension!$A$4,B117=Dimension!$A$5),"สถานประกอบการ",""))</f>
        <v/>
      </c>
      <c r="J117" s="62" t="str">
        <f>IF(OR(B117=Dimension!$A$3,B117=Dimension!$A$4,B117=Dimension!$A$5,B117=Dimension!$A$6,,B117=Dimension!$A$7,B117=Dimension!$A$8,B117=Dimension!$A$9),Payment_ID2,"")</f>
        <v/>
      </c>
      <c r="K117" s="62"/>
      <c r="L117" s="64" t="str">
        <f>IFERROR(VLOOKUP(K117,Dimension!$J$3:$K$179,2,FALSE),"")</f>
        <v/>
      </c>
      <c r="M117" s="65"/>
      <c r="N117" s="66"/>
      <c r="O117" s="62" t="str">
        <f>IF(OR(B117=Dimension!$A$6,B117=Dimension!$A$7,B117=Dimension!$A$8,B117=Dimension!$A$9),"",IF(OR(B117=Dimension!$A$3,B117=Dimension!$A$4,B117=Dimension!$A$5),"สถานประกอบการ",""))</f>
        <v/>
      </c>
      <c r="P117" s="62" t="str">
        <f>IF(OR(B117=Dimension!$A$6,B117=Dimension!$A$7,B117=Dimension!$A$8,B117=Dimension!$A$9,B117=""),"",Payment_ID2)</f>
        <v/>
      </c>
      <c r="Q117" s="64" t="str">
        <f t="shared" si="1"/>
        <v/>
      </c>
      <c r="R117" s="62"/>
      <c r="T117" s="68" t="b">
        <f>IF(D117=Dimension!$C$9,IF(LEFT(UPPER(E117),2)="MC",TRUE,FALSE),TRUE)</f>
        <v>1</v>
      </c>
    </row>
    <row r="118" spans="1:20" x14ac:dyDescent="0.45">
      <c r="A118" s="61"/>
      <c r="B118" s="62"/>
      <c r="C118" s="62"/>
      <c r="D118" s="62" t="str">
        <f>IF(B118=Dimension!$A$8,Dimension!$C$9,IF(B118=Dimension!$A$6,CD,""))</f>
        <v/>
      </c>
      <c r="E118" s="63"/>
      <c r="F118" s="62" t="str">
        <f>IF(OR(B118=Dimension!$A$3,B118=Dimension!$A$4,B118=Dimension!$A$6,B118=Dimension!$A$8),CCYA,"")</f>
        <v/>
      </c>
      <c r="G118" s="64" t="str">
        <f>IFERROR(VLOOKUP(F118,Dimension!$G$3:$H$252,2,FALSE),"")</f>
        <v/>
      </c>
      <c r="H118" s="62" t="str">
        <f>IF(OR(B118=Dimension!$A$3,B118=Dimension!$A$4,B118=Dimension!$A$5),"เดินทาง/ท่องเที่ยว","")</f>
        <v/>
      </c>
      <c r="I118" s="62" t="str">
        <f>IF(OR(B118=Dimension!$A$6,B118=Dimension!$A$7,B118=Dimension!$A$8,B118=Dimension!$A$9),"",IF(OR(B118=Dimension!$A$3,B118=Dimension!$A$4,B118=Dimension!$A$5),"สถานประกอบการ",""))</f>
        <v/>
      </c>
      <c r="J118" s="62" t="str">
        <f>IF(OR(B118=Dimension!$A$3,B118=Dimension!$A$4,B118=Dimension!$A$5,B118=Dimension!$A$6,,B118=Dimension!$A$7,B118=Dimension!$A$8,B118=Dimension!$A$9),Payment_ID2,"")</f>
        <v/>
      </c>
      <c r="K118" s="62"/>
      <c r="L118" s="64" t="str">
        <f>IFERROR(VLOOKUP(K118,Dimension!$J$3:$K$179,2,FALSE),"")</f>
        <v/>
      </c>
      <c r="M118" s="65"/>
      <c r="N118" s="66"/>
      <c r="O118" s="62" t="str">
        <f>IF(OR(B118=Dimension!$A$6,B118=Dimension!$A$7,B118=Dimension!$A$8,B118=Dimension!$A$9),"",IF(OR(B118=Dimension!$A$3,B118=Dimension!$A$4,B118=Dimension!$A$5),"สถานประกอบการ",""))</f>
        <v/>
      </c>
      <c r="P118" s="62" t="str">
        <f>IF(OR(B118=Dimension!$A$6,B118=Dimension!$A$7,B118=Dimension!$A$8,B118=Dimension!$A$9,B118=""),"",Payment_ID2)</f>
        <v/>
      </c>
      <c r="Q118" s="64" t="str">
        <f t="shared" si="1"/>
        <v/>
      </c>
      <c r="R118" s="62"/>
      <c r="T118" s="68" t="b">
        <f>IF(D118=Dimension!$C$9,IF(LEFT(UPPER(E118),2)="MC",TRUE,FALSE),TRUE)</f>
        <v>1</v>
      </c>
    </row>
    <row r="119" spans="1:20" x14ac:dyDescent="0.45">
      <c r="A119" s="61"/>
      <c r="B119" s="62"/>
      <c r="C119" s="62"/>
      <c r="D119" s="62" t="str">
        <f>IF(B119=Dimension!$A$8,Dimension!$C$9,IF(B119=Dimension!$A$6,CD,""))</f>
        <v/>
      </c>
      <c r="E119" s="63"/>
      <c r="F119" s="62" t="str">
        <f>IF(OR(B119=Dimension!$A$3,B119=Dimension!$A$4,B119=Dimension!$A$6,B119=Dimension!$A$8),CCYA,"")</f>
        <v/>
      </c>
      <c r="G119" s="64" t="str">
        <f>IFERROR(VLOOKUP(F119,Dimension!$G$3:$H$252,2,FALSE),"")</f>
        <v/>
      </c>
      <c r="H119" s="62" t="str">
        <f>IF(OR(B119=Dimension!$A$3,B119=Dimension!$A$4,B119=Dimension!$A$5),"เดินทาง/ท่องเที่ยว","")</f>
        <v/>
      </c>
      <c r="I119" s="62" t="str">
        <f>IF(OR(B119=Dimension!$A$6,B119=Dimension!$A$7,B119=Dimension!$A$8,B119=Dimension!$A$9),"",IF(OR(B119=Dimension!$A$3,B119=Dimension!$A$4,B119=Dimension!$A$5),"สถานประกอบการ",""))</f>
        <v/>
      </c>
      <c r="J119" s="62" t="str">
        <f>IF(OR(B119=Dimension!$A$3,B119=Dimension!$A$4,B119=Dimension!$A$5,B119=Dimension!$A$6,,B119=Dimension!$A$7,B119=Dimension!$A$8,B119=Dimension!$A$9),Payment_ID2,"")</f>
        <v/>
      </c>
      <c r="K119" s="62"/>
      <c r="L119" s="64" t="str">
        <f>IFERROR(VLOOKUP(K119,Dimension!$J$3:$K$179,2,FALSE),"")</f>
        <v/>
      </c>
      <c r="M119" s="65"/>
      <c r="N119" s="66"/>
      <c r="O119" s="62" t="str">
        <f>IF(OR(B119=Dimension!$A$6,B119=Dimension!$A$7,B119=Dimension!$A$8,B119=Dimension!$A$9),"",IF(OR(B119=Dimension!$A$3,B119=Dimension!$A$4,B119=Dimension!$A$5),"สถานประกอบการ",""))</f>
        <v/>
      </c>
      <c r="P119" s="62" t="str">
        <f>IF(OR(B119=Dimension!$A$6,B119=Dimension!$A$7,B119=Dimension!$A$8,B119=Dimension!$A$9,B119=""),"",Payment_ID2)</f>
        <v/>
      </c>
      <c r="Q119" s="64" t="str">
        <f t="shared" si="1"/>
        <v/>
      </c>
      <c r="R119" s="62"/>
      <c r="T119" s="68" t="b">
        <f>IF(D119=Dimension!$C$9,IF(LEFT(UPPER(E119),2)="MC",TRUE,FALSE),TRUE)</f>
        <v>1</v>
      </c>
    </row>
    <row r="120" spans="1:20" x14ac:dyDescent="0.45">
      <c r="A120" s="61"/>
      <c r="B120" s="62"/>
      <c r="C120" s="62"/>
      <c r="D120" s="62" t="str">
        <f>IF(B120=Dimension!$A$8,Dimension!$C$9,IF(B120=Dimension!$A$6,CD,""))</f>
        <v/>
      </c>
      <c r="E120" s="63"/>
      <c r="F120" s="62" t="str">
        <f>IF(OR(B120=Dimension!$A$3,B120=Dimension!$A$4,B120=Dimension!$A$6,B120=Dimension!$A$8),CCYA,"")</f>
        <v/>
      </c>
      <c r="G120" s="64" t="str">
        <f>IFERROR(VLOOKUP(F120,Dimension!$G$3:$H$252,2,FALSE),"")</f>
        <v/>
      </c>
      <c r="H120" s="62" t="str">
        <f>IF(OR(B120=Dimension!$A$3,B120=Dimension!$A$4,B120=Dimension!$A$5),"เดินทาง/ท่องเที่ยว","")</f>
        <v/>
      </c>
      <c r="I120" s="62" t="str">
        <f>IF(OR(B120=Dimension!$A$6,B120=Dimension!$A$7,B120=Dimension!$A$8,B120=Dimension!$A$9),"",IF(OR(B120=Dimension!$A$3,B120=Dimension!$A$4,B120=Dimension!$A$5),"สถานประกอบการ",""))</f>
        <v/>
      </c>
      <c r="J120" s="62" t="str">
        <f>IF(OR(B120=Dimension!$A$3,B120=Dimension!$A$4,B120=Dimension!$A$5,B120=Dimension!$A$6,,B120=Dimension!$A$7,B120=Dimension!$A$8,B120=Dimension!$A$9),Payment_ID2,"")</f>
        <v/>
      </c>
      <c r="K120" s="62"/>
      <c r="L120" s="64" t="str">
        <f>IFERROR(VLOOKUP(K120,Dimension!$J$3:$K$179,2,FALSE),"")</f>
        <v/>
      </c>
      <c r="M120" s="65"/>
      <c r="N120" s="66"/>
      <c r="O120" s="62" t="str">
        <f>IF(OR(B120=Dimension!$A$6,B120=Dimension!$A$7,B120=Dimension!$A$8,B120=Dimension!$A$9),"",IF(OR(B120=Dimension!$A$3,B120=Dimension!$A$4,B120=Dimension!$A$5),"สถานประกอบการ",""))</f>
        <v/>
      </c>
      <c r="P120" s="62" t="str">
        <f>IF(OR(B120=Dimension!$A$6,B120=Dimension!$A$7,B120=Dimension!$A$8,B120=Dimension!$A$9,B120=""),"",Payment_ID2)</f>
        <v/>
      </c>
      <c r="Q120" s="64" t="str">
        <f t="shared" si="1"/>
        <v/>
      </c>
      <c r="R120" s="62"/>
      <c r="T120" s="68" t="b">
        <f>IF(D120=Dimension!$C$9,IF(LEFT(UPPER(E120),2)="MC",TRUE,FALSE),TRUE)</f>
        <v>1</v>
      </c>
    </row>
    <row r="121" spans="1:20" x14ac:dyDescent="0.45">
      <c r="A121" s="61"/>
      <c r="B121" s="62"/>
      <c r="C121" s="62"/>
      <c r="D121" s="62" t="str">
        <f>IF(B121=Dimension!$A$8,Dimension!$C$9,IF(B121=Dimension!$A$6,CD,""))</f>
        <v/>
      </c>
      <c r="E121" s="63"/>
      <c r="F121" s="62" t="str">
        <f>IF(OR(B121=Dimension!$A$3,B121=Dimension!$A$4,B121=Dimension!$A$6,B121=Dimension!$A$8),CCYA,"")</f>
        <v/>
      </c>
      <c r="G121" s="64" t="str">
        <f>IFERROR(VLOOKUP(F121,Dimension!$G$3:$H$252,2,FALSE),"")</f>
        <v/>
      </c>
      <c r="H121" s="62" t="str">
        <f>IF(OR(B121=Dimension!$A$3,B121=Dimension!$A$4,B121=Dimension!$A$5),"เดินทาง/ท่องเที่ยว","")</f>
        <v/>
      </c>
      <c r="I121" s="62" t="str">
        <f>IF(OR(B121=Dimension!$A$6,B121=Dimension!$A$7,B121=Dimension!$A$8,B121=Dimension!$A$9),"",IF(OR(B121=Dimension!$A$3,B121=Dimension!$A$4,B121=Dimension!$A$5),"สถานประกอบการ",""))</f>
        <v/>
      </c>
      <c r="J121" s="62" t="str">
        <f>IF(OR(B121=Dimension!$A$3,B121=Dimension!$A$4,B121=Dimension!$A$5,B121=Dimension!$A$6,,B121=Dimension!$A$7,B121=Dimension!$A$8,B121=Dimension!$A$9),Payment_ID2,"")</f>
        <v/>
      </c>
      <c r="K121" s="62"/>
      <c r="L121" s="64" t="str">
        <f>IFERROR(VLOOKUP(K121,Dimension!$J$3:$K$179,2,FALSE),"")</f>
        <v/>
      </c>
      <c r="M121" s="65"/>
      <c r="N121" s="66"/>
      <c r="O121" s="62" t="str">
        <f>IF(OR(B121=Dimension!$A$6,B121=Dimension!$A$7,B121=Dimension!$A$8,B121=Dimension!$A$9),"",IF(OR(B121=Dimension!$A$3,B121=Dimension!$A$4,B121=Dimension!$A$5),"สถานประกอบการ",""))</f>
        <v/>
      </c>
      <c r="P121" s="62" t="str">
        <f>IF(OR(B121=Dimension!$A$6,B121=Dimension!$A$7,B121=Dimension!$A$8,B121=Dimension!$A$9,B121=""),"",Payment_ID2)</f>
        <v/>
      </c>
      <c r="Q121" s="64" t="str">
        <f t="shared" si="1"/>
        <v/>
      </c>
      <c r="R121" s="62"/>
      <c r="T121" s="68" t="b">
        <f>IF(D121=Dimension!$C$9,IF(LEFT(UPPER(E121),2)="MC",TRUE,FALSE),TRUE)</f>
        <v>1</v>
      </c>
    </row>
    <row r="122" spans="1:20" x14ac:dyDescent="0.45">
      <c r="A122" s="61"/>
      <c r="B122" s="62"/>
      <c r="C122" s="62"/>
      <c r="D122" s="62" t="str">
        <f>IF(B122=Dimension!$A$8,Dimension!$C$9,IF(B122=Dimension!$A$6,CD,""))</f>
        <v/>
      </c>
      <c r="E122" s="63"/>
      <c r="F122" s="62" t="str">
        <f>IF(OR(B122=Dimension!$A$3,B122=Dimension!$A$4,B122=Dimension!$A$6,B122=Dimension!$A$8),CCYA,"")</f>
        <v/>
      </c>
      <c r="G122" s="64" t="str">
        <f>IFERROR(VLOOKUP(F122,Dimension!$G$3:$H$252,2,FALSE),"")</f>
        <v/>
      </c>
      <c r="H122" s="62" t="str">
        <f>IF(OR(B122=Dimension!$A$3,B122=Dimension!$A$4,B122=Dimension!$A$5),"เดินทาง/ท่องเที่ยว","")</f>
        <v/>
      </c>
      <c r="I122" s="62" t="str">
        <f>IF(OR(B122=Dimension!$A$6,B122=Dimension!$A$7,B122=Dimension!$A$8,B122=Dimension!$A$9),"",IF(OR(B122=Dimension!$A$3,B122=Dimension!$A$4,B122=Dimension!$A$5),"สถานประกอบการ",""))</f>
        <v/>
      </c>
      <c r="J122" s="62" t="str">
        <f>IF(OR(B122=Dimension!$A$3,B122=Dimension!$A$4,B122=Dimension!$A$5,B122=Dimension!$A$6,,B122=Dimension!$A$7,B122=Dimension!$A$8,B122=Dimension!$A$9),Payment_ID2,"")</f>
        <v/>
      </c>
      <c r="K122" s="62"/>
      <c r="L122" s="64" t="str">
        <f>IFERROR(VLOOKUP(K122,Dimension!$J$3:$K$179,2,FALSE),"")</f>
        <v/>
      </c>
      <c r="M122" s="65"/>
      <c r="N122" s="66"/>
      <c r="O122" s="62" t="str">
        <f>IF(OR(B122=Dimension!$A$6,B122=Dimension!$A$7,B122=Dimension!$A$8,B122=Dimension!$A$9),"",IF(OR(B122=Dimension!$A$3,B122=Dimension!$A$4,B122=Dimension!$A$5),"สถานประกอบการ",""))</f>
        <v/>
      </c>
      <c r="P122" s="62" t="str">
        <f>IF(OR(B122=Dimension!$A$6,B122=Dimension!$A$7,B122=Dimension!$A$8,B122=Dimension!$A$9,B122=""),"",Payment_ID2)</f>
        <v/>
      </c>
      <c r="Q122" s="64" t="str">
        <f t="shared" si="1"/>
        <v/>
      </c>
      <c r="R122" s="62"/>
      <c r="T122" s="68" t="b">
        <f>IF(D122=Dimension!$C$9,IF(LEFT(UPPER(E122),2)="MC",TRUE,FALSE),TRUE)</f>
        <v>1</v>
      </c>
    </row>
    <row r="123" spans="1:20" x14ac:dyDescent="0.45">
      <c r="A123" s="61"/>
      <c r="B123" s="62"/>
      <c r="C123" s="62"/>
      <c r="D123" s="62" t="str">
        <f>IF(B123=Dimension!$A$8,Dimension!$C$9,IF(B123=Dimension!$A$6,CD,""))</f>
        <v/>
      </c>
      <c r="E123" s="63"/>
      <c r="F123" s="62" t="str">
        <f>IF(OR(B123=Dimension!$A$3,B123=Dimension!$A$4,B123=Dimension!$A$6,B123=Dimension!$A$8),CCYA,"")</f>
        <v/>
      </c>
      <c r="G123" s="64" t="str">
        <f>IFERROR(VLOOKUP(F123,Dimension!$G$3:$H$252,2,FALSE),"")</f>
        <v/>
      </c>
      <c r="H123" s="62" t="str">
        <f>IF(OR(B123=Dimension!$A$3,B123=Dimension!$A$4,B123=Dimension!$A$5),"เดินทาง/ท่องเที่ยว","")</f>
        <v/>
      </c>
      <c r="I123" s="62" t="str">
        <f>IF(OR(B123=Dimension!$A$6,B123=Dimension!$A$7,B123=Dimension!$A$8,B123=Dimension!$A$9),"",IF(OR(B123=Dimension!$A$3,B123=Dimension!$A$4,B123=Dimension!$A$5),"สถานประกอบการ",""))</f>
        <v/>
      </c>
      <c r="J123" s="62" t="str">
        <f>IF(OR(B123=Dimension!$A$3,B123=Dimension!$A$4,B123=Dimension!$A$5,B123=Dimension!$A$6,,B123=Dimension!$A$7,B123=Dimension!$A$8,B123=Dimension!$A$9),Payment_ID2,"")</f>
        <v/>
      </c>
      <c r="K123" s="62"/>
      <c r="L123" s="64" t="str">
        <f>IFERROR(VLOOKUP(K123,Dimension!$J$3:$K$179,2,FALSE),"")</f>
        <v/>
      </c>
      <c r="M123" s="65"/>
      <c r="N123" s="66"/>
      <c r="O123" s="62" t="str">
        <f>IF(OR(B123=Dimension!$A$6,B123=Dimension!$A$7,B123=Dimension!$A$8,B123=Dimension!$A$9),"",IF(OR(B123=Dimension!$A$3,B123=Dimension!$A$4,B123=Dimension!$A$5),"สถานประกอบการ",""))</f>
        <v/>
      </c>
      <c r="P123" s="62" t="str">
        <f>IF(OR(B123=Dimension!$A$6,B123=Dimension!$A$7,B123=Dimension!$A$8,B123=Dimension!$A$9,B123=""),"",Payment_ID2)</f>
        <v/>
      </c>
      <c r="Q123" s="64" t="str">
        <f t="shared" si="1"/>
        <v/>
      </c>
      <c r="R123" s="62"/>
      <c r="T123" s="68" t="b">
        <f>IF(D123=Dimension!$C$9,IF(LEFT(UPPER(E123),2)="MC",TRUE,FALSE),TRUE)</f>
        <v>1</v>
      </c>
    </row>
    <row r="124" spans="1:20" x14ac:dyDescent="0.45">
      <c r="A124" s="61"/>
      <c r="B124" s="62"/>
      <c r="C124" s="62"/>
      <c r="D124" s="62" t="str">
        <f>IF(B124=Dimension!$A$8,Dimension!$C$9,IF(B124=Dimension!$A$6,CD,""))</f>
        <v/>
      </c>
      <c r="E124" s="63"/>
      <c r="F124" s="62" t="str">
        <f>IF(OR(B124=Dimension!$A$3,B124=Dimension!$A$4,B124=Dimension!$A$6,B124=Dimension!$A$8),CCYA,"")</f>
        <v/>
      </c>
      <c r="G124" s="64" t="str">
        <f>IFERROR(VLOOKUP(F124,Dimension!$G$3:$H$252,2,FALSE),"")</f>
        <v/>
      </c>
      <c r="H124" s="62" t="str">
        <f>IF(OR(B124=Dimension!$A$3,B124=Dimension!$A$4,B124=Dimension!$A$5),"เดินทาง/ท่องเที่ยว","")</f>
        <v/>
      </c>
      <c r="I124" s="62" t="str">
        <f>IF(OR(B124=Dimension!$A$6,B124=Dimension!$A$7,B124=Dimension!$A$8,B124=Dimension!$A$9),"",IF(OR(B124=Dimension!$A$3,B124=Dimension!$A$4,B124=Dimension!$A$5),"สถานประกอบการ",""))</f>
        <v/>
      </c>
      <c r="J124" s="62" t="str">
        <f>IF(OR(B124=Dimension!$A$3,B124=Dimension!$A$4,B124=Dimension!$A$5,B124=Dimension!$A$6,,B124=Dimension!$A$7,B124=Dimension!$A$8,B124=Dimension!$A$9),Payment_ID2,"")</f>
        <v/>
      </c>
      <c r="K124" s="62"/>
      <c r="L124" s="64" t="str">
        <f>IFERROR(VLOOKUP(K124,Dimension!$J$3:$K$179,2,FALSE),"")</f>
        <v/>
      </c>
      <c r="M124" s="65"/>
      <c r="N124" s="66"/>
      <c r="O124" s="62" t="str">
        <f>IF(OR(B124=Dimension!$A$6,B124=Dimension!$A$7,B124=Dimension!$A$8,B124=Dimension!$A$9),"",IF(OR(B124=Dimension!$A$3,B124=Dimension!$A$4,B124=Dimension!$A$5),"สถานประกอบการ",""))</f>
        <v/>
      </c>
      <c r="P124" s="62" t="str">
        <f>IF(OR(B124=Dimension!$A$6,B124=Dimension!$A$7,B124=Dimension!$A$8,B124=Dimension!$A$9,B124=""),"",Payment_ID2)</f>
        <v/>
      </c>
      <c r="Q124" s="64" t="str">
        <f t="shared" si="1"/>
        <v/>
      </c>
      <c r="R124" s="62"/>
      <c r="T124" s="68" t="b">
        <f>IF(D124=Dimension!$C$9,IF(LEFT(UPPER(E124),2)="MC",TRUE,FALSE),TRUE)</f>
        <v>1</v>
      </c>
    </row>
    <row r="125" spans="1:20" x14ac:dyDescent="0.45">
      <c r="A125" s="61"/>
      <c r="B125" s="62"/>
      <c r="C125" s="62"/>
      <c r="D125" s="62" t="str">
        <f>IF(B125=Dimension!$A$8,Dimension!$C$9,IF(B125=Dimension!$A$6,CD,""))</f>
        <v/>
      </c>
      <c r="E125" s="63"/>
      <c r="F125" s="62" t="str">
        <f>IF(OR(B125=Dimension!$A$3,B125=Dimension!$A$4,B125=Dimension!$A$6,B125=Dimension!$A$8),CCYA,"")</f>
        <v/>
      </c>
      <c r="G125" s="64" t="str">
        <f>IFERROR(VLOOKUP(F125,Dimension!$G$3:$H$252,2,FALSE),"")</f>
        <v/>
      </c>
      <c r="H125" s="62" t="str">
        <f>IF(OR(B125=Dimension!$A$3,B125=Dimension!$A$4,B125=Dimension!$A$5),"เดินทาง/ท่องเที่ยว","")</f>
        <v/>
      </c>
      <c r="I125" s="62" t="str">
        <f>IF(OR(B125=Dimension!$A$6,B125=Dimension!$A$7,B125=Dimension!$A$8,B125=Dimension!$A$9),"",IF(OR(B125=Dimension!$A$3,B125=Dimension!$A$4,B125=Dimension!$A$5),"สถานประกอบการ",""))</f>
        <v/>
      </c>
      <c r="J125" s="62" t="str">
        <f>IF(OR(B125=Dimension!$A$3,B125=Dimension!$A$4,B125=Dimension!$A$5,B125=Dimension!$A$6,,B125=Dimension!$A$7,B125=Dimension!$A$8,B125=Dimension!$A$9),Payment_ID2,"")</f>
        <v/>
      </c>
      <c r="K125" s="62"/>
      <c r="L125" s="64" t="str">
        <f>IFERROR(VLOOKUP(K125,Dimension!$J$3:$K$179,2,FALSE),"")</f>
        <v/>
      </c>
      <c r="M125" s="65"/>
      <c r="N125" s="66"/>
      <c r="O125" s="62" t="str">
        <f>IF(OR(B125=Dimension!$A$6,B125=Dimension!$A$7,B125=Dimension!$A$8,B125=Dimension!$A$9),"",IF(OR(B125=Dimension!$A$3,B125=Dimension!$A$4,B125=Dimension!$A$5),"สถานประกอบการ",""))</f>
        <v/>
      </c>
      <c r="P125" s="62" t="str">
        <f>IF(OR(B125=Dimension!$A$6,B125=Dimension!$A$7,B125=Dimension!$A$8,B125=Dimension!$A$9,B125=""),"",Payment_ID2)</f>
        <v/>
      </c>
      <c r="Q125" s="64" t="str">
        <f t="shared" si="1"/>
        <v/>
      </c>
      <c r="R125" s="62"/>
      <c r="T125" s="68" t="b">
        <f>IF(D125=Dimension!$C$9,IF(LEFT(UPPER(E125),2)="MC",TRUE,FALSE),TRUE)</f>
        <v>1</v>
      </c>
    </row>
    <row r="126" spans="1:20" x14ac:dyDescent="0.45">
      <c r="A126" s="61"/>
      <c r="B126" s="62"/>
      <c r="C126" s="62"/>
      <c r="D126" s="62" t="str">
        <f>IF(B126=Dimension!$A$8,Dimension!$C$9,IF(B126=Dimension!$A$6,CD,""))</f>
        <v/>
      </c>
      <c r="E126" s="63"/>
      <c r="F126" s="62" t="str">
        <f>IF(OR(B126=Dimension!$A$3,B126=Dimension!$A$4,B126=Dimension!$A$6,B126=Dimension!$A$8),CCYA,"")</f>
        <v/>
      </c>
      <c r="G126" s="64" t="str">
        <f>IFERROR(VLOOKUP(F126,Dimension!$G$3:$H$252,2,FALSE),"")</f>
        <v/>
      </c>
      <c r="H126" s="62" t="str">
        <f>IF(OR(B126=Dimension!$A$3,B126=Dimension!$A$4,B126=Dimension!$A$5),"เดินทาง/ท่องเที่ยว","")</f>
        <v/>
      </c>
      <c r="I126" s="62" t="str">
        <f>IF(OR(B126=Dimension!$A$6,B126=Dimension!$A$7,B126=Dimension!$A$8,B126=Dimension!$A$9),"",IF(OR(B126=Dimension!$A$3,B126=Dimension!$A$4,B126=Dimension!$A$5),"สถานประกอบการ",""))</f>
        <v/>
      </c>
      <c r="J126" s="62" t="str">
        <f>IF(OR(B126=Dimension!$A$3,B126=Dimension!$A$4,B126=Dimension!$A$5,B126=Dimension!$A$6,,B126=Dimension!$A$7,B126=Dimension!$A$8,B126=Dimension!$A$9),Payment_ID2,"")</f>
        <v/>
      </c>
      <c r="K126" s="62"/>
      <c r="L126" s="64" t="str">
        <f>IFERROR(VLOOKUP(K126,Dimension!$J$3:$K$179,2,FALSE),"")</f>
        <v/>
      </c>
      <c r="M126" s="65"/>
      <c r="N126" s="66"/>
      <c r="O126" s="62" t="str">
        <f>IF(OR(B126=Dimension!$A$6,B126=Dimension!$A$7,B126=Dimension!$A$8,B126=Dimension!$A$9),"",IF(OR(B126=Dimension!$A$3,B126=Dimension!$A$4,B126=Dimension!$A$5),"สถานประกอบการ",""))</f>
        <v/>
      </c>
      <c r="P126" s="62" t="str">
        <f>IF(OR(B126=Dimension!$A$6,B126=Dimension!$A$7,B126=Dimension!$A$8,B126=Dimension!$A$9,B126=""),"",Payment_ID2)</f>
        <v/>
      </c>
      <c r="Q126" s="64" t="str">
        <f t="shared" si="1"/>
        <v/>
      </c>
      <c r="R126" s="62"/>
      <c r="T126" s="68" t="b">
        <f>IF(D126=Dimension!$C$9,IF(LEFT(UPPER(E126),2)="MC",TRUE,FALSE),TRUE)</f>
        <v>1</v>
      </c>
    </row>
    <row r="127" spans="1:20" x14ac:dyDescent="0.45">
      <c r="A127" s="61"/>
      <c r="B127" s="62"/>
      <c r="C127" s="62"/>
      <c r="D127" s="62" t="str">
        <f>IF(B127=Dimension!$A$8,Dimension!$C$9,IF(B127=Dimension!$A$6,CD,""))</f>
        <v/>
      </c>
      <c r="E127" s="63"/>
      <c r="F127" s="62" t="str">
        <f>IF(OR(B127=Dimension!$A$3,B127=Dimension!$A$4,B127=Dimension!$A$6,B127=Dimension!$A$8),CCYA,"")</f>
        <v/>
      </c>
      <c r="G127" s="64" t="str">
        <f>IFERROR(VLOOKUP(F127,Dimension!$G$3:$H$252,2,FALSE),"")</f>
        <v/>
      </c>
      <c r="H127" s="62" t="str">
        <f>IF(OR(B127=Dimension!$A$3,B127=Dimension!$A$4,B127=Dimension!$A$5),"เดินทาง/ท่องเที่ยว","")</f>
        <v/>
      </c>
      <c r="I127" s="62" t="str">
        <f>IF(OR(B127=Dimension!$A$6,B127=Dimension!$A$7,B127=Dimension!$A$8,B127=Dimension!$A$9),"",IF(OR(B127=Dimension!$A$3,B127=Dimension!$A$4,B127=Dimension!$A$5),"สถานประกอบการ",""))</f>
        <v/>
      </c>
      <c r="J127" s="62" t="str">
        <f>IF(OR(B127=Dimension!$A$3,B127=Dimension!$A$4,B127=Dimension!$A$5,B127=Dimension!$A$6,,B127=Dimension!$A$7,B127=Dimension!$A$8,B127=Dimension!$A$9),Payment_ID2,"")</f>
        <v/>
      </c>
      <c r="K127" s="62"/>
      <c r="L127" s="64" t="str">
        <f>IFERROR(VLOOKUP(K127,Dimension!$J$3:$K$179,2,FALSE),"")</f>
        <v/>
      </c>
      <c r="M127" s="65"/>
      <c r="N127" s="66"/>
      <c r="O127" s="62" t="str">
        <f>IF(OR(B127=Dimension!$A$6,B127=Dimension!$A$7,B127=Dimension!$A$8,B127=Dimension!$A$9),"",IF(OR(B127=Dimension!$A$3,B127=Dimension!$A$4,B127=Dimension!$A$5),"สถานประกอบการ",""))</f>
        <v/>
      </c>
      <c r="P127" s="62" t="str">
        <f>IF(OR(B127=Dimension!$A$6,B127=Dimension!$A$7,B127=Dimension!$A$8,B127=Dimension!$A$9,B127=""),"",Payment_ID2)</f>
        <v/>
      </c>
      <c r="Q127" s="64" t="str">
        <f t="shared" si="1"/>
        <v/>
      </c>
      <c r="R127" s="62"/>
      <c r="T127" s="68" t="b">
        <f>IF(D127=Dimension!$C$9,IF(LEFT(UPPER(E127),2)="MC",TRUE,FALSE),TRUE)</f>
        <v>1</v>
      </c>
    </row>
    <row r="128" spans="1:20" x14ac:dyDescent="0.45">
      <c r="A128" s="61"/>
      <c r="B128" s="62"/>
      <c r="C128" s="62"/>
      <c r="D128" s="62" t="str">
        <f>IF(B128=Dimension!$A$8,Dimension!$C$9,IF(B128=Dimension!$A$6,CD,""))</f>
        <v/>
      </c>
      <c r="E128" s="63"/>
      <c r="F128" s="62" t="str">
        <f>IF(OR(B128=Dimension!$A$3,B128=Dimension!$A$4,B128=Dimension!$A$6,B128=Dimension!$A$8),CCYA,"")</f>
        <v/>
      </c>
      <c r="G128" s="64" t="str">
        <f>IFERROR(VLOOKUP(F128,Dimension!$G$3:$H$252,2,FALSE),"")</f>
        <v/>
      </c>
      <c r="H128" s="62" t="str">
        <f>IF(OR(B128=Dimension!$A$3,B128=Dimension!$A$4,B128=Dimension!$A$5),"เดินทาง/ท่องเที่ยว","")</f>
        <v/>
      </c>
      <c r="I128" s="62" t="str">
        <f>IF(OR(B128=Dimension!$A$6,B128=Dimension!$A$7,B128=Dimension!$A$8,B128=Dimension!$A$9),"",IF(OR(B128=Dimension!$A$3,B128=Dimension!$A$4,B128=Dimension!$A$5),"สถานประกอบการ",""))</f>
        <v/>
      </c>
      <c r="J128" s="62" t="str">
        <f>IF(OR(B128=Dimension!$A$3,B128=Dimension!$A$4,B128=Dimension!$A$5,B128=Dimension!$A$6,,B128=Dimension!$A$7,B128=Dimension!$A$8,B128=Dimension!$A$9),Payment_ID2,"")</f>
        <v/>
      </c>
      <c r="K128" s="62"/>
      <c r="L128" s="64" t="str">
        <f>IFERROR(VLOOKUP(K128,Dimension!$J$3:$K$179,2,FALSE),"")</f>
        <v/>
      </c>
      <c r="M128" s="65"/>
      <c r="N128" s="66"/>
      <c r="O128" s="62" t="str">
        <f>IF(OR(B128=Dimension!$A$6,B128=Dimension!$A$7,B128=Dimension!$A$8,B128=Dimension!$A$9),"",IF(OR(B128=Dimension!$A$3,B128=Dimension!$A$4,B128=Dimension!$A$5),"สถานประกอบการ",""))</f>
        <v/>
      </c>
      <c r="P128" s="62" t="str">
        <f>IF(OR(B128=Dimension!$A$6,B128=Dimension!$A$7,B128=Dimension!$A$8,B128=Dimension!$A$9,B128=""),"",Payment_ID2)</f>
        <v/>
      </c>
      <c r="Q128" s="64" t="str">
        <f t="shared" si="1"/>
        <v/>
      </c>
      <c r="R128" s="62"/>
      <c r="T128" s="68" t="b">
        <f>IF(D128=Dimension!$C$9,IF(LEFT(UPPER(E128),2)="MC",TRUE,FALSE),TRUE)</f>
        <v>1</v>
      </c>
    </row>
    <row r="129" spans="1:20" x14ac:dyDescent="0.45">
      <c r="A129" s="61"/>
      <c r="B129" s="62"/>
      <c r="C129" s="62"/>
      <c r="D129" s="62" t="str">
        <f>IF(B129=Dimension!$A$8,Dimension!$C$9,IF(B129=Dimension!$A$6,CD,""))</f>
        <v/>
      </c>
      <c r="E129" s="63"/>
      <c r="F129" s="62" t="str">
        <f>IF(OR(B129=Dimension!$A$3,B129=Dimension!$A$4,B129=Dimension!$A$6,B129=Dimension!$A$8),CCYA,"")</f>
        <v/>
      </c>
      <c r="G129" s="64" t="str">
        <f>IFERROR(VLOOKUP(F129,Dimension!$G$3:$H$252,2,FALSE),"")</f>
        <v/>
      </c>
      <c r="H129" s="62" t="str">
        <f>IF(OR(B129=Dimension!$A$3,B129=Dimension!$A$4,B129=Dimension!$A$5),"เดินทาง/ท่องเที่ยว","")</f>
        <v/>
      </c>
      <c r="I129" s="62" t="str">
        <f>IF(OR(B129=Dimension!$A$6,B129=Dimension!$A$7,B129=Dimension!$A$8,B129=Dimension!$A$9),"",IF(OR(B129=Dimension!$A$3,B129=Dimension!$A$4,B129=Dimension!$A$5),"สถานประกอบการ",""))</f>
        <v/>
      </c>
      <c r="J129" s="62" t="str">
        <f>IF(OR(B129=Dimension!$A$3,B129=Dimension!$A$4,B129=Dimension!$A$5,B129=Dimension!$A$6,,B129=Dimension!$A$7,B129=Dimension!$A$8,B129=Dimension!$A$9),Payment_ID2,"")</f>
        <v/>
      </c>
      <c r="K129" s="62"/>
      <c r="L129" s="64" t="str">
        <f>IFERROR(VLOOKUP(K129,Dimension!$J$3:$K$179,2,FALSE),"")</f>
        <v/>
      </c>
      <c r="M129" s="65"/>
      <c r="N129" s="66"/>
      <c r="O129" s="62" t="str">
        <f>IF(OR(B129=Dimension!$A$6,B129=Dimension!$A$7,B129=Dimension!$A$8,B129=Dimension!$A$9),"",IF(OR(B129=Dimension!$A$3,B129=Dimension!$A$4,B129=Dimension!$A$5),"สถานประกอบการ",""))</f>
        <v/>
      </c>
      <c r="P129" s="62" t="str">
        <f>IF(OR(B129=Dimension!$A$6,B129=Dimension!$A$7,B129=Dimension!$A$8,B129=Dimension!$A$9,B129=""),"",Payment_ID2)</f>
        <v/>
      </c>
      <c r="Q129" s="64" t="str">
        <f t="shared" si="1"/>
        <v/>
      </c>
      <c r="R129" s="62"/>
      <c r="T129" s="68" t="b">
        <f>IF(D129=Dimension!$C$9,IF(LEFT(UPPER(E129),2)="MC",TRUE,FALSE),TRUE)</f>
        <v>1</v>
      </c>
    </row>
    <row r="130" spans="1:20" x14ac:dyDescent="0.45">
      <c r="A130" s="61"/>
      <c r="B130" s="62"/>
      <c r="C130" s="62"/>
      <c r="D130" s="62" t="str">
        <f>IF(B130=Dimension!$A$8,Dimension!$C$9,IF(B130=Dimension!$A$6,CD,""))</f>
        <v/>
      </c>
      <c r="E130" s="63"/>
      <c r="F130" s="62" t="str">
        <f>IF(OR(B130=Dimension!$A$3,B130=Dimension!$A$4,B130=Dimension!$A$6,B130=Dimension!$A$8),CCYA,"")</f>
        <v/>
      </c>
      <c r="G130" s="64" t="str">
        <f>IFERROR(VLOOKUP(F130,Dimension!$G$3:$H$252,2,FALSE),"")</f>
        <v/>
      </c>
      <c r="H130" s="62" t="str">
        <f>IF(OR(B130=Dimension!$A$3,B130=Dimension!$A$4,B130=Dimension!$A$5),"เดินทาง/ท่องเที่ยว","")</f>
        <v/>
      </c>
      <c r="I130" s="62" t="str">
        <f>IF(OR(B130=Dimension!$A$6,B130=Dimension!$A$7,B130=Dimension!$A$8,B130=Dimension!$A$9),"",IF(OR(B130=Dimension!$A$3,B130=Dimension!$A$4,B130=Dimension!$A$5),"สถานประกอบการ",""))</f>
        <v/>
      </c>
      <c r="J130" s="62" t="str">
        <f>IF(OR(B130=Dimension!$A$3,B130=Dimension!$A$4,B130=Dimension!$A$5,B130=Dimension!$A$6,,B130=Dimension!$A$7,B130=Dimension!$A$8,B130=Dimension!$A$9),Payment_ID2,"")</f>
        <v/>
      </c>
      <c r="K130" s="62"/>
      <c r="L130" s="64" t="str">
        <f>IFERROR(VLOOKUP(K130,Dimension!$J$3:$K$179,2,FALSE),"")</f>
        <v/>
      </c>
      <c r="M130" s="65"/>
      <c r="N130" s="66"/>
      <c r="O130" s="62" t="str">
        <f>IF(OR(B130=Dimension!$A$6,B130=Dimension!$A$7,B130=Dimension!$A$8,B130=Dimension!$A$9),"",IF(OR(B130=Dimension!$A$3,B130=Dimension!$A$4,B130=Dimension!$A$5),"สถานประกอบการ",""))</f>
        <v/>
      </c>
      <c r="P130" s="62" t="str">
        <f>IF(OR(B130=Dimension!$A$6,B130=Dimension!$A$7,B130=Dimension!$A$8,B130=Dimension!$A$9,B130=""),"",Payment_ID2)</f>
        <v/>
      </c>
      <c r="Q130" s="64" t="str">
        <f t="shared" si="1"/>
        <v/>
      </c>
      <c r="R130" s="62"/>
      <c r="T130" s="68" t="b">
        <f>IF(D130=Dimension!$C$9,IF(LEFT(UPPER(E130),2)="MC",TRUE,FALSE),TRUE)</f>
        <v>1</v>
      </c>
    </row>
    <row r="131" spans="1:20" x14ac:dyDescent="0.45">
      <c r="A131" s="61"/>
      <c r="B131" s="62"/>
      <c r="C131" s="62"/>
      <c r="D131" s="62" t="str">
        <f>IF(B131=Dimension!$A$8,Dimension!$C$9,IF(B131=Dimension!$A$6,CD,""))</f>
        <v/>
      </c>
      <c r="E131" s="63"/>
      <c r="F131" s="62" t="str">
        <f>IF(OR(B131=Dimension!$A$3,B131=Dimension!$A$4,B131=Dimension!$A$6,B131=Dimension!$A$8),CCYA,"")</f>
        <v/>
      </c>
      <c r="G131" s="64" t="str">
        <f>IFERROR(VLOOKUP(F131,Dimension!$G$3:$H$252,2,FALSE),"")</f>
        <v/>
      </c>
      <c r="H131" s="62" t="str">
        <f>IF(OR(B131=Dimension!$A$3,B131=Dimension!$A$4,B131=Dimension!$A$5),"เดินทาง/ท่องเที่ยว","")</f>
        <v/>
      </c>
      <c r="I131" s="62" t="str">
        <f>IF(OR(B131=Dimension!$A$6,B131=Dimension!$A$7,B131=Dimension!$A$8,B131=Dimension!$A$9),"",IF(OR(B131=Dimension!$A$3,B131=Dimension!$A$4,B131=Dimension!$A$5),"สถานประกอบการ",""))</f>
        <v/>
      </c>
      <c r="J131" s="62" t="str">
        <f>IF(OR(B131=Dimension!$A$3,B131=Dimension!$A$4,B131=Dimension!$A$5,B131=Dimension!$A$6,,B131=Dimension!$A$7,B131=Dimension!$A$8,B131=Dimension!$A$9),Payment_ID2,"")</f>
        <v/>
      </c>
      <c r="K131" s="62"/>
      <c r="L131" s="64" t="str">
        <f>IFERROR(VLOOKUP(K131,Dimension!$J$3:$K$179,2,FALSE),"")</f>
        <v/>
      </c>
      <c r="M131" s="65"/>
      <c r="N131" s="66"/>
      <c r="O131" s="62" t="str">
        <f>IF(OR(B131=Dimension!$A$6,B131=Dimension!$A$7,B131=Dimension!$A$8,B131=Dimension!$A$9),"",IF(OR(B131=Dimension!$A$3,B131=Dimension!$A$4,B131=Dimension!$A$5),"สถานประกอบการ",""))</f>
        <v/>
      </c>
      <c r="P131" s="62" t="str">
        <f>IF(OR(B131=Dimension!$A$6,B131=Dimension!$A$7,B131=Dimension!$A$8,B131=Dimension!$A$9,B131=""),"",Payment_ID2)</f>
        <v/>
      </c>
      <c r="Q131" s="64" t="str">
        <f t="shared" si="1"/>
        <v/>
      </c>
      <c r="R131" s="62"/>
      <c r="T131" s="68" t="b">
        <f>IF(D131=Dimension!$C$9,IF(LEFT(UPPER(E131),2)="MC",TRUE,FALSE),TRUE)</f>
        <v>1</v>
      </c>
    </row>
    <row r="132" spans="1:20" x14ac:dyDescent="0.45">
      <c r="A132" s="61"/>
      <c r="B132" s="62"/>
      <c r="C132" s="62"/>
      <c r="D132" s="62" t="str">
        <f>IF(B132=Dimension!$A$8,Dimension!$C$9,IF(B132=Dimension!$A$6,CD,""))</f>
        <v/>
      </c>
      <c r="E132" s="63"/>
      <c r="F132" s="62" t="str">
        <f>IF(OR(B132=Dimension!$A$3,B132=Dimension!$A$4,B132=Dimension!$A$6,B132=Dimension!$A$8),CCYA,"")</f>
        <v/>
      </c>
      <c r="G132" s="64" t="str">
        <f>IFERROR(VLOOKUP(F132,Dimension!$G$3:$H$252,2,FALSE),"")</f>
        <v/>
      </c>
      <c r="H132" s="62" t="str">
        <f>IF(OR(B132=Dimension!$A$3,B132=Dimension!$A$4,B132=Dimension!$A$5),"เดินทาง/ท่องเที่ยว","")</f>
        <v/>
      </c>
      <c r="I132" s="62" t="str">
        <f>IF(OR(B132=Dimension!$A$6,B132=Dimension!$A$7,B132=Dimension!$A$8,B132=Dimension!$A$9),"",IF(OR(B132=Dimension!$A$3,B132=Dimension!$A$4,B132=Dimension!$A$5),"สถานประกอบการ",""))</f>
        <v/>
      </c>
      <c r="J132" s="62" t="str">
        <f>IF(OR(B132=Dimension!$A$3,B132=Dimension!$A$4,B132=Dimension!$A$5,B132=Dimension!$A$6,,B132=Dimension!$A$7,B132=Dimension!$A$8,B132=Dimension!$A$9),Payment_ID2,"")</f>
        <v/>
      </c>
      <c r="K132" s="62"/>
      <c r="L132" s="64" t="str">
        <f>IFERROR(VLOOKUP(K132,Dimension!$J$3:$K$179,2,FALSE),"")</f>
        <v/>
      </c>
      <c r="M132" s="65"/>
      <c r="N132" s="66"/>
      <c r="O132" s="62" t="str">
        <f>IF(OR(B132=Dimension!$A$6,B132=Dimension!$A$7,B132=Dimension!$A$8,B132=Dimension!$A$9),"",IF(OR(B132=Dimension!$A$3,B132=Dimension!$A$4,B132=Dimension!$A$5),"สถานประกอบการ",""))</f>
        <v/>
      </c>
      <c r="P132" s="62" t="str">
        <f>IF(OR(B132=Dimension!$A$6,B132=Dimension!$A$7,B132=Dimension!$A$8,B132=Dimension!$A$9,B132=""),"",Payment_ID2)</f>
        <v/>
      </c>
      <c r="Q132" s="64" t="str">
        <f t="shared" si="1"/>
        <v/>
      </c>
      <c r="R132" s="62"/>
      <c r="T132" s="68" t="b">
        <f>IF(D132=Dimension!$C$9,IF(LEFT(UPPER(E132),2)="MC",TRUE,FALSE),TRUE)</f>
        <v>1</v>
      </c>
    </row>
    <row r="133" spans="1:20" x14ac:dyDescent="0.45">
      <c r="A133" s="61"/>
      <c r="B133" s="62"/>
      <c r="C133" s="62"/>
      <c r="D133" s="62" t="str">
        <f>IF(B133=Dimension!$A$8,Dimension!$C$9,IF(B133=Dimension!$A$6,CD,""))</f>
        <v/>
      </c>
      <c r="E133" s="63"/>
      <c r="F133" s="62" t="str">
        <f>IF(OR(B133=Dimension!$A$3,B133=Dimension!$A$4,B133=Dimension!$A$6,B133=Dimension!$A$8),CCYA,"")</f>
        <v/>
      </c>
      <c r="G133" s="64" t="str">
        <f>IFERROR(VLOOKUP(F133,Dimension!$G$3:$H$252,2,FALSE),"")</f>
        <v/>
      </c>
      <c r="H133" s="62" t="str">
        <f>IF(OR(B133=Dimension!$A$3,B133=Dimension!$A$4,B133=Dimension!$A$5),"เดินทาง/ท่องเที่ยว","")</f>
        <v/>
      </c>
      <c r="I133" s="62" t="str">
        <f>IF(OR(B133=Dimension!$A$6,B133=Dimension!$A$7,B133=Dimension!$A$8,B133=Dimension!$A$9),"",IF(OR(B133=Dimension!$A$3,B133=Dimension!$A$4,B133=Dimension!$A$5),"สถานประกอบการ",""))</f>
        <v/>
      </c>
      <c r="J133" s="62" t="str">
        <f>IF(OR(B133=Dimension!$A$3,B133=Dimension!$A$4,B133=Dimension!$A$5,B133=Dimension!$A$6,,B133=Dimension!$A$7,B133=Dimension!$A$8,B133=Dimension!$A$9),Payment_ID2,"")</f>
        <v/>
      </c>
      <c r="K133" s="62"/>
      <c r="L133" s="64" t="str">
        <f>IFERROR(VLOOKUP(K133,Dimension!$J$3:$K$179,2,FALSE),"")</f>
        <v/>
      </c>
      <c r="M133" s="65"/>
      <c r="N133" s="66"/>
      <c r="O133" s="62" t="str">
        <f>IF(OR(B133=Dimension!$A$6,B133=Dimension!$A$7,B133=Dimension!$A$8,B133=Dimension!$A$9),"",IF(OR(B133=Dimension!$A$3,B133=Dimension!$A$4,B133=Dimension!$A$5),"สถานประกอบการ",""))</f>
        <v/>
      </c>
      <c r="P133" s="62" t="str">
        <f>IF(OR(B133=Dimension!$A$6,B133=Dimension!$A$7,B133=Dimension!$A$8,B133=Dimension!$A$9,B133=""),"",Payment_ID2)</f>
        <v/>
      </c>
      <c r="Q133" s="64" t="str">
        <f t="shared" si="1"/>
        <v/>
      </c>
      <c r="R133" s="62"/>
      <c r="T133" s="68" t="b">
        <f>IF(D133=Dimension!$C$9,IF(LEFT(UPPER(E133),2)="MC",TRUE,FALSE),TRUE)</f>
        <v>1</v>
      </c>
    </row>
    <row r="134" spans="1:20" x14ac:dyDescent="0.45">
      <c r="A134" s="61"/>
      <c r="B134" s="62"/>
      <c r="C134" s="62"/>
      <c r="D134" s="62" t="str">
        <f>IF(B134=Dimension!$A$8,Dimension!$C$9,IF(B134=Dimension!$A$6,CD,""))</f>
        <v/>
      </c>
      <c r="E134" s="63"/>
      <c r="F134" s="62" t="str">
        <f>IF(OR(B134=Dimension!$A$3,B134=Dimension!$A$4,B134=Dimension!$A$6,B134=Dimension!$A$8),CCYA,"")</f>
        <v/>
      </c>
      <c r="G134" s="64" t="str">
        <f>IFERROR(VLOOKUP(F134,Dimension!$G$3:$H$252,2,FALSE),"")</f>
        <v/>
      </c>
      <c r="H134" s="62" t="str">
        <f>IF(OR(B134=Dimension!$A$3,B134=Dimension!$A$4,B134=Dimension!$A$5),"เดินทาง/ท่องเที่ยว","")</f>
        <v/>
      </c>
      <c r="I134" s="62" t="str">
        <f>IF(OR(B134=Dimension!$A$6,B134=Dimension!$A$7,B134=Dimension!$A$8,B134=Dimension!$A$9),"",IF(OR(B134=Dimension!$A$3,B134=Dimension!$A$4,B134=Dimension!$A$5),"สถานประกอบการ",""))</f>
        <v/>
      </c>
      <c r="J134" s="62" t="str">
        <f>IF(OR(B134=Dimension!$A$3,B134=Dimension!$A$4,B134=Dimension!$A$5,B134=Dimension!$A$6,,B134=Dimension!$A$7,B134=Dimension!$A$8,B134=Dimension!$A$9),Payment_ID2,"")</f>
        <v/>
      </c>
      <c r="K134" s="62"/>
      <c r="L134" s="64" t="str">
        <f>IFERROR(VLOOKUP(K134,Dimension!$J$3:$K$179,2,FALSE),"")</f>
        <v/>
      </c>
      <c r="M134" s="65"/>
      <c r="N134" s="66"/>
      <c r="O134" s="62" t="str">
        <f>IF(OR(B134=Dimension!$A$6,B134=Dimension!$A$7,B134=Dimension!$A$8,B134=Dimension!$A$9),"",IF(OR(B134=Dimension!$A$3,B134=Dimension!$A$4,B134=Dimension!$A$5),"สถานประกอบการ",""))</f>
        <v/>
      </c>
      <c r="P134" s="62" t="str">
        <f>IF(OR(B134=Dimension!$A$6,B134=Dimension!$A$7,B134=Dimension!$A$8,B134=Dimension!$A$9,B134=""),"",Payment_ID2)</f>
        <v/>
      </c>
      <c r="Q134" s="64" t="str">
        <f t="shared" si="1"/>
        <v/>
      </c>
      <c r="R134" s="62"/>
      <c r="T134" s="68" t="b">
        <f>IF(D134=Dimension!$C$9,IF(LEFT(UPPER(E134),2)="MC",TRUE,FALSE),TRUE)</f>
        <v>1</v>
      </c>
    </row>
    <row r="135" spans="1:20" x14ac:dyDescent="0.45">
      <c r="A135" s="61"/>
      <c r="B135" s="62"/>
      <c r="C135" s="62"/>
      <c r="D135" s="62" t="str">
        <f>IF(B135=Dimension!$A$8,Dimension!$C$9,IF(B135=Dimension!$A$6,CD,""))</f>
        <v/>
      </c>
      <c r="E135" s="63"/>
      <c r="F135" s="62" t="str">
        <f>IF(OR(B135=Dimension!$A$3,B135=Dimension!$A$4,B135=Dimension!$A$6,B135=Dimension!$A$8),CCYA,"")</f>
        <v/>
      </c>
      <c r="G135" s="64" t="str">
        <f>IFERROR(VLOOKUP(F135,Dimension!$G$3:$H$252,2,FALSE),"")</f>
        <v/>
      </c>
      <c r="H135" s="62" t="str">
        <f>IF(OR(B135=Dimension!$A$3,B135=Dimension!$A$4,B135=Dimension!$A$5),"เดินทาง/ท่องเที่ยว","")</f>
        <v/>
      </c>
      <c r="I135" s="62" t="str">
        <f>IF(OR(B135=Dimension!$A$6,B135=Dimension!$A$7,B135=Dimension!$A$8,B135=Dimension!$A$9),"",IF(OR(B135=Dimension!$A$3,B135=Dimension!$A$4,B135=Dimension!$A$5),"สถานประกอบการ",""))</f>
        <v/>
      </c>
      <c r="J135" s="62" t="str">
        <f>IF(OR(B135=Dimension!$A$3,B135=Dimension!$A$4,B135=Dimension!$A$5,B135=Dimension!$A$6,,B135=Dimension!$A$7,B135=Dimension!$A$8,B135=Dimension!$A$9),Payment_ID2,"")</f>
        <v/>
      </c>
      <c r="K135" s="62"/>
      <c r="L135" s="64" t="str">
        <f>IFERROR(VLOOKUP(K135,Dimension!$J$3:$K$179,2,FALSE),"")</f>
        <v/>
      </c>
      <c r="M135" s="65"/>
      <c r="N135" s="66"/>
      <c r="O135" s="62" t="str">
        <f>IF(OR(B135=Dimension!$A$6,B135=Dimension!$A$7,B135=Dimension!$A$8,B135=Dimension!$A$9),"",IF(OR(B135=Dimension!$A$3,B135=Dimension!$A$4,B135=Dimension!$A$5),"สถานประกอบการ",""))</f>
        <v/>
      </c>
      <c r="P135" s="62" t="str">
        <f>IF(OR(B135=Dimension!$A$6,B135=Dimension!$A$7,B135=Dimension!$A$8,B135=Dimension!$A$9,B135=""),"",Payment_ID2)</f>
        <v/>
      </c>
      <c r="Q135" s="64" t="str">
        <f t="shared" si="1"/>
        <v/>
      </c>
      <c r="R135" s="62"/>
      <c r="T135" s="68" t="b">
        <f>IF(D135=Dimension!$C$9,IF(LEFT(UPPER(E135),2)="MC",TRUE,FALSE),TRUE)</f>
        <v>1</v>
      </c>
    </row>
    <row r="136" spans="1:20" x14ac:dyDescent="0.45">
      <c r="A136" s="61"/>
      <c r="B136" s="62"/>
      <c r="C136" s="62"/>
      <c r="D136" s="62" t="str">
        <f>IF(B136=Dimension!$A$8,Dimension!$C$9,IF(B136=Dimension!$A$6,CD,""))</f>
        <v/>
      </c>
      <c r="E136" s="63"/>
      <c r="F136" s="62" t="str">
        <f>IF(OR(B136=Dimension!$A$3,B136=Dimension!$A$4,B136=Dimension!$A$6,B136=Dimension!$A$8),CCYA,"")</f>
        <v/>
      </c>
      <c r="G136" s="64" t="str">
        <f>IFERROR(VLOOKUP(F136,Dimension!$G$3:$H$252,2,FALSE),"")</f>
        <v/>
      </c>
      <c r="H136" s="62" t="str">
        <f>IF(OR(B136=Dimension!$A$3,B136=Dimension!$A$4,B136=Dimension!$A$5),"เดินทาง/ท่องเที่ยว","")</f>
        <v/>
      </c>
      <c r="I136" s="62" t="str">
        <f>IF(OR(B136=Dimension!$A$6,B136=Dimension!$A$7,B136=Dimension!$A$8,B136=Dimension!$A$9),"",IF(OR(B136=Dimension!$A$3,B136=Dimension!$A$4,B136=Dimension!$A$5),"สถานประกอบการ",""))</f>
        <v/>
      </c>
      <c r="J136" s="62" t="str">
        <f>IF(OR(B136=Dimension!$A$3,B136=Dimension!$A$4,B136=Dimension!$A$5,B136=Dimension!$A$6,,B136=Dimension!$A$7,B136=Dimension!$A$8,B136=Dimension!$A$9),Payment_ID2,"")</f>
        <v/>
      </c>
      <c r="K136" s="62"/>
      <c r="L136" s="64" t="str">
        <f>IFERROR(VLOOKUP(K136,Dimension!$J$3:$K$179,2,FALSE),"")</f>
        <v/>
      </c>
      <c r="M136" s="65"/>
      <c r="N136" s="66"/>
      <c r="O136" s="62" t="str">
        <f>IF(OR(B136=Dimension!$A$6,B136=Dimension!$A$7,B136=Dimension!$A$8,B136=Dimension!$A$9),"",IF(OR(B136=Dimension!$A$3,B136=Dimension!$A$4,B136=Dimension!$A$5),"สถานประกอบการ",""))</f>
        <v/>
      </c>
      <c r="P136" s="62" t="str">
        <f>IF(OR(B136=Dimension!$A$6,B136=Dimension!$A$7,B136=Dimension!$A$8,B136=Dimension!$A$9,B136=""),"",Payment_ID2)</f>
        <v/>
      </c>
      <c r="Q136" s="64" t="str">
        <f t="shared" si="1"/>
        <v/>
      </c>
      <c r="R136" s="62"/>
      <c r="T136" s="68" t="b">
        <f>IF(D136=Dimension!$C$9,IF(LEFT(UPPER(E136),2)="MC",TRUE,FALSE),TRUE)</f>
        <v>1</v>
      </c>
    </row>
    <row r="137" spans="1:20" x14ac:dyDescent="0.45">
      <c r="A137" s="61"/>
      <c r="B137" s="62"/>
      <c r="C137" s="62"/>
      <c r="D137" s="62" t="str">
        <f>IF(B137=Dimension!$A$8,Dimension!$C$9,IF(B137=Dimension!$A$6,CD,""))</f>
        <v/>
      </c>
      <c r="E137" s="63"/>
      <c r="F137" s="62" t="str">
        <f>IF(OR(B137=Dimension!$A$3,B137=Dimension!$A$4,B137=Dimension!$A$6,B137=Dimension!$A$8),CCYA,"")</f>
        <v/>
      </c>
      <c r="G137" s="64" t="str">
        <f>IFERROR(VLOOKUP(F137,Dimension!$G$3:$H$252,2,FALSE),"")</f>
        <v/>
      </c>
      <c r="H137" s="62" t="str">
        <f>IF(OR(B137=Dimension!$A$3,B137=Dimension!$A$4,B137=Dimension!$A$5),"เดินทาง/ท่องเที่ยว","")</f>
        <v/>
      </c>
      <c r="I137" s="62" t="str">
        <f>IF(OR(B137=Dimension!$A$6,B137=Dimension!$A$7,B137=Dimension!$A$8,B137=Dimension!$A$9),"",IF(OR(B137=Dimension!$A$3,B137=Dimension!$A$4,B137=Dimension!$A$5),"สถานประกอบการ",""))</f>
        <v/>
      </c>
      <c r="J137" s="62" t="str">
        <f>IF(OR(B137=Dimension!$A$3,B137=Dimension!$A$4,B137=Dimension!$A$5,B137=Dimension!$A$6,,B137=Dimension!$A$7,B137=Dimension!$A$8,B137=Dimension!$A$9),Payment_ID2,"")</f>
        <v/>
      </c>
      <c r="K137" s="62"/>
      <c r="L137" s="64" t="str">
        <f>IFERROR(VLOOKUP(K137,Dimension!$J$3:$K$179,2,FALSE),"")</f>
        <v/>
      </c>
      <c r="M137" s="65"/>
      <c r="N137" s="66"/>
      <c r="O137" s="62" t="str">
        <f>IF(OR(B137=Dimension!$A$6,B137=Dimension!$A$7,B137=Dimension!$A$8,B137=Dimension!$A$9),"",IF(OR(B137=Dimension!$A$3,B137=Dimension!$A$4,B137=Dimension!$A$5),"สถานประกอบการ",""))</f>
        <v/>
      </c>
      <c r="P137" s="62" t="str">
        <f>IF(OR(B137=Dimension!$A$6,B137=Dimension!$A$7,B137=Dimension!$A$8,B137=Dimension!$A$9,B137=""),"",Payment_ID2)</f>
        <v/>
      </c>
      <c r="Q137" s="64" t="str">
        <f t="shared" si="1"/>
        <v/>
      </c>
      <c r="R137" s="62"/>
      <c r="T137" s="68" t="b">
        <f>IF(D137=Dimension!$C$9,IF(LEFT(UPPER(E137),2)="MC",TRUE,FALSE),TRUE)</f>
        <v>1</v>
      </c>
    </row>
    <row r="138" spans="1:20" x14ac:dyDescent="0.45">
      <c r="A138" s="61"/>
      <c r="B138" s="62"/>
      <c r="C138" s="62"/>
      <c r="D138" s="62" t="str">
        <f>IF(B138=Dimension!$A$8,Dimension!$C$9,IF(B138=Dimension!$A$6,CD,""))</f>
        <v/>
      </c>
      <c r="E138" s="63"/>
      <c r="F138" s="62" t="str">
        <f>IF(OR(B138=Dimension!$A$3,B138=Dimension!$A$4,B138=Dimension!$A$6,B138=Dimension!$A$8),CCYA,"")</f>
        <v/>
      </c>
      <c r="G138" s="64" t="str">
        <f>IFERROR(VLOOKUP(F138,Dimension!$G$3:$H$252,2,FALSE),"")</f>
        <v/>
      </c>
      <c r="H138" s="62" t="str">
        <f>IF(OR(B138=Dimension!$A$3,B138=Dimension!$A$4,B138=Dimension!$A$5),"เดินทาง/ท่องเที่ยว","")</f>
        <v/>
      </c>
      <c r="I138" s="62" t="str">
        <f>IF(OR(B138=Dimension!$A$6,B138=Dimension!$A$7,B138=Dimension!$A$8,B138=Dimension!$A$9),"",IF(OR(B138=Dimension!$A$3,B138=Dimension!$A$4,B138=Dimension!$A$5),"สถานประกอบการ",""))</f>
        <v/>
      </c>
      <c r="J138" s="62" t="str">
        <f>IF(OR(B138=Dimension!$A$3,B138=Dimension!$A$4,B138=Dimension!$A$5,B138=Dimension!$A$6,,B138=Dimension!$A$7,B138=Dimension!$A$8,B138=Dimension!$A$9),Payment_ID2,"")</f>
        <v/>
      </c>
      <c r="K138" s="62"/>
      <c r="L138" s="64" t="str">
        <f>IFERROR(VLOOKUP(K138,Dimension!$J$3:$K$179,2,FALSE),"")</f>
        <v/>
      </c>
      <c r="M138" s="65"/>
      <c r="N138" s="66"/>
      <c r="O138" s="62" t="str">
        <f>IF(OR(B138=Dimension!$A$6,B138=Dimension!$A$7,B138=Dimension!$A$8,B138=Dimension!$A$9),"",IF(OR(B138=Dimension!$A$3,B138=Dimension!$A$4,B138=Dimension!$A$5),"สถานประกอบการ",""))</f>
        <v/>
      </c>
      <c r="P138" s="62" t="str">
        <f>IF(OR(B138=Dimension!$A$6,B138=Dimension!$A$7,B138=Dimension!$A$8,B138=Dimension!$A$9,B138=""),"",Payment_ID2)</f>
        <v/>
      </c>
      <c r="Q138" s="64" t="str">
        <f t="shared" ref="Q138:Q201" si="2">IF(OR(M138="",N138=""),"",ROUND(M138*N138,2))</f>
        <v/>
      </c>
      <c r="R138" s="62"/>
      <c r="T138" s="68" t="b">
        <f>IF(D138=Dimension!$C$9,IF(LEFT(UPPER(E138),2)="MC",TRUE,FALSE),TRUE)</f>
        <v>1</v>
      </c>
    </row>
    <row r="139" spans="1:20" x14ac:dyDescent="0.45">
      <c r="A139" s="61"/>
      <c r="B139" s="62"/>
      <c r="C139" s="62"/>
      <c r="D139" s="62" t="str">
        <f>IF(B139=Dimension!$A$8,Dimension!$C$9,IF(B139=Dimension!$A$6,CD,""))</f>
        <v/>
      </c>
      <c r="E139" s="63"/>
      <c r="F139" s="62" t="str">
        <f>IF(OR(B139=Dimension!$A$3,B139=Dimension!$A$4,B139=Dimension!$A$6,B139=Dimension!$A$8),CCYA,"")</f>
        <v/>
      </c>
      <c r="G139" s="64" t="str">
        <f>IFERROR(VLOOKUP(F139,Dimension!$G$3:$H$252,2,FALSE),"")</f>
        <v/>
      </c>
      <c r="H139" s="62" t="str">
        <f>IF(OR(B139=Dimension!$A$3,B139=Dimension!$A$4,B139=Dimension!$A$5),"เดินทาง/ท่องเที่ยว","")</f>
        <v/>
      </c>
      <c r="I139" s="62" t="str">
        <f>IF(OR(B139=Dimension!$A$6,B139=Dimension!$A$7,B139=Dimension!$A$8,B139=Dimension!$A$9),"",IF(OR(B139=Dimension!$A$3,B139=Dimension!$A$4,B139=Dimension!$A$5),"สถานประกอบการ",""))</f>
        <v/>
      </c>
      <c r="J139" s="62" t="str">
        <f>IF(OR(B139=Dimension!$A$3,B139=Dimension!$A$4,B139=Dimension!$A$5,B139=Dimension!$A$6,,B139=Dimension!$A$7,B139=Dimension!$A$8,B139=Dimension!$A$9),Payment_ID2,"")</f>
        <v/>
      </c>
      <c r="K139" s="62"/>
      <c r="L139" s="64" t="str">
        <f>IFERROR(VLOOKUP(K139,Dimension!$J$3:$K$179,2,FALSE),"")</f>
        <v/>
      </c>
      <c r="M139" s="65"/>
      <c r="N139" s="66"/>
      <c r="O139" s="62" t="str">
        <f>IF(OR(B139=Dimension!$A$6,B139=Dimension!$A$7,B139=Dimension!$A$8,B139=Dimension!$A$9),"",IF(OR(B139=Dimension!$A$3,B139=Dimension!$A$4,B139=Dimension!$A$5),"สถานประกอบการ",""))</f>
        <v/>
      </c>
      <c r="P139" s="62" t="str">
        <f>IF(OR(B139=Dimension!$A$6,B139=Dimension!$A$7,B139=Dimension!$A$8,B139=Dimension!$A$9,B139=""),"",Payment_ID2)</f>
        <v/>
      </c>
      <c r="Q139" s="64" t="str">
        <f t="shared" si="2"/>
        <v/>
      </c>
      <c r="R139" s="62"/>
      <c r="T139" s="68" t="b">
        <f>IF(D139=Dimension!$C$9,IF(LEFT(UPPER(E139),2)="MC",TRUE,FALSE),TRUE)</f>
        <v>1</v>
      </c>
    </row>
    <row r="140" spans="1:20" x14ac:dyDescent="0.45">
      <c r="A140" s="61"/>
      <c r="B140" s="62"/>
      <c r="C140" s="62"/>
      <c r="D140" s="62" t="str">
        <f>IF(B140=Dimension!$A$8,Dimension!$C$9,IF(B140=Dimension!$A$6,CD,""))</f>
        <v/>
      </c>
      <c r="E140" s="63"/>
      <c r="F140" s="62" t="str">
        <f>IF(OR(B140=Dimension!$A$3,B140=Dimension!$A$4,B140=Dimension!$A$6,B140=Dimension!$A$8),CCYA,"")</f>
        <v/>
      </c>
      <c r="G140" s="64" t="str">
        <f>IFERROR(VLOOKUP(F140,Dimension!$G$3:$H$252,2,FALSE),"")</f>
        <v/>
      </c>
      <c r="H140" s="62" t="str">
        <f>IF(OR(B140=Dimension!$A$3,B140=Dimension!$A$4,B140=Dimension!$A$5),"เดินทาง/ท่องเที่ยว","")</f>
        <v/>
      </c>
      <c r="I140" s="62" t="str">
        <f>IF(OR(B140=Dimension!$A$6,B140=Dimension!$A$7,B140=Dimension!$A$8,B140=Dimension!$A$9),"",IF(OR(B140=Dimension!$A$3,B140=Dimension!$A$4,B140=Dimension!$A$5),"สถานประกอบการ",""))</f>
        <v/>
      </c>
      <c r="J140" s="62" t="str">
        <f>IF(OR(B140=Dimension!$A$3,B140=Dimension!$A$4,B140=Dimension!$A$5,B140=Dimension!$A$6,,B140=Dimension!$A$7,B140=Dimension!$A$8,B140=Dimension!$A$9),Payment_ID2,"")</f>
        <v/>
      </c>
      <c r="K140" s="62"/>
      <c r="L140" s="64" t="str">
        <f>IFERROR(VLOOKUP(K140,Dimension!$J$3:$K$179,2,FALSE),"")</f>
        <v/>
      </c>
      <c r="M140" s="65"/>
      <c r="N140" s="66"/>
      <c r="O140" s="62" t="str">
        <f>IF(OR(B140=Dimension!$A$6,B140=Dimension!$A$7,B140=Dimension!$A$8,B140=Dimension!$A$9),"",IF(OR(B140=Dimension!$A$3,B140=Dimension!$A$4,B140=Dimension!$A$5),"สถานประกอบการ",""))</f>
        <v/>
      </c>
      <c r="P140" s="62" t="str">
        <f>IF(OR(B140=Dimension!$A$6,B140=Dimension!$A$7,B140=Dimension!$A$8,B140=Dimension!$A$9,B140=""),"",Payment_ID2)</f>
        <v/>
      </c>
      <c r="Q140" s="64" t="str">
        <f t="shared" si="2"/>
        <v/>
      </c>
      <c r="R140" s="62"/>
      <c r="T140" s="68" t="b">
        <f>IF(D140=Dimension!$C$9,IF(LEFT(UPPER(E140),2)="MC",TRUE,FALSE),TRUE)</f>
        <v>1</v>
      </c>
    </row>
    <row r="141" spans="1:20" x14ac:dyDescent="0.45">
      <c r="A141" s="61"/>
      <c r="B141" s="62"/>
      <c r="C141" s="62"/>
      <c r="D141" s="62" t="str">
        <f>IF(B141=Dimension!$A$8,Dimension!$C$9,IF(B141=Dimension!$A$6,CD,""))</f>
        <v/>
      </c>
      <c r="E141" s="63"/>
      <c r="F141" s="62" t="str">
        <f>IF(OR(B141=Dimension!$A$3,B141=Dimension!$A$4,B141=Dimension!$A$6,B141=Dimension!$A$8),CCYA,"")</f>
        <v/>
      </c>
      <c r="G141" s="64" t="str">
        <f>IFERROR(VLOOKUP(F141,Dimension!$G$3:$H$252,2,FALSE),"")</f>
        <v/>
      </c>
      <c r="H141" s="62" t="str">
        <f>IF(OR(B141=Dimension!$A$3,B141=Dimension!$A$4,B141=Dimension!$A$5),"เดินทาง/ท่องเที่ยว","")</f>
        <v/>
      </c>
      <c r="I141" s="62" t="str">
        <f>IF(OR(B141=Dimension!$A$6,B141=Dimension!$A$7,B141=Dimension!$A$8,B141=Dimension!$A$9),"",IF(OR(B141=Dimension!$A$3,B141=Dimension!$A$4,B141=Dimension!$A$5),"สถานประกอบการ",""))</f>
        <v/>
      </c>
      <c r="J141" s="62" t="str">
        <f>IF(OR(B141=Dimension!$A$3,B141=Dimension!$A$4,B141=Dimension!$A$5,B141=Dimension!$A$6,,B141=Dimension!$A$7,B141=Dimension!$A$8,B141=Dimension!$A$9),Payment_ID2,"")</f>
        <v/>
      </c>
      <c r="K141" s="62"/>
      <c r="L141" s="64" t="str">
        <f>IFERROR(VLOOKUP(K141,Dimension!$J$3:$K$179,2,FALSE),"")</f>
        <v/>
      </c>
      <c r="M141" s="65"/>
      <c r="N141" s="66"/>
      <c r="O141" s="62" t="str">
        <f>IF(OR(B141=Dimension!$A$6,B141=Dimension!$A$7,B141=Dimension!$A$8,B141=Dimension!$A$9),"",IF(OR(B141=Dimension!$A$3,B141=Dimension!$A$4,B141=Dimension!$A$5),"สถานประกอบการ",""))</f>
        <v/>
      </c>
      <c r="P141" s="62" t="str">
        <f>IF(OR(B141=Dimension!$A$6,B141=Dimension!$A$7,B141=Dimension!$A$8,B141=Dimension!$A$9,B141=""),"",Payment_ID2)</f>
        <v/>
      </c>
      <c r="Q141" s="64" t="str">
        <f t="shared" si="2"/>
        <v/>
      </c>
      <c r="R141" s="62"/>
      <c r="T141" s="68" t="b">
        <f>IF(D141=Dimension!$C$9,IF(LEFT(UPPER(E141),2)="MC",TRUE,FALSE),TRUE)</f>
        <v>1</v>
      </c>
    </row>
    <row r="142" spans="1:20" x14ac:dyDescent="0.45">
      <c r="A142" s="61"/>
      <c r="B142" s="62"/>
      <c r="C142" s="62"/>
      <c r="D142" s="62" t="str">
        <f>IF(B142=Dimension!$A$8,Dimension!$C$9,IF(B142=Dimension!$A$6,CD,""))</f>
        <v/>
      </c>
      <c r="E142" s="63"/>
      <c r="F142" s="62" t="str">
        <f>IF(OR(B142=Dimension!$A$3,B142=Dimension!$A$4,B142=Dimension!$A$6,B142=Dimension!$A$8),CCYA,"")</f>
        <v/>
      </c>
      <c r="G142" s="64" t="str">
        <f>IFERROR(VLOOKUP(F142,Dimension!$G$3:$H$252,2,FALSE),"")</f>
        <v/>
      </c>
      <c r="H142" s="62" t="str">
        <f>IF(OR(B142=Dimension!$A$3,B142=Dimension!$A$4,B142=Dimension!$A$5),"เดินทาง/ท่องเที่ยว","")</f>
        <v/>
      </c>
      <c r="I142" s="62" t="str">
        <f>IF(OR(B142=Dimension!$A$6,B142=Dimension!$A$7,B142=Dimension!$A$8,B142=Dimension!$A$9),"",IF(OR(B142=Dimension!$A$3,B142=Dimension!$A$4,B142=Dimension!$A$5),"สถานประกอบการ",""))</f>
        <v/>
      </c>
      <c r="J142" s="62" t="str">
        <f>IF(OR(B142=Dimension!$A$3,B142=Dimension!$A$4,B142=Dimension!$A$5,B142=Dimension!$A$6,,B142=Dimension!$A$7,B142=Dimension!$A$8,B142=Dimension!$A$9),Payment_ID2,"")</f>
        <v/>
      </c>
      <c r="K142" s="62"/>
      <c r="L142" s="64" t="str">
        <f>IFERROR(VLOOKUP(K142,Dimension!$J$3:$K$179,2,FALSE),"")</f>
        <v/>
      </c>
      <c r="M142" s="65"/>
      <c r="N142" s="66"/>
      <c r="O142" s="62" t="str">
        <f>IF(OR(B142=Dimension!$A$6,B142=Dimension!$A$7,B142=Dimension!$A$8,B142=Dimension!$A$9),"",IF(OR(B142=Dimension!$A$3,B142=Dimension!$A$4,B142=Dimension!$A$5),"สถานประกอบการ",""))</f>
        <v/>
      </c>
      <c r="P142" s="62" t="str">
        <f>IF(OR(B142=Dimension!$A$6,B142=Dimension!$A$7,B142=Dimension!$A$8,B142=Dimension!$A$9,B142=""),"",Payment_ID2)</f>
        <v/>
      </c>
      <c r="Q142" s="64" t="str">
        <f t="shared" si="2"/>
        <v/>
      </c>
      <c r="R142" s="62"/>
      <c r="T142" s="68" t="b">
        <f>IF(D142=Dimension!$C$9,IF(LEFT(UPPER(E142),2)="MC",TRUE,FALSE),TRUE)</f>
        <v>1</v>
      </c>
    </row>
    <row r="143" spans="1:20" x14ac:dyDescent="0.45">
      <c r="A143" s="61"/>
      <c r="B143" s="62"/>
      <c r="C143" s="62"/>
      <c r="D143" s="62" t="str">
        <f>IF(B143=Dimension!$A$8,Dimension!$C$9,IF(B143=Dimension!$A$6,CD,""))</f>
        <v/>
      </c>
      <c r="E143" s="63"/>
      <c r="F143" s="62" t="str">
        <f>IF(OR(B143=Dimension!$A$3,B143=Dimension!$A$4,B143=Dimension!$A$6,B143=Dimension!$A$8),CCYA,"")</f>
        <v/>
      </c>
      <c r="G143" s="64" t="str">
        <f>IFERROR(VLOOKUP(F143,Dimension!$G$3:$H$252,2,FALSE),"")</f>
        <v/>
      </c>
      <c r="H143" s="62" t="str">
        <f>IF(OR(B143=Dimension!$A$3,B143=Dimension!$A$4,B143=Dimension!$A$5),"เดินทาง/ท่องเที่ยว","")</f>
        <v/>
      </c>
      <c r="I143" s="62" t="str">
        <f>IF(OR(B143=Dimension!$A$6,B143=Dimension!$A$7,B143=Dimension!$A$8,B143=Dimension!$A$9),"",IF(OR(B143=Dimension!$A$3,B143=Dimension!$A$4,B143=Dimension!$A$5),"สถานประกอบการ",""))</f>
        <v/>
      </c>
      <c r="J143" s="62" t="str">
        <f>IF(OR(B143=Dimension!$A$3,B143=Dimension!$A$4,B143=Dimension!$A$5,B143=Dimension!$A$6,,B143=Dimension!$A$7,B143=Dimension!$A$8,B143=Dimension!$A$9),Payment_ID2,"")</f>
        <v/>
      </c>
      <c r="K143" s="62"/>
      <c r="L143" s="64" t="str">
        <f>IFERROR(VLOOKUP(K143,Dimension!$J$3:$K$179,2,FALSE),"")</f>
        <v/>
      </c>
      <c r="M143" s="65"/>
      <c r="N143" s="66"/>
      <c r="O143" s="62" t="str">
        <f>IF(OR(B143=Dimension!$A$6,B143=Dimension!$A$7,B143=Dimension!$A$8,B143=Dimension!$A$9),"",IF(OR(B143=Dimension!$A$3,B143=Dimension!$A$4,B143=Dimension!$A$5),"สถานประกอบการ",""))</f>
        <v/>
      </c>
      <c r="P143" s="62" t="str">
        <f>IF(OR(B143=Dimension!$A$6,B143=Dimension!$A$7,B143=Dimension!$A$8,B143=Dimension!$A$9,B143=""),"",Payment_ID2)</f>
        <v/>
      </c>
      <c r="Q143" s="64" t="str">
        <f t="shared" si="2"/>
        <v/>
      </c>
      <c r="R143" s="62"/>
      <c r="T143" s="68" t="b">
        <f>IF(D143=Dimension!$C$9,IF(LEFT(UPPER(E143),2)="MC",TRUE,FALSE),TRUE)</f>
        <v>1</v>
      </c>
    </row>
    <row r="144" spans="1:20" x14ac:dyDescent="0.45">
      <c r="A144" s="61"/>
      <c r="B144" s="62"/>
      <c r="C144" s="62"/>
      <c r="D144" s="62" t="str">
        <f>IF(B144=Dimension!$A$8,Dimension!$C$9,IF(B144=Dimension!$A$6,CD,""))</f>
        <v/>
      </c>
      <c r="E144" s="63"/>
      <c r="F144" s="62" t="str">
        <f>IF(OR(B144=Dimension!$A$3,B144=Dimension!$A$4,B144=Dimension!$A$6,B144=Dimension!$A$8),CCYA,"")</f>
        <v/>
      </c>
      <c r="G144" s="64" t="str">
        <f>IFERROR(VLOOKUP(F144,Dimension!$G$3:$H$252,2,FALSE),"")</f>
        <v/>
      </c>
      <c r="H144" s="62" t="str">
        <f>IF(OR(B144=Dimension!$A$3,B144=Dimension!$A$4,B144=Dimension!$A$5),"เดินทาง/ท่องเที่ยว","")</f>
        <v/>
      </c>
      <c r="I144" s="62" t="str">
        <f>IF(OR(B144=Dimension!$A$6,B144=Dimension!$A$7,B144=Dimension!$A$8,B144=Dimension!$A$9),"",IF(OR(B144=Dimension!$A$3,B144=Dimension!$A$4,B144=Dimension!$A$5),"สถานประกอบการ",""))</f>
        <v/>
      </c>
      <c r="J144" s="62" t="str">
        <f>IF(OR(B144=Dimension!$A$3,B144=Dimension!$A$4,B144=Dimension!$A$5,B144=Dimension!$A$6,,B144=Dimension!$A$7,B144=Dimension!$A$8,B144=Dimension!$A$9),Payment_ID2,"")</f>
        <v/>
      </c>
      <c r="K144" s="62"/>
      <c r="L144" s="64" t="str">
        <f>IFERROR(VLOOKUP(K144,Dimension!$J$3:$K$179,2,FALSE),"")</f>
        <v/>
      </c>
      <c r="M144" s="65"/>
      <c r="N144" s="66"/>
      <c r="O144" s="62" t="str">
        <f>IF(OR(B144=Dimension!$A$6,B144=Dimension!$A$7,B144=Dimension!$A$8,B144=Dimension!$A$9),"",IF(OR(B144=Dimension!$A$3,B144=Dimension!$A$4,B144=Dimension!$A$5),"สถานประกอบการ",""))</f>
        <v/>
      </c>
      <c r="P144" s="62" t="str">
        <f>IF(OR(B144=Dimension!$A$6,B144=Dimension!$A$7,B144=Dimension!$A$8,B144=Dimension!$A$9,B144=""),"",Payment_ID2)</f>
        <v/>
      </c>
      <c r="Q144" s="64" t="str">
        <f t="shared" si="2"/>
        <v/>
      </c>
      <c r="R144" s="62"/>
      <c r="T144" s="68" t="b">
        <f>IF(D144=Dimension!$C$9,IF(LEFT(UPPER(E144),2)="MC",TRUE,FALSE),TRUE)</f>
        <v>1</v>
      </c>
    </row>
    <row r="145" spans="1:20" x14ac:dyDescent="0.45">
      <c r="A145" s="61"/>
      <c r="B145" s="62"/>
      <c r="C145" s="62"/>
      <c r="D145" s="62" t="str">
        <f>IF(B145=Dimension!$A$8,Dimension!$C$9,IF(B145=Dimension!$A$6,CD,""))</f>
        <v/>
      </c>
      <c r="E145" s="63"/>
      <c r="F145" s="62" t="str">
        <f>IF(OR(B145=Dimension!$A$3,B145=Dimension!$A$4,B145=Dimension!$A$6,B145=Dimension!$A$8),CCYA,"")</f>
        <v/>
      </c>
      <c r="G145" s="64" t="str">
        <f>IFERROR(VLOOKUP(F145,Dimension!$G$3:$H$252,2,FALSE),"")</f>
        <v/>
      </c>
      <c r="H145" s="62" t="str">
        <f>IF(OR(B145=Dimension!$A$3,B145=Dimension!$A$4,B145=Dimension!$A$5),"เดินทาง/ท่องเที่ยว","")</f>
        <v/>
      </c>
      <c r="I145" s="62" t="str">
        <f>IF(OR(B145=Dimension!$A$6,B145=Dimension!$A$7,B145=Dimension!$A$8,B145=Dimension!$A$9),"",IF(OR(B145=Dimension!$A$3,B145=Dimension!$A$4,B145=Dimension!$A$5),"สถานประกอบการ",""))</f>
        <v/>
      </c>
      <c r="J145" s="62" t="str">
        <f>IF(OR(B145=Dimension!$A$3,B145=Dimension!$A$4,B145=Dimension!$A$5,B145=Dimension!$A$6,,B145=Dimension!$A$7,B145=Dimension!$A$8,B145=Dimension!$A$9),Payment_ID2,"")</f>
        <v/>
      </c>
      <c r="K145" s="62"/>
      <c r="L145" s="64" t="str">
        <f>IFERROR(VLOOKUP(K145,Dimension!$J$3:$K$179,2,FALSE),"")</f>
        <v/>
      </c>
      <c r="M145" s="65"/>
      <c r="N145" s="66"/>
      <c r="O145" s="62" t="str">
        <f>IF(OR(B145=Dimension!$A$6,B145=Dimension!$A$7,B145=Dimension!$A$8,B145=Dimension!$A$9),"",IF(OR(B145=Dimension!$A$3,B145=Dimension!$A$4,B145=Dimension!$A$5),"สถานประกอบการ",""))</f>
        <v/>
      </c>
      <c r="P145" s="62" t="str">
        <f>IF(OR(B145=Dimension!$A$6,B145=Dimension!$A$7,B145=Dimension!$A$8,B145=Dimension!$A$9,B145=""),"",Payment_ID2)</f>
        <v/>
      </c>
      <c r="Q145" s="64" t="str">
        <f t="shared" si="2"/>
        <v/>
      </c>
      <c r="R145" s="62"/>
      <c r="T145" s="68" t="b">
        <f>IF(D145=Dimension!$C$9,IF(LEFT(UPPER(E145),2)="MC",TRUE,FALSE),TRUE)</f>
        <v>1</v>
      </c>
    </row>
    <row r="146" spans="1:20" x14ac:dyDescent="0.45">
      <c r="A146" s="61"/>
      <c r="B146" s="62"/>
      <c r="C146" s="62"/>
      <c r="D146" s="62" t="str">
        <f>IF(B146=Dimension!$A$8,Dimension!$C$9,IF(B146=Dimension!$A$6,CD,""))</f>
        <v/>
      </c>
      <c r="E146" s="63"/>
      <c r="F146" s="62" t="str">
        <f>IF(OR(B146=Dimension!$A$3,B146=Dimension!$A$4,B146=Dimension!$A$6,B146=Dimension!$A$8),CCYA,"")</f>
        <v/>
      </c>
      <c r="G146" s="64" t="str">
        <f>IFERROR(VLOOKUP(F146,Dimension!$G$3:$H$252,2,FALSE),"")</f>
        <v/>
      </c>
      <c r="H146" s="62" t="str">
        <f>IF(OR(B146=Dimension!$A$3,B146=Dimension!$A$4,B146=Dimension!$A$5),"เดินทาง/ท่องเที่ยว","")</f>
        <v/>
      </c>
      <c r="I146" s="62" t="str">
        <f>IF(OR(B146=Dimension!$A$6,B146=Dimension!$A$7,B146=Dimension!$A$8,B146=Dimension!$A$9),"",IF(OR(B146=Dimension!$A$3,B146=Dimension!$A$4,B146=Dimension!$A$5),"สถานประกอบการ",""))</f>
        <v/>
      </c>
      <c r="J146" s="62" t="str">
        <f>IF(OR(B146=Dimension!$A$3,B146=Dimension!$A$4,B146=Dimension!$A$5,B146=Dimension!$A$6,,B146=Dimension!$A$7,B146=Dimension!$A$8,B146=Dimension!$A$9),Payment_ID2,"")</f>
        <v/>
      </c>
      <c r="K146" s="62"/>
      <c r="L146" s="64" t="str">
        <f>IFERROR(VLOOKUP(K146,Dimension!$J$3:$K$179,2,FALSE),"")</f>
        <v/>
      </c>
      <c r="M146" s="65"/>
      <c r="N146" s="66"/>
      <c r="O146" s="62" t="str">
        <f>IF(OR(B146=Dimension!$A$6,B146=Dimension!$A$7,B146=Dimension!$A$8,B146=Dimension!$A$9),"",IF(OR(B146=Dimension!$A$3,B146=Dimension!$A$4,B146=Dimension!$A$5),"สถานประกอบการ",""))</f>
        <v/>
      </c>
      <c r="P146" s="62" t="str">
        <f>IF(OR(B146=Dimension!$A$6,B146=Dimension!$A$7,B146=Dimension!$A$8,B146=Dimension!$A$9,B146=""),"",Payment_ID2)</f>
        <v/>
      </c>
      <c r="Q146" s="64" t="str">
        <f t="shared" si="2"/>
        <v/>
      </c>
      <c r="R146" s="62"/>
      <c r="T146" s="68" t="b">
        <f>IF(D146=Dimension!$C$9,IF(LEFT(UPPER(E146),2)="MC",TRUE,FALSE),TRUE)</f>
        <v>1</v>
      </c>
    </row>
    <row r="147" spans="1:20" x14ac:dyDescent="0.45">
      <c r="A147" s="61"/>
      <c r="B147" s="62"/>
      <c r="C147" s="62"/>
      <c r="D147" s="62" t="str">
        <f>IF(B147=Dimension!$A$8,Dimension!$C$9,IF(B147=Dimension!$A$6,CD,""))</f>
        <v/>
      </c>
      <c r="E147" s="63"/>
      <c r="F147" s="62" t="str">
        <f>IF(OR(B147=Dimension!$A$3,B147=Dimension!$A$4,B147=Dimension!$A$6,B147=Dimension!$A$8),CCYA,"")</f>
        <v/>
      </c>
      <c r="G147" s="64" t="str">
        <f>IFERROR(VLOOKUP(F147,Dimension!$G$3:$H$252,2,FALSE),"")</f>
        <v/>
      </c>
      <c r="H147" s="62" t="str">
        <f>IF(OR(B147=Dimension!$A$3,B147=Dimension!$A$4,B147=Dimension!$A$5),"เดินทาง/ท่องเที่ยว","")</f>
        <v/>
      </c>
      <c r="I147" s="62" t="str">
        <f>IF(OR(B147=Dimension!$A$6,B147=Dimension!$A$7,B147=Dimension!$A$8,B147=Dimension!$A$9),"",IF(OR(B147=Dimension!$A$3,B147=Dimension!$A$4,B147=Dimension!$A$5),"สถานประกอบการ",""))</f>
        <v/>
      </c>
      <c r="J147" s="62" t="str">
        <f>IF(OR(B147=Dimension!$A$3,B147=Dimension!$A$4,B147=Dimension!$A$5,B147=Dimension!$A$6,,B147=Dimension!$A$7,B147=Dimension!$A$8,B147=Dimension!$A$9),Payment_ID2,"")</f>
        <v/>
      </c>
      <c r="K147" s="62"/>
      <c r="L147" s="64" t="str">
        <f>IFERROR(VLOOKUP(K147,Dimension!$J$3:$K$179,2,FALSE),"")</f>
        <v/>
      </c>
      <c r="M147" s="65"/>
      <c r="N147" s="66"/>
      <c r="O147" s="62" t="str">
        <f>IF(OR(B147=Dimension!$A$6,B147=Dimension!$A$7,B147=Dimension!$A$8,B147=Dimension!$A$9),"",IF(OR(B147=Dimension!$A$3,B147=Dimension!$A$4,B147=Dimension!$A$5),"สถานประกอบการ",""))</f>
        <v/>
      </c>
      <c r="P147" s="62" t="str">
        <f>IF(OR(B147=Dimension!$A$6,B147=Dimension!$A$7,B147=Dimension!$A$8,B147=Dimension!$A$9,B147=""),"",Payment_ID2)</f>
        <v/>
      </c>
      <c r="Q147" s="64" t="str">
        <f t="shared" si="2"/>
        <v/>
      </c>
      <c r="R147" s="62"/>
      <c r="T147" s="68" t="b">
        <f>IF(D147=Dimension!$C$9,IF(LEFT(UPPER(E147),2)="MC",TRUE,FALSE),TRUE)</f>
        <v>1</v>
      </c>
    </row>
    <row r="148" spans="1:20" x14ac:dyDescent="0.45">
      <c r="A148" s="61"/>
      <c r="B148" s="62"/>
      <c r="C148" s="62"/>
      <c r="D148" s="62" t="str">
        <f>IF(B148=Dimension!$A$8,Dimension!$C$9,IF(B148=Dimension!$A$6,CD,""))</f>
        <v/>
      </c>
      <c r="E148" s="63"/>
      <c r="F148" s="62" t="str">
        <f>IF(OR(B148=Dimension!$A$3,B148=Dimension!$A$4,B148=Dimension!$A$6,B148=Dimension!$A$8),CCYA,"")</f>
        <v/>
      </c>
      <c r="G148" s="64" t="str">
        <f>IFERROR(VLOOKUP(F148,Dimension!$G$3:$H$252,2,FALSE),"")</f>
        <v/>
      </c>
      <c r="H148" s="62" t="str">
        <f>IF(OR(B148=Dimension!$A$3,B148=Dimension!$A$4,B148=Dimension!$A$5),"เดินทาง/ท่องเที่ยว","")</f>
        <v/>
      </c>
      <c r="I148" s="62" t="str">
        <f>IF(OR(B148=Dimension!$A$6,B148=Dimension!$A$7,B148=Dimension!$A$8,B148=Dimension!$A$9),"",IF(OR(B148=Dimension!$A$3,B148=Dimension!$A$4,B148=Dimension!$A$5),"สถานประกอบการ",""))</f>
        <v/>
      </c>
      <c r="J148" s="62" t="str">
        <f>IF(OR(B148=Dimension!$A$3,B148=Dimension!$A$4,B148=Dimension!$A$5,B148=Dimension!$A$6,,B148=Dimension!$A$7,B148=Dimension!$A$8,B148=Dimension!$A$9),Payment_ID2,"")</f>
        <v/>
      </c>
      <c r="K148" s="62"/>
      <c r="L148" s="64" t="str">
        <f>IFERROR(VLOOKUP(K148,Dimension!$J$3:$K$179,2,FALSE),"")</f>
        <v/>
      </c>
      <c r="M148" s="65"/>
      <c r="N148" s="66"/>
      <c r="O148" s="62" t="str">
        <f>IF(OR(B148=Dimension!$A$6,B148=Dimension!$A$7,B148=Dimension!$A$8,B148=Dimension!$A$9),"",IF(OR(B148=Dimension!$A$3,B148=Dimension!$A$4,B148=Dimension!$A$5),"สถานประกอบการ",""))</f>
        <v/>
      </c>
      <c r="P148" s="62" t="str">
        <f>IF(OR(B148=Dimension!$A$6,B148=Dimension!$A$7,B148=Dimension!$A$8,B148=Dimension!$A$9,B148=""),"",Payment_ID2)</f>
        <v/>
      </c>
      <c r="Q148" s="64" t="str">
        <f t="shared" si="2"/>
        <v/>
      </c>
      <c r="R148" s="62"/>
      <c r="T148" s="68" t="b">
        <f>IF(D148=Dimension!$C$9,IF(LEFT(UPPER(E148),2)="MC",TRUE,FALSE),TRUE)</f>
        <v>1</v>
      </c>
    </row>
    <row r="149" spans="1:20" x14ac:dyDescent="0.45">
      <c r="A149" s="61"/>
      <c r="B149" s="62"/>
      <c r="C149" s="62"/>
      <c r="D149" s="62" t="str">
        <f>IF(B149=Dimension!$A$8,Dimension!$C$9,IF(B149=Dimension!$A$6,CD,""))</f>
        <v/>
      </c>
      <c r="E149" s="63"/>
      <c r="F149" s="62" t="str">
        <f>IF(OR(B149=Dimension!$A$3,B149=Dimension!$A$4,B149=Dimension!$A$6,B149=Dimension!$A$8),CCYA,"")</f>
        <v/>
      </c>
      <c r="G149" s="64" t="str">
        <f>IFERROR(VLOOKUP(F149,Dimension!$G$3:$H$252,2,FALSE),"")</f>
        <v/>
      </c>
      <c r="H149" s="62" t="str">
        <f>IF(OR(B149=Dimension!$A$3,B149=Dimension!$A$4,B149=Dimension!$A$5),"เดินทาง/ท่องเที่ยว","")</f>
        <v/>
      </c>
      <c r="I149" s="62" t="str">
        <f>IF(OR(B149=Dimension!$A$6,B149=Dimension!$A$7,B149=Dimension!$A$8,B149=Dimension!$A$9),"",IF(OR(B149=Dimension!$A$3,B149=Dimension!$A$4,B149=Dimension!$A$5),"สถานประกอบการ",""))</f>
        <v/>
      </c>
      <c r="J149" s="62" t="str">
        <f>IF(OR(B149=Dimension!$A$3,B149=Dimension!$A$4,B149=Dimension!$A$5,B149=Dimension!$A$6,,B149=Dimension!$A$7,B149=Dimension!$A$8,B149=Dimension!$A$9),Payment_ID2,"")</f>
        <v/>
      </c>
      <c r="K149" s="62"/>
      <c r="L149" s="64" t="str">
        <f>IFERROR(VLOOKUP(K149,Dimension!$J$3:$K$179,2,FALSE),"")</f>
        <v/>
      </c>
      <c r="M149" s="65"/>
      <c r="N149" s="66"/>
      <c r="O149" s="62" t="str">
        <f>IF(OR(B149=Dimension!$A$6,B149=Dimension!$A$7,B149=Dimension!$A$8,B149=Dimension!$A$9),"",IF(OR(B149=Dimension!$A$3,B149=Dimension!$A$4,B149=Dimension!$A$5),"สถานประกอบการ",""))</f>
        <v/>
      </c>
      <c r="P149" s="62" t="str">
        <f>IF(OR(B149=Dimension!$A$6,B149=Dimension!$A$7,B149=Dimension!$A$8,B149=Dimension!$A$9,B149=""),"",Payment_ID2)</f>
        <v/>
      </c>
      <c r="Q149" s="64" t="str">
        <f t="shared" si="2"/>
        <v/>
      </c>
      <c r="R149" s="62"/>
      <c r="T149" s="68" t="b">
        <f>IF(D149=Dimension!$C$9,IF(LEFT(UPPER(E149),2)="MC",TRUE,FALSE),TRUE)</f>
        <v>1</v>
      </c>
    </row>
    <row r="150" spans="1:20" x14ac:dyDescent="0.45">
      <c r="A150" s="61"/>
      <c r="B150" s="62"/>
      <c r="C150" s="62"/>
      <c r="D150" s="62" t="str">
        <f>IF(B150=Dimension!$A$8,Dimension!$C$9,IF(B150=Dimension!$A$6,CD,""))</f>
        <v/>
      </c>
      <c r="E150" s="63"/>
      <c r="F150" s="62" t="str">
        <f>IF(OR(B150=Dimension!$A$3,B150=Dimension!$A$4,B150=Dimension!$A$6,B150=Dimension!$A$8),CCYA,"")</f>
        <v/>
      </c>
      <c r="G150" s="64" t="str">
        <f>IFERROR(VLOOKUP(F150,Dimension!$G$3:$H$252,2,FALSE),"")</f>
        <v/>
      </c>
      <c r="H150" s="62" t="str">
        <f>IF(OR(B150=Dimension!$A$3,B150=Dimension!$A$4,B150=Dimension!$A$5),"เดินทาง/ท่องเที่ยว","")</f>
        <v/>
      </c>
      <c r="I150" s="62" t="str">
        <f>IF(OR(B150=Dimension!$A$6,B150=Dimension!$A$7,B150=Dimension!$A$8,B150=Dimension!$A$9),"",IF(OR(B150=Dimension!$A$3,B150=Dimension!$A$4,B150=Dimension!$A$5),"สถานประกอบการ",""))</f>
        <v/>
      </c>
      <c r="J150" s="62" t="str">
        <f>IF(OR(B150=Dimension!$A$3,B150=Dimension!$A$4,B150=Dimension!$A$5,B150=Dimension!$A$6,,B150=Dimension!$A$7,B150=Dimension!$A$8,B150=Dimension!$A$9),Payment_ID2,"")</f>
        <v/>
      </c>
      <c r="K150" s="62"/>
      <c r="L150" s="64" t="str">
        <f>IFERROR(VLOOKUP(K150,Dimension!$J$3:$K$179,2,FALSE),"")</f>
        <v/>
      </c>
      <c r="M150" s="65"/>
      <c r="N150" s="66"/>
      <c r="O150" s="62" t="str">
        <f>IF(OR(B150=Dimension!$A$6,B150=Dimension!$A$7,B150=Dimension!$A$8,B150=Dimension!$A$9),"",IF(OR(B150=Dimension!$A$3,B150=Dimension!$A$4,B150=Dimension!$A$5),"สถานประกอบการ",""))</f>
        <v/>
      </c>
      <c r="P150" s="62" t="str">
        <f>IF(OR(B150=Dimension!$A$6,B150=Dimension!$A$7,B150=Dimension!$A$8,B150=Dimension!$A$9,B150=""),"",Payment_ID2)</f>
        <v/>
      </c>
      <c r="Q150" s="64" t="str">
        <f t="shared" si="2"/>
        <v/>
      </c>
      <c r="R150" s="62"/>
      <c r="T150" s="68" t="b">
        <f>IF(D150=Dimension!$C$9,IF(LEFT(UPPER(E150),2)="MC",TRUE,FALSE),TRUE)</f>
        <v>1</v>
      </c>
    </row>
    <row r="151" spans="1:20" x14ac:dyDescent="0.45">
      <c r="A151" s="61"/>
      <c r="B151" s="62"/>
      <c r="C151" s="62"/>
      <c r="D151" s="62" t="str">
        <f>IF(B151=Dimension!$A$8,Dimension!$C$9,IF(B151=Dimension!$A$6,CD,""))</f>
        <v/>
      </c>
      <c r="E151" s="63"/>
      <c r="F151" s="62" t="str">
        <f>IF(OR(B151=Dimension!$A$3,B151=Dimension!$A$4,B151=Dimension!$A$6,B151=Dimension!$A$8),CCYA,"")</f>
        <v/>
      </c>
      <c r="G151" s="64" t="str">
        <f>IFERROR(VLOOKUP(F151,Dimension!$G$3:$H$252,2,FALSE),"")</f>
        <v/>
      </c>
      <c r="H151" s="62" t="str">
        <f>IF(OR(B151=Dimension!$A$3,B151=Dimension!$A$4,B151=Dimension!$A$5),"เดินทาง/ท่องเที่ยว","")</f>
        <v/>
      </c>
      <c r="I151" s="62" t="str">
        <f>IF(OR(B151=Dimension!$A$6,B151=Dimension!$A$7,B151=Dimension!$A$8,B151=Dimension!$A$9),"",IF(OR(B151=Dimension!$A$3,B151=Dimension!$A$4,B151=Dimension!$A$5),"สถานประกอบการ",""))</f>
        <v/>
      </c>
      <c r="J151" s="62" t="str">
        <f>IF(OR(B151=Dimension!$A$3,B151=Dimension!$A$4,B151=Dimension!$A$5,B151=Dimension!$A$6,,B151=Dimension!$A$7,B151=Dimension!$A$8,B151=Dimension!$A$9),Payment_ID2,"")</f>
        <v/>
      </c>
      <c r="K151" s="62"/>
      <c r="L151" s="64" t="str">
        <f>IFERROR(VLOOKUP(K151,Dimension!$J$3:$K$179,2,FALSE),"")</f>
        <v/>
      </c>
      <c r="M151" s="65"/>
      <c r="N151" s="66"/>
      <c r="O151" s="62" t="str">
        <f>IF(OR(B151=Dimension!$A$6,B151=Dimension!$A$7,B151=Dimension!$A$8,B151=Dimension!$A$9),"",IF(OR(B151=Dimension!$A$3,B151=Dimension!$A$4,B151=Dimension!$A$5),"สถานประกอบการ",""))</f>
        <v/>
      </c>
      <c r="P151" s="62" t="str">
        <f>IF(OR(B151=Dimension!$A$6,B151=Dimension!$A$7,B151=Dimension!$A$8,B151=Dimension!$A$9,B151=""),"",Payment_ID2)</f>
        <v/>
      </c>
      <c r="Q151" s="64" t="str">
        <f t="shared" si="2"/>
        <v/>
      </c>
      <c r="R151" s="62"/>
      <c r="T151" s="68" t="b">
        <f>IF(D151=Dimension!$C$9,IF(LEFT(UPPER(E151),2)="MC",TRUE,FALSE),TRUE)</f>
        <v>1</v>
      </c>
    </row>
    <row r="152" spans="1:20" x14ac:dyDescent="0.45">
      <c r="A152" s="61"/>
      <c r="B152" s="62"/>
      <c r="C152" s="62"/>
      <c r="D152" s="62" t="str">
        <f>IF(B152=Dimension!$A$8,Dimension!$C$9,IF(B152=Dimension!$A$6,CD,""))</f>
        <v/>
      </c>
      <c r="E152" s="63"/>
      <c r="F152" s="62" t="str">
        <f>IF(OR(B152=Dimension!$A$3,B152=Dimension!$A$4,B152=Dimension!$A$6,B152=Dimension!$A$8),CCYA,"")</f>
        <v/>
      </c>
      <c r="G152" s="64" t="str">
        <f>IFERROR(VLOOKUP(F152,Dimension!$G$3:$H$252,2,FALSE),"")</f>
        <v/>
      </c>
      <c r="H152" s="62" t="str">
        <f>IF(OR(B152=Dimension!$A$3,B152=Dimension!$A$4,B152=Dimension!$A$5),"เดินทาง/ท่องเที่ยว","")</f>
        <v/>
      </c>
      <c r="I152" s="62" t="str">
        <f>IF(OR(B152=Dimension!$A$6,B152=Dimension!$A$7,B152=Dimension!$A$8,B152=Dimension!$A$9),"",IF(OR(B152=Dimension!$A$3,B152=Dimension!$A$4,B152=Dimension!$A$5),"สถานประกอบการ",""))</f>
        <v/>
      </c>
      <c r="J152" s="62" t="str">
        <f>IF(OR(B152=Dimension!$A$3,B152=Dimension!$A$4,B152=Dimension!$A$5,B152=Dimension!$A$6,,B152=Dimension!$A$7,B152=Dimension!$A$8,B152=Dimension!$A$9),Payment_ID2,"")</f>
        <v/>
      </c>
      <c r="K152" s="62"/>
      <c r="L152" s="64" t="str">
        <f>IFERROR(VLOOKUP(K152,Dimension!$J$3:$K$179,2,FALSE),"")</f>
        <v/>
      </c>
      <c r="M152" s="65"/>
      <c r="N152" s="66"/>
      <c r="O152" s="62" t="str">
        <f>IF(OR(B152=Dimension!$A$6,B152=Dimension!$A$7,B152=Dimension!$A$8,B152=Dimension!$A$9),"",IF(OR(B152=Dimension!$A$3,B152=Dimension!$A$4,B152=Dimension!$A$5),"สถานประกอบการ",""))</f>
        <v/>
      </c>
      <c r="P152" s="62" t="str">
        <f>IF(OR(B152=Dimension!$A$6,B152=Dimension!$A$7,B152=Dimension!$A$8,B152=Dimension!$A$9,B152=""),"",Payment_ID2)</f>
        <v/>
      </c>
      <c r="Q152" s="64" t="str">
        <f t="shared" si="2"/>
        <v/>
      </c>
      <c r="R152" s="62"/>
      <c r="T152" s="68" t="b">
        <f>IF(D152=Dimension!$C$9,IF(LEFT(UPPER(E152),2)="MC",TRUE,FALSE),TRUE)</f>
        <v>1</v>
      </c>
    </row>
    <row r="153" spans="1:20" x14ac:dyDescent="0.45">
      <c r="A153" s="61"/>
      <c r="B153" s="62"/>
      <c r="C153" s="62"/>
      <c r="D153" s="62" t="str">
        <f>IF(B153=Dimension!$A$8,Dimension!$C$9,IF(B153=Dimension!$A$6,CD,""))</f>
        <v/>
      </c>
      <c r="E153" s="63"/>
      <c r="F153" s="62" t="str">
        <f>IF(OR(B153=Dimension!$A$3,B153=Dimension!$A$4,B153=Dimension!$A$6,B153=Dimension!$A$8),CCYA,"")</f>
        <v/>
      </c>
      <c r="G153" s="64" t="str">
        <f>IFERROR(VLOOKUP(F153,Dimension!$G$3:$H$252,2,FALSE),"")</f>
        <v/>
      </c>
      <c r="H153" s="62" t="str">
        <f>IF(OR(B153=Dimension!$A$3,B153=Dimension!$A$4,B153=Dimension!$A$5),"เดินทาง/ท่องเที่ยว","")</f>
        <v/>
      </c>
      <c r="I153" s="62" t="str">
        <f>IF(OR(B153=Dimension!$A$6,B153=Dimension!$A$7,B153=Dimension!$A$8,B153=Dimension!$A$9),"",IF(OR(B153=Dimension!$A$3,B153=Dimension!$A$4,B153=Dimension!$A$5),"สถานประกอบการ",""))</f>
        <v/>
      </c>
      <c r="J153" s="62" t="str">
        <f>IF(OR(B153=Dimension!$A$3,B153=Dimension!$A$4,B153=Dimension!$A$5,B153=Dimension!$A$6,,B153=Dimension!$A$7,B153=Dimension!$A$8,B153=Dimension!$A$9),Payment_ID2,"")</f>
        <v/>
      </c>
      <c r="K153" s="62"/>
      <c r="L153" s="64" t="str">
        <f>IFERROR(VLOOKUP(K153,Dimension!$J$3:$K$179,2,FALSE),"")</f>
        <v/>
      </c>
      <c r="M153" s="65"/>
      <c r="N153" s="66"/>
      <c r="O153" s="62" t="str">
        <f>IF(OR(B153=Dimension!$A$6,B153=Dimension!$A$7,B153=Dimension!$A$8,B153=Dimension!$A$9),"",IF(OR(B153=Dimension!$A$3,B153=Dimension!$A$4,B153=Dimension!$A$5),"สถานประกอบการ",""))</f>
        <v/>
      </c>
      <c r="P153" s="62" t="str">
        <f>IF(OR(B153=Dimension!$A$6,B153=Dimension!$A$7,B153=Dimension!$A$8,B153=Dimension!$A$9,B153=""),"",Payment_ID2)</f>
        <v/>
      </c>
      <c r="Q153" s="64" t="str">
        <f t="shared" si="2"/>
        <v/>
      </c>
      <c r="R153" s="62"/>
      <c r="T153" s="68" t="b">
        <f>IF(D153=Dimension!$C$9,IF(LEFT(UPPER(E153),2)="MC",TRUE,FALSE),TRUE)</f>
        <v>1</v>
      </c>
    </row>
    <row r="154" spans="1:20" x14ac:dyDescent="0.45">
      <c r="A154" s="61"/>
      <c r="B154" s="62"/>
      <c r="C154" s="62"/>
      <c r="D154" s="62" t="str">
        <f>IF(B154=Dimension!$A$8,Dimension!$C$9,IF(B154=Dimension!$A$6,CD,""))</f>
        <v/>
      </c>
      <c r="E154" s="63"/>
      <c r="F154" s="62" t="str">
        <f>IF(OR(B154=Dimension!$A$3,B154=Dimension!$A$4,B154=Dimension!$A$6,B154=Dimension!$A$8),CCYA,"")</f>
        <v/>
      </c>
      <c r="G154" s="64" t="str">
        <f>IFERROR(VLOOKUP(F154,Dimension!$G$3:$H$252,2,FALSE),"")</f>
        <v/>
      </c>
      <c r="H154" s="62" t="str">
        <f>IF(OR(B154=Dimension!$A$3,B154=Dimension!$A$4,B154=Dimension!$A$5),"เดินทาง/ท่องเที่ยว","")</f>
        <v/>
      </c>
      <c r="I154" s="62" t="str">
        <f>IF(OR(B154=Dimension!$A$6,B154=Dimension!$A$7,B154=Dimension!$A$8,B154=Dimension!$A$9),"",IF(OR(B154=Dimension!$A$3,B154=Dimension!$A$4,B154=Dimension!$A$5),"สถานประกอบการ",""))</f>
        <v/>
      </c>
      <c r="J154" s="62" t="str">
        <f>IF(OR(B154=Dimension!$A$3,B154=Dimension!$A$4,B154=Dimension!$A$5,B154=Dimension!$A$6,,B154=Dimension!$A$7,B154=Dimension!$A$8,B154=Dimension!$A$9),Payment_ID2,"")</f>
        <v/>
      </c>
      <c r="K154" s="62"/>
      <c r="L154" s="64" t="str">
        <f>IFERROR(VLOOKUP(K154,Dimension!$J$3:$K$179,2,FALSE),"")</f>
        <v/>
      </c>
      <c r="M154" s="65"/>
      <c r="N154" s="66"/>
      <c r="O154" s="62" t="str">
        <f>IF(OR(B154=Dimension!$A$6,B154=Dimension!$A$7,B154=Dimension!$A$8,B154=Dimension!$A$9),"",IF(OR(B154=Dimension!$A$3,B154=Dimension!$A$4,B154=Dimension!$A$5),"สถานประกอบการ",""))</f>
        <v/>
      </c>
      <c r="P154" s="62" t="str">
        <f>IF(OR(B154=Dimension!$A$6,B154=Dimension!$A$7,B154=Dimension!$A$8,B154=Dimension!$A$9,B154=""),"",Payment_ID2)</f>
        <v/>
      </c>
      <c r="Q154" s="64" t="str">
        <f t="shared" si="2"/>
        <v/>
      </c>
      <c r="R154" s="62"/>
      <c r="T154" s="68" t="b">
        <f>IF(D154=Dimension!$C$9,IF(LEFT(UPPER(E154),2)="MC",TRUE,FALSE),TRUE)</f>
        <v>1</v>
      </c>
    </row>
    <row r="155" spans="1:20" x14ac:dyDescent="0.45">
      <c r="A155" s="61"/>
      <c r="B155" s="62"/>
      <c r="C155" s="62"/>
      <c r="D155" s="62" t="str">
        <f>IF(B155=Dimension!$A$8,Dimension!$C$9,IF(B155=Dimension!$A$6,CD,""))</f>
        <v/>
      </c>
      <c r="E155" s="63"/>
      <c r="F155" s="62" t="str">
        <f>IF(OR(B155=Dimension!$A$3,B155=Dimension!$A$4,B155=Dimension!$A$6,B155=Dimension!$A$8),CCYA,"")</f>
        <v/>
      </c>
      <c r="G155" s="64" t="str">
        <f>IFERROR(VLOOKUP(F155,Dimension!$G$3:$H$252,2,FALSE),"")</f>
        <v/>
      </c>
      <c r="H155" s="62" t="str">
        <f>IF(OR(B155=Dimension!$A$3,B155=Dimension!$A$4,B155=Dimension!$A$5),"เดินทาง/ท่องเที่ยว","")</f>
        <v/>
      </c>
      <c r="I155" s="62" t="str">
        <f>IF(OR(B155=Dimension!$A$6,B155=Dimension!$A$7,B155=Dimension!$A$8,B155=Dimension!$A$9),"",IF(OR(B155=Dimension!$A$3,B155=Dimension!$A$4,B155=Dimension!$A$5),"สถานประกอบการ",""))</f>
        <v/>
      </c>
      <c r="J155" s="62" t="str">
        <f>IF(OR(B155=Dimension!$A$3,B155=Dimension!$A$4,B155=Dimension!$A$5,B155=Dimension!$A$6,,B155=Dimension!$A$7,B155=Dimension!$A$8,B155=Dimension!$A$9),Payment_ID2,"")</f>
        <v/>
      </c>
      <c r="K155" s="62"/>
      <c r="L155" s="64" t="str">
        <f>IFERROR(VLOOKUP(K155,Dimension!$J$3:$K$179,2,FALSE),"")</f>
        <v/>
      </c>
      <c r="M155" s="65"/>
      <c r="N155" s="66"/>
      <c r="O155" s="62" t="str">
        <f>IF(OR(B155=Dimension!$A$6,B155=Dimension!$A$7,B155=Dimension!$A$8,B155=Dimension!$A$9),"",IF(OR(B155=Dimension!$A$3,B155=Dimension!$A$4,B155=Dimension!$A$5),"สถานประกอบการ",""))</f>
        <v/>
      </c>
      <c r="P155" s="62" t="str">
        <f>IF(OR(B155=Dimension!$A$6,B155=Dimension!$A$7,B155=Dimension!$A$8,B155=Dimension!$A$9,B155=""),"",Payment_ID2)</f>
        <v/>
      </c>
      <c r="Q155" s="64" t="str">
        <f t="shared" si="2"/>
        <v/>
      </c>
      <c r="R155" s="62"/>
      <c r="T155" s="68" t="b">
        <f>IF(D155=Dimension!$C$9,IF(LEFT(UPPER(E155),2)="MC",TRUE,FALSE),TRUE)</f>
        <v>1</v>
      </c>
    </row>
    <row r="156" spans="1:20" x14ac:dyDescent="0.45">
      <c r="A156" s="61"/>
      <c r="B156" s="62"/>
      <c r="C156" s="62"/>
      <c r="D156" s="62" t="str">
        <f>IF(B156=Dimension!$A$8,Dimension!$C$9,IF(B156=Dimension!$A$6,CD,""))</f>
        <v/>
      </c>
      <c r="E156" s="63"/>
      <c r="F156" s="62" t="str">
        <f>IF(OR(B156=Dimension!$A$3,B156=Dimension!$A$4,B156=Dimension!$A$6,B156=Dimension!$A$8),CCYA,"")</f>
        <v/>
      </c>
      <c r="G156" s="64" t="str">
        <f>IFERROR(VLOOKUP(F156,Dimension!$G$3:$H$252,2,FALSE),"")</f>
        <v/>
      </c>
      <c r="H156" s="62" t="str">
        <f>IF(OR(B156=Dimension!$A$3,B156=Dimension!$A$4,B156=Dimension!$A$5),"เดินทาง/ท่องเที่ยว","")</f>
        <v/>
      </c>
      <c r="I156" s="62" t="str">
        <f>IF(OR(B156=Dimension!$A$6,B156=Dimension!$A$7,B156=Dimension!$A$8,B156=Dimension!$A$9),"",IF(OR(B156=Dimension!$A$3,B156=Dimension!$A$4,B156=Dimension!$A$5),"สถานประกอบการ",""))</f>
        <v/>
      </c>
      <c r="J156" s="62" t="str">
        <f>IF(OR(B156=Dimension!$A$3,B156=Dimension!$A$4,B156=Dimension!$A$5,B156=Dimension!$A$6,,B156=Dimension!$A$7,B156=Dimension!$A$8,B156=Dimension!$A$9),Payment_ID2,"")</f>
        <v/>
      </c>
      <c r="K156" s="62"/>
      <c r="L156" s="64" t="str">
        <f>IFERROR(VLOOKUP(K156,Dimension!$J$3:$K$179,2,FALSE),"")</f>
        <v/>
      </c>
      <c r="M156" s="65"/>
      <c r="N156" s="66"/>
      <c r="O156" s="62" t="str">
        <f>IF(OR(B156=Dimension!$A$6,B156=Dimension!$A$7,B156=Dimension!$A$8,B156=Dimension!$A$9),"",IF(OR(B156=Dimension!$A$3,B156=Dimension!$A$4,B156=Dimension!$A$5),"สถานประกอบการ",""))</f>
        <v/>
      </c>
      <c r="P156" s="62" t="str">
        <f>IF(OR(B156=Dimension!$A$6,B156=Dimension!$A$7,B156=Dimension!$A$8,B156=Dimension!$A$9,B156=""),"",Payment_ID2)</f>
        <v/>
      </c>
      <c r="Q156" s="64" t="str">
        <f t="shared" si="2"/>
        <v/>
      </c>
      <c r="R156" s="62"/>
      <c r="T156" s="68" t="b">
        <f>IF(D156=Dimension!$C$9,IF(LEFT(UPPER(E156),2)="MC",TRUE,FALSE),TRUE)</f>
        <v>1</v>
      </c>
    </row>
    <row r="157" spans="1:20" x14ac:dyDescent="0.45">
      <c r="A157" s="61"/>
      <c r="B157" s="62"/>
      <c r="C157" s="62"/>
      <c r="D157" s="62" t="str">
        <f>IF(B157=Dimension!$A$8,Dimension!$C$9,IF(B157=Dimension!$A$6,CD,""))</f>
        <v/>
      </c>
      <c r="E157" s="63"/>
      <c r="F157" s="62" t="str">
        <f>IF(OR(B157=Dimension!$A$3,B157=Dimension!$A$4,B157=Dimension!$A$6,B157=Dimension!$A$8),CCYA,"")</f>
        <v/>
      </c>
      <c r="G157" s="64" t="str">
        <f>IFERROR(VLOOKUP(F157,Dimension!$G$3:$H$252,2,FALSE),"")</f>
        <v/>
      </c>
      <c r="H157" s="62" t="str">
        <f>IF(OR(B157=Dimension!$A$3,B157=Dimension!$A$4,B157=Dimension!$A$5),"เดินทาง/ท่องเที่ยว","")</f>
        <v/>
      </c>
      <c r="I157" s="62" t="str">
        <f>IF(OR(B157=Dimension!$A$6,B157=Dimension!$A$7,B157=Dimension!$A$8,B157=Dimension!$A$9),"",IF(OR(B157=Dimension!$A$3,B157=Dimension!$A$4,B157=Dimension!$A$5),"สถานประกอบการ",""))</f>
        <v/>
      </c>
      <c r="J157" s="62" t="str">
        <f>IF(OR(B157=Dimension!$A$3,B157=Dimension!$A$4,B157=Dimension!$A$5,B157=Dimension!$A$6,,B157=Dimension!$A$7,B157=Dimension!$A$8,B157=Dimension!$A$9),Payment_ID2,"")</f>
        <v/>
      </c>
      <c r="K157" s="62"/>
      <c r="L157" s="64" t="str">
        <f>IFERROR(VLOOKUP(K157,Dimension!$J$3:$K$179,2,FALSE),"")</f>
        <v/>
      </c>
      <c r="M157" s="65"/>
      <c r="N157" s="66"/>
      <c r="O157" s="62" t="str">
        <f>IF(OR(B157=Dimension!$A$6,B157=Dimension!$A$7,B157=Dimension!$A$8,B157=Dimension!$A$9),"",IF(OR(B157=Dimension!$A$3,B157=Dimension!$A$4,B157=Dimension!$A$5),"สถานประกอบการ",""))</f>
        <v/>
      </c>
      <c r="P157" s="62" t="str">
        <f>IF(OR(B157=Dimension!$A$6,B157=Dimension!$A$7,B157=Dimension!$A$8,B157=Dimension!$A$9,B157=""),"",Payment_ID2)</f>
        <v/>
      </c>
      <c r="Q157" s="64" t="str">
        <f t="shared" si="2"/>
        <v/>
      </c>
      <c r="R157" s="62"/>
      <c r="T157" s="68" t="b">
        <f>IF(D157=Dimension!$C$9,IF(LEFT(UPPER(E157),2)="MC",TRUE,FALSE),TRUE)</f>
        <v>1</v>
      </c>
    </row>
    <row r="158" spans="1:20" x14ac:dyDescent="0.45">
      <c r="A158" s="61"/>
      <c r="B158" s="62"/>
      <c r="C158" s="62"/>
      <c r="D158" s="62" t="str">
        <f>IF(B158=Dimension!$A$8,Dimension!$C$9,IF(B158=Dimension!$A$6,CD,""))</f>
        <v/>
      </c>
      <c r="E158" s="63"/>
      <c r="F158" s="62" t="str">
        <f>IF(OR(B158=Dimension!$A$3,B158=Dimension!$A$4,B158=Dimension!$A$6,B158=Dimension!$A$8),CCYA,"")</f>
        <v/>
      </c>
      <c r="G158" s="64" t="str">
        <f>IFERROR(VLOOKUP(F158,Dimension!$G$3:$H$252,2,FALSE),"")</f>
        <v/>
      </c>
      <c r="H158" s="62" t="str">
        <f>IF(OR(B158=Dimension!$A$3,B158=Dimension!$A$4,B158=Dimension!$A$5),"เดินทาง/ท่องเที่ยว","")</f>
        <v/>
      </c>
      <c r="I158" s="62" t="str">
        <f>IF(OR(B158=Dimension!$A$6,B158=Dimension!$A$7,B158=Dimension!$A$8,B158=Dimension!$A$9),"",IF(OR(B158=Dimension!$A$3,B158=Dimension!$A$4,B158=Dimension!$A$5),"สถานประกอบการ",""))</f>
        <v/>
      </c>
      <c r="J158" s="62" t="str">
        <f>IF(OR(B158=Dimension!$A$3,B158=Dimension!$A$4,B158=Dimension!$A$5,B158=Dimension!$A$6,,B158=Dimension!$A$7,B158=Dimension!$A$8,B158=Dimension!$A$9),Payment_ID2,"")</f>
        <v/>
      </c>
      <c r="K158" s="62"/>
      <c r="L158" s="64" t="str">
        <f>IFERROR(VLOOKUP(K158,Dimension!$J$3:$K$179,2,FALSE),"")</f>
        <v/>
      </c>
      <c r="M158" s="65"/>
      <c r="N158" s="66"/>
      <c r="O158" s="62" t="str">
        <f>IF(OR(B158=Dimension!$A$6,B158=Dimension!$A$7,B158=Dimension!$A$8,B158=Dimension!$A$9),"",IF(OR(B158=Dimension!$A$3,B158=Dimension!$A$4,B158=Dimension!$A$5),"สถานประกอบการ",""))</f>
        <v/>
      </c>
      <c r="P158" s="62" t="str">
        <f>IF(OR(B158=Dimension!$A$6,B158=Dimension!$A$7,B158=Dimension!$A$8,B158=Dimension!$A$9,B158=""),"",Payment_ID2)</f>
        <v/>
      </c>
      <c r="Q158" s="64" t="str">
        <f t="shared" si="2"/>
        <v/>
      </c>
      <c r="R158" s="62"/>
      <c r="T158" s="68" t="b">
        <f>IF(D158=Dimension!$C$9,IF(LEFT(UPPER(E158),2)="MC",TRUE,FALSE),TRUE)</f>
        <v>1</v>
      </c>
    </row>
    <row r="159" spans="1:20" x14ac:dyDescent="0.45">
      <c r="A159" s="61"/>
      <c r="B159" s="62"/>
      <c r="C159" s="62"/>
      <c r="D159" s="62" t="str">
        <f>IF(B159=Dimension!$A$8,Dimension!$C$9,IF(B159=Dimension!$A$6,CD,""))</f>
        <v/>
      </c>
      <c r="E159" s="63"/>
      <c r="F159" s="62" t="str">
        <f>IF(OR(B159=Dimension!$A$3,B159=Dimension!$A$4,B159=Dimension!$A$6,B159=Dimension!$A$8),CCYA,"")</f>
        <v/>
      </c>
      <c r="G159" s="64" t="str">
        <f>IFERROR(VLOOKUP(F159,Dimension!$G$3:$H$252,2,FALSE),"")</f>
        <v/>
      </c>
      <c r="H159" s="62" t="str">
        <f>IF(OR(B159=Dimension!$A$3,B159=Dimension!$A$4,B159=Dimension!$A$5),"เดินทาง/ท่องเที่ยว","")</f>
        <v/>
      </c>
      <c r="I159" s="62" t="str">
        <f>IF(OR(B159=Dimension!$A$6,B159=Dimension!$A$7,B159=Dimension!$A$8,B159=Dimension!$A$9),"",IF(OR(B159=Dimension!$A$3,B159=Dimension!$A$4,B159=Dimension!$A$5),"สถานประกอบการ",""))</f>
        <v/>
      </c>
      <c r="J159" s="62" t="str">
        <f>IF(OR(B159=Dimension!$A$3,B159=Dimension!$A$4,B159=Dimension!$A$5,B159=Dimension!$A$6,,B159=Dimension!$A$7,B159=Dimension!$A$8,B159=Dimension!$A$9),Payment_ID2,"")</f>
        <v/>
      </c>
      <c r="K159" s="62"/>
      <c r="L159" s="64" t="str">
        <f>IFERROR(VLOOKUP(K159,Dimension!$J$3:$K$179,2,FALSE),"")</f>
        <v/>
      </c>
      <c r="M159" s="65"/>
      <c r="N159" s="66"/>
      <c r="O159" s="62" t="str">
        <f>IF(OR(B159=Dimension!$A$6,B159=Dimension!$A$7,B159=Dimension!$A$8,B159=Dimension!$A$9),"",IF(OR(B159=Dimension!$A$3,B159=Dimension!$A$4,B159=Dimension!$A$5),"สถานประกอบการ",""))</f>
        <v/>
      </c>
      <c r="P159" s="62" t="str">
        <f>IF(OR(B159=Dimension!$A$6,B159=Dimension!$A$7,B159=Dimension!$A$8,B159=Dimension!$A$9,B159=""),"",Payment_ID2)</f>
        <v/>
      </c>
      <c r="Q159" s="64" t="str">
        <f t="shared" si="2"/>
        <v/>
      </c>
      <c r="R159" s="62"/>
      <c r="T159" s="68" t="b">
        <f>IF(D159=Dimension!$C$9,IF(LEFT(UPPER(E159),2)="MC",TRUE,FALSE),TRUE)</f>
        <v>1</v>
      </c>
    </row>
    <row r="160" spans="1:20" x14ac:dyDescent="0.45">
      <c r="A160" s="61"/>
      <c r="B160" s="62"/>
      <c r="C160" s="62"/>
      <c r="D160" s="62" t="str">
        <f>IF(B160=Dimension!$A$8,Dimension!$C$9,IF(B160=Dimension!$A$6,CD,""))</f>
        <v/>
      </c>
      <c r="E160" s="63"/>
      <c r="F160" s="62" t="str">
        <f>IF(OR(B160=Dimension!$A$3,B160=Dimension!$A$4,B160=Dimension!$A$6,B160=Dimension!$A$8),CCYA,"")</f>
        <v/>
      </c>
      <c r="G160" s="64" t="str">
        <f>IFERROR(VLOOKUP(F160,Dimension!$G$3:$H$252,2,FALSE),"")</f>
        <v/>
      </c>
      <c r="H160" s="62" t="str">
        <f>IF(OR(B160=Dimension!$A$3,B160=Dimension!$A$4,B160=Dimension!$A$5),"เดินทาง/ท่องเที่ยว","")</f>
        <v/>
      </c>
      <c r="I160" s="62" t="str">
        <f>IF(OR(B160=Dimension!$A$6,B160=Dimension!$A$7,B160=Dimension!$A$8,B160=Dimension!$A$9),"",IF(OR(B160=Dimension!$A$3,B160=Dimension!$A$4,B160=Dimension!$A$5),"สถานประกอบการ",""))</f>
        <v/>
      </c>
      <c r="J160" s="62" t="str">
        <f>IF(OR(B160=Dimension!$A$3,B160=Dimension!$A$4,B160=Dimension!$A$5,B160=Dimension!$A$6,,B160=Dimension!$A$7,B160=Dimension!$A$8,B160=Dimension!$A$9),Payment_ID2,"")</f>
        <v/>
      </c>
      <c r="K160" s="62"/>
      <c r="L160" s="64" t="str">
        <f>IFERROR(VLOOKUP(K160,Dimension!$J$3:$K$179,2,FALSE),"")</f>
        <v/>
      </c>
      <c r="M160" s="65"/>
      <c r="N160" s="66"/>
      <c r="O160" s="62" t="str">
        <f>IF(OR(B160=Dimension!$A$6,B160=Dimension!$A$7,B160=Dimension!$A$8,B160=Dimension!$A$9),"",IF(OR(B160=Dimension!$A$3,B160=Dimension!$A$4,B160=Dimension!$A$5),"สถานประกอบการ",""))</f>
        <v/>
      </c>
      <c r="P160" s="62" t="str">
        <f>IF(OR(B160=Dimension!$A$6,B160=Dimension!$A$7,B160=Dimension!$A$8,B160=Dimension!$A$9,B160=""),"",Payment_ID2)</f>
        <v/>
      </c>
      <c r="Q160" s="64" t="str">
        <f t="shared" si="2"/>
        <v/>
      </c>
      <c r="R160" s="62"/>
      <c r="T160" s="68" t="b">
        <f>IF(D160=Dimension!$C$9,IF(LEFT(UPPER(E160),2)="MC",TRUE,FALSE),TRUE)</f>
        <v>1</v>
      </c>
    </row>
    <row r="161" spans="1:20" x14ac:dyDescent="0.45">
      <c r="A161" s="61"/>
      <c r="B161" s="62"/>
      <c r="C161" s="62"/>
      <c r="D161" s="62" t="str">
        <f>IF(B161=Dimension!$A$8,Dimension!$C$9,IF(B161=Dimension!$A$6,CD,""))</f>
        <v/>
      </c>
      <c r="E161" s="63"/>
      <c r="F161" s="62" t="str">
        <f>IF(OR(B161=Dimension!$A$3,B161=Dimension!$A$4,B161=Dimension!$A$6,B161=Dimension!$A$8),CCYA,"")</f>
        <v/>
      </c>
      <c r="G161" s="64" t="str">
        <f>IFERROR(VLOOKUP(F161,Dimension!$G$3:$H$252,2,FALSE),"")</f>
        <v/>
      </c>
      <c r="H161" s="62" t="str">
        <f>IF(OR(B161=Dimension!$A$3,B161=Dimension!$A$4,B161=Dimension!$A$5),"เดินทาง/ท่องเที่ยว","")</f>
        <v/>
      </c>
      <c r="I161" s="62" t="str">
        <f>IF(OR(B161=Dimension!$A$6,B161=Dimension!$A$7,B161=Dimension!$A$8,B161=Dimension!$A$9),"",IF(OR(B161=Dimension!$A$3,B161=Dimension!$A$4,B161=Dimension!$A$5),"สถานประกอบการ",""))</f>
        <v/>
      </c>
      <c r="J161" s="62" t="str">
        <f>IF(OR(B161=Dimension!$A$3,B161=Dimension!$A$4,B161=Dimension!$A$5,B161=Dimension!$A$6,,B161=Dimension!$A$7,B161=Dimension!$A$8,B161=Dimension!$A$9),Payment_ID2,"")</f>
        <v/>
      </c>
      <c r="K161" s="62"/>
      <c r="L161" s="64" t="str">
        <f>IFERROR(VLOOKUP(K161,Dimension!$J$3:$K$179,2,FALSE),"")</f>
        <v/>
      </c>
      <c r="M161" s="65"/>
      <c r="N161" s="66"/>
      <c r="O161" s="62" t="str">
        <f>IF(OR(B161=Dimension!$A$6,B161=Dimension!$A$7,B161=Dimension!$A$8,B161=Dimension!$A$9),"",IF(OR(B161=Dimension!$A$3,B161=Dimension!$A$4,B161=Dimension!$A$5),"สถานประกอบการ",""))</f>
        <v/>
      </c>
      <c r="P161" s="62" t="str">
        <f>IF(OR(B161=Dimension!$A$6,B161=Dimension!$A$7,B161=Dimension!$A$8,B161=Dimension!$A$9,B161=""),"",Payment_ID2)</f>
        <v/>
      </c>
      <c r="Q161" s="64" t="str">
        <f t="shared" si="2"/>
        <v/>
      </c>
      <c r="R161" s="62"/>
      <c r="T161" s="68" t="b">
        <f>IF(D161=Dimension!$C$9,IF(LEFT(UPPER(E161),2)="MC",TRUE,FALSE),TRUE)</f>
        <v>1</v>
      </c>
    </row>
    <row r="162" spans="1:20" x14ac:dyDescent="0.45">
      <c r="A162" s="61"/>
      <c r="B162" s="62"/>
      <c r="C162" s="62"/>
      <c r="D162" s="62" t="str">
        <f>IF(B162=Dimension!$A$8,Dimension!$C$9,IF(B162=Dimension!$A$6,CD,""))</f>
        <v/>
      </c>
      <c r="E162" s="63"/>
      <c r="F162" s="62" t="str">
        <f>IF(OR(B162=Dimension!$A$3,B162=Dimension!$A$4,B162=Dimension!$A$6,B162=Dimension!$A$8),CCYA,"")</f>
        <v/>
      </c>
      <c r="G162" s="64" t="str">
        <f>IFERROR(VLOOKUP(F162,Dimension!$G$3:$H$252,2,FALSE),"")</f>
        <v/>
      </c>
      <c r="H162" s="62" t="str">
        <f>IF(OR(B162=Dimension!$A$3,B162=Dimension!$A$4,B162=Dimension!$A$5),"เดินทาง/ท่องเที่ยว","")</f>
        <v/>
      </c>
      <c r="I162" s="62" t="str">
        <f>IF(OR(B162=Dimension!$A$6,B162=Dimension!$A$7,B162=Dimension!$A$8,B162=Dimension!$A$9),"",IF(OR(B162=Dimension!$A$3,B162=Dimension!$A$4,B162=Dimension!$A$5),"สถานประกอบการ",""))</f>
        <v/>
      </c>
      <c r="J162" s="62" t="str">
        <f>IF(OR(B162=Dimension!$A$3,B162=Dimension!$A$4,B162=Dimension!$A$5,B162=Dimension!$A$6,,B162=Dimension!$A$7,B162=Dimension!$A$8,B162=Dimension!$A$9),Payment_ID2,"")</f>
        <v/>
      </c>
      <c r="K162" s="62"/>
      <c r="L162" s="64" t="str">
        <f>IFERROR(VLOOKUP(K162,Dimension!$J$3:$K$179,2,FALSE),"")</f>
        <v/>
      </c>
      <c r="M162" s="65"/>
      <c r="N162" s="66"/>
      <c r="O162" s="62" t="str">
        <f>IF(OR(B162=Dimension!$A$6,B162=Dimension!$A$7,B162=Dimension!$A$8,B162=Dimension!$A$9),"",IF(OR(B162=Dimension!$A$3,B162=Dimension!$A$4,B162=Dimension!$A$5),"สถานประกอบการ",""))</f>
        <v/>
      </c>
      <c r="P162" s="62" t="str">
        <f>IF(OR(B162=Dimension!$A$6,B162=Dimension!$A$7,B162=Dimension!$A$8,B162=Dimension!$A$9,B162=""),"",Payment_ID2)</f>
        <v/>
      </c>
      <c r="Q162" s="64" t="str">
        <f t="shared" si="2"/>
        <v/>
      </c>
      <c r="R162" s="62"/>
      <c r="T162" s="68" t="b">
        <f>IF(D162=Dimension!$C$9,IF(LEFT(UPPER(E162),2)="MC",TRUE,FALSE),TRUE)</f>
        <v>1</v>
      </c>
    </row>
    <row r="163" spans="1:20" x14ac:dyDescent="0.45">
      <c r="A163" s="61"/>
      <c r="B163" s="62"/>
      <c r="C163" s="62"/>
      <c r="D163" s="62" t="str">
        <f>IF(B163=Dimension!$A$8,Dimension!$C$9,IF(B163=Dimension!$A$6,CD,""))</f>
        <v/>
      </c>
      <c r="E163" s="63"/>
      <c r="F163" s="62" t="str">
        <f>IF(OR(B163=Dimension!$A$3,B163=Dimension!$A$4,B163=Dimension!$A$6,B163=Dimension!$A$8),CCYA,"")</f>
        <v/>
      </c>
      <c r="G163" s="64" t="str">
        <f>IFERROR(VLOOKUP(F163,Dimension!$G$3:$H$252,2,FALSE),"")</f>
        <v/>
      </c>
      <c r="H163" s="62" t="str">
        <f>IF(OR(B163=Dimension!$A$3,B163=Dimension!$A$4,B163=Dimension!$A$5),"เดินทาง/ท่องเที่ยว","")</f>
        <v/>
      </c>
      <c r="I163" s="62" t="str">
        <f>IF(OR(B163=Dimension!$A$6,B163=Dimension!$A$7,B163=Dimension!$A$8,B163=Dimension!$A$9),"",IF(OR(B163=Dimension!$A$3,B163=Dimension!$A$4,B163=Dimension!$A$5),"สถานประกอบการ",""))</f>
        <v/>
      </c>
      <c r="J163" s="62" t="str">
        <f>IF(OR(B163=Dimension!$A$3,B163=Dimension!$A$4,B163=Dimension!$A$5,B163=Dimension!$A$6,,B163=Dimension!$A$7,B163=Dimension!$A$8,B163=Dimension!$A$9),Payment_ID2,"")</f>
        <v/>
      </c>
      <c r="K163" s="62"/>
      <c r="L163" s="64" t="str">
        <f>IFERROR(VLOOKUP(K163,Dimension!$J$3:$K$179,2,FALSE),"")</f>
        <v/>
      </c>
      <c r="M163" s="65"/>
      <c r="N163" s="66"/>
      <c r="O163" s="62" t="str">
        <f>IF(OR(B163=Dimension!$A$6,B163=Dimension!$A$7,B163=Dimension!$A$8,B163=Dimension!$A$9),"",IF(OR(B163=Dimension!$A$3,B163=Dimension!$A$4,B163=Dimension!$A$5),"สถานประกอบการ",""))</f>
        <v/>
      </c>
      <c r="P163" s="62" t="str">
        <f>IF(OR(B163=Dimension!$A$6,B163=Dimension!$A$7,B163=Dimension!$A$8,B163=Dimension!$A$9,B163=""),"",Payment_ID2)</f>
        <v/>
      </c>
      <c r="Q163" s="64" t="str">
        <f t="shared" si="2"/>
        <v/>
      </c>
      <c r="R163" s="62"/>
      <c r="T163" s="68" t="b">
        <f>IF(D163=Dimension!$C$9,IF(LEFT(UPPER(E163),2)="MC",TRUE,FALSE),TRUE)</f>
        <v>1</v>
      </c>
    </row>
    <row r="164" spans="1:20" x14ac:dyDescent="0.45">
      <c r="A164" s="61"/>
      <c r="B164" s="62"/>
      <c r="C164" s="62"/>
      <c r="D164" s="62" t="str">
        <f>IF(B164=Dimension!$A$8,Dimension!$C$9,IF(B164=Dimension!$A$6,CD,""))</f>
        <v/>
      </c>
      <c r="E164" s="63"/>
      <c r="F164" s="62" t="str">
        <f>IF(OR(B164=Dimension!$A$3,B164=Dimension!$A$4,B164=Dimension!$A$6,B164=Dimension!$A$8),CCYA,"")</f>
        <v/>
      </c>
      <c r="G164" s="64" t="str">
        <f>IFERROR(VLOOKUP(F164,Dimension!$G$3:$H$252,2,FALSE),"")</f>
        <v/>
      </c>
      <c r="H164" s="62" t="str">
        <f>IF(OR(B164=Dimension!$A$3,B164=Dimension!$A$4,B164=Dimension!$A$5),"เดินทาง/ท่องเที่ยว","")</f>
        <v/>
      </c>
      <c r="I164" s="62" t="str">
        <f>IF(OR(B164=Dimension!$A$6,B164=Dimension!$A$7,B164=Dimension!$A$8,B164=Dimension!$A$9),"",IF(OR(B164=Dimension!$A$3,B164=Dimension!$A$4,B164=Dimension!$A$5),"สถานประกอบการ",""))</f>
        <v/>
      </c>
      <c r="J164" s="62" t="str">
        <f>IF(OR(B164=Dimension!$A$3,B164=Dimension!$A$4,B164=Dimension!$A$5,B164=Dimension!$A$6,,B164=Dimension!$A$7,B164=Dimension!$A$8,B164=Dimension!$A$9),Payment_ID2,"")</f>
        <v/>
      </c>
      <c r="K164" s="62"/>
      <c r="L164" s="64" t="str">
        <f>IFERROR(VLOOKUP(K164,Dimension!$J$3:$K$179,2,FALSE),"")</f>
        <v/>
      </c>
      <c r="M164" s="65"/>
      <c r="N164" s="66"/>
      <c r="O164" s="62" t="str">
        <f>IF(OR(B164=Dimension!$A$6,B164=Dimension!$A$7,B164=Dimension!$A$8,B164=Dimension!$A$9),"",IF(OR(B164=Dimension!$A$3,B164=Dimension!$A$4,B164=Dimension!$A$5),"สถานประกอบการ",""))</f>
        <v/>
      </c>
      <c r="P164" s="62" t="str">
        <f>IF(OR(B164=Dimension!$A$6,B164=Dimension!$A$7,B164=Dimension!$A$8,B164=Dimension!$A$9,B164=""),"",Payment_ID2)</f>
        <v/>
      </c>
      <c r="Q164" s="64" t="str">
        <f t="shared" si="2"/>
        <v/>
      </c>
      <c r="R164" s="62"/>
      <c r="T164" s="68" t="b">
        <f>IF(D164=Dimension!$C$9,IF(LEFT(UPPER(E164),2)="MC",TRUE,FALSE),TRUE)</f>
        <v>1</v>
      </c>
    </row>
    <row r="165" spans="1:20" x14ac:dyDescent="0.45">
      <c r="A165" s="61"/>
      <c r="B165" s="62"/>
      <c r="C165" s="62"/>
      <c r="D165" s="62" t="str">
        <f>IF(B165=Dimension!$A$8,Dimension!$C$9,IF(B165=Dimension!$A$6,CD,""))</f>
        <v/>
      </c>
      <c r="E165" s="63"/>
      <c r="F165" s="62" t="str">
        <f>IF(OR(B165=Dimension!$A$3,B165=Dimension!$A$4,B165=Dimension!$A$6,B165=Dimension!$A$8),CCYA,"")</f>
        <v/>
      </c>
      <c r="G165" s="64" t="str">
        <f>IFERROR(VLOOKUP(F165,Dimension!$G$3:$H$252,2,FALSE),"")</f>
        <v/>
      </c>
      <c r="H165" s="62" t="str">
        <f>IF(OR(B165=Dimension!$A$3,B165=Dimension!$A$4,B165=Dimension!$A$5),"เดินทาง/ท่องเที่ยว","")</f>
        <v/>
      </c>
      <c r="I165" s="62" t="str">
        <f>IF(OR(B165=Dimension!$A$6,B165=Dimension!$A$7,B165=Dimension!$A$8,B165=Dimension!$A$9),"",IF(OR(B165=Dimension!$A$3,B165=Dimension!$A$4,B165=Dimension!$A$5),"สถานประกอบการ",""))</f>
        <v/>
      </c>
      <c r="J165" s="62" t="str">
        <f>IF(OR(B165=Dimension!$A$3,B165=Dimension!$A$4,B165=Dimension!$A$5,B165=Dimension!$A$6,,B165=Dimension!$A$7,B165=Dimension!$A$8,B165=Dimension!$A$9),Payment_ID2,"")</f>
        <v/>
      </c>
      <c r="K165" s="62"/>
      <c r="L165" s="64" t="str">
        <f>IFERROR(VLOOKUP(K165,Dimension!$J$3:$K$179,2,FALSE),"")</f>
        <v/>
      </c>
      <c r="M165" s="65"/>
      <c r="N165" s="66"/>
      <c r="O165" s="62" t="str">
        <f>IF(OR(B165=Dimension!$A$6,B165=Dimension!$A$7,B165=Dimension!$A$8,B165=Dimension!$A$9),"",IF(OR(B165=Dimension!$A$3,B165=Dimension!$A$4,B165=Dimension!$A$5),"สถานประกอบการ",""))</f>
        <v/>
      </c>
      <c r="P165" s="62" t="str">
        <f>IF(OR(B165=Dimension!$A$6,B165=Dimension!$A$7,B165=Dimension!$A$8,B165=Dimension!$A$9,B165=""),"",Payment_ID2)</f>
        <v/>
      </c>
      <c r="Q165" s="64" t="str">
        <f t="shared" si="2"/>
        <v/>
      </c>
      <c r="R165" s="62"/>
      <c r="T165" s="68" t="b">
        <f>IF(D165=Dimension!$C$9,IF(LEFT(UPPER(E165),2)="MC",TRUE,FALSE),TRUE)</f>
        <v>1</v>
      </c>
    </row>
    <row r="166" spans="1:20" x14ac:dyDescent="0.45">
      <c r="A166" s="61"/>
      <c r="B166" s="62"/>
      <c r="C166" s="62"/>
      <c r="D166" s="62" t="str">
        <f>IF(B166=Dimension!$A$8,Dimension!$C$9,IF(B166=Dimension!$A$6,CD,""))</f>
        <v/>
      </c>
      <c r="E166" s="63"/>
      <c r="F166" s="62" t="str">
        <f>IF(OR(B166=Dimension!$A$3,B166=Dimension!$A$4,B166=Dimension!$A$6,B166=Dimension!$A$8),CCYA,"")</f>
        <v/>
      </c>
      <c r="G166" s="64" t="str">
        <f>IFERROR(VLOOKUP(F166,Dimension!$G$3:$H$252,2,FALSE),"")</f>
        <v/>
      </c>
      <c r="H166" s="62" t="str">
        <f>IF(OR(B166=Dimension!$A$3,B166=Dimension!$A$4,B166=Dimension!$A$5),"เดินทาง/ท่องเที่ยว","")</f>
        <v/>
      </c>
      <c r="I166" s="62" t="str">
        <f>IF(OR(B166=Dimension!$A$6,B166=Dimension!$A$7,B166=Dimension!$A$8,B166=Dimension!$A$9),"",IF(OR(B166=Dimension!$A$3,B166=Dimension!$A$4,B166=Dimension!$A$5),"สถานประกอบการ",""))</f>
        <v/>
      </c>
      <c r="J166" s="62" t="str">
        <f>IF(OR(B166=Dimension!$A$3,B166=Dimension!$A$4,B166=Dimension!$A$5,B166=Dimension!$A$6,,B166=Dimension!$A$7,B166=Dimension!$A$8,B166=Dimension!$A$9),Payment_ID2,"")</f>
        <v/>
      </c>
      <c r="K166" s="62"/>
      <c r="L166" s="64" t="str">
        <f>IFERROR(VLOOKUP(K166,Dimension!$J$3:$K$179,2,FALSE),"")</f>
        <v/>
      </c>
      <c r="M166" s="65"/>
      <c r="N166" s="66"/>
      <c r="O166" s="62" t="str">
        <f>IF(OR(B166=Dimension!$A$6,B166=Dimension!$A$7,B166=Dimension!$A$8,B166=Dimension!$A$9),"",IF(OR(B166=Dimension!$A$3,B166=Dimension!$A$4,B166=Dimension!$A$5),"สถานประกอบการ",""))</f>
        <v/>
      </c>
      <c r="P166" s="62" t="str">
        <f>IF(OR(B166=Dimension!$A$6,B166=Dimension!$A$7,B166=Dimension!$A$8,B166=Dimension!$A$9,B166=""),"",Payment_ID2)</f>
        <v/>
      </c>
      <c r="Q166" s="64" t="str">
        <f t="shared" si="2"/>
        <v/>
      </c>
      <c r="R166" s="62"/>
      <c r="T166" s="68" t="b">
        <f>IF(D166=Dimension!$C$9,IF(LEFT(UPPER(E166),2)="MC",TRUE,FALSE),TRUE)</f>
        <v>1</v>
      </c>
    </row>
    <row r="167" spans="1:20" x14ac:dyDescent="0.45">
      <c r="A167" s="61"/>
      <c r="B167" s="62"/>
      <c r="C167" s="62"/>
      <c r="D167" s="62" t="str">
        <f>IF(B167=Dimension!$A$8,Dimension!$C$9,IF(B167=Dimension!$A$6,CD,""))</f>
        <v/>
      </c>
      <c r="E167" s="63"/>
      <c r="F167" s="62" t="str">
        <f>IF(OR(B167=Dimension!$A$3,B167=Dimension!$A$4,B167=Dimension!$A$6,B167=Dimension!$A$8),CCYA,"")</f>
        <v/>
      </c>
      <c r="G167" s="64" t="str">
        <f>IFERROR(VLOOKUP(F167,Dimension!$G$3:$H$252,2,FALSE),"")</f>
        <v/>
      </c>
      <c r="H167" s="62" t="str">
        <f>IF(OR(B167=Dimension!$A$3,B167=Dimension!$A$4,B167=Dimension!$A$5),"เดินทาง/ท่องเที่ยว","")</f>
        <v/>
      </c>
      <c r="I167" s="62" t="str">
        <f>IF(OR(B167=Dimension!$A$6,B167=Dimension!$A$7,B167=Dimension!$A$8,B167=Dimension!$A$9),"",IF(OR(B167=Dimension!$A$3,B167=Dimension!$A$4,B167=Dimension!$A$5),"สถานประกอบการ",""))</f>
        <v/>
      </c>
      <c r="J167" s="62" t="str">
        <f>IF(OR(B167=Dimension!$A$3,B167=Dimension!$A$4,B167=Dimension!$A$5,B167=Dimension!$A$6,,B167=Dimension!$A$7,B167=Dimension!$A$8,B167=Dimension!$A$9),Payment_ID2,"")</f>
        <v/>
      </c>
      <c r="K167" s="62"/>
      <c r="L167" s="64" t="str">
        <f>IFERROR(VLOOKUP(K167,Dimension!$J$3:$K$179,2,FALSE),"")</f>
        <v/>
      </c>
      <c r="M167" s="65"/>
      <c r="N167" s="66"/>
      <c r="O167" s="62" t="str">
        <f>IF(OR(B167=Dimension!$A$6,B167=Dimension!$A$7,B167=Dimension!$A$8,B167=Dimension!$A$9),"",IF(OR(B167=Dimension!$A$3,B167=Dimension!$A$4,B167=Dimension!$A$5),"สถานประกอบการ",""))</f>
        <v/>
      </c>
      <c r="P167" s="62" t="str">
        <f>IF(OR(B167=Dimension!$A$6,B167=Dimension!$A$7,B167=Dimension!$A$8,B167=Dimension!$A$9,B167=""),"",Payment_ID2)</f>
        <v/>
      </c>
      <c r="Q167" s="64" t="str">
        <f t="shared" si="2"/>
        <v/>
      </c>
      <c r="R167" s="62"/>
      <c r="T167" s="68" t="b">
        <f>IF(D167=Dimension!$C$9,IF(LEFT(UPPER(E167),2)="MC",TRUE,FALSE),TRUE)</f>
        <v>1</v>
      </c>
    </row>
    <row r="168" spans="1:20" x14ac:dyDescent="0.45">
      <c r="A168" s="61"/>
      <c r="B168" s="62"/>
      <c r="C168" s="62"/>
      <c r="D168" s="62" t="str">
        <f>IF(B168=Dimension!$A$8,Dimension!$C$9,IF(B168=Dimension!$A$6,CD,""))</f>
        <v/>
      </c>
      <c r="E168" s="63"/>
      <c r="F168" s="62" t="str">
        <f>IF(OR(B168=Dimension!$A$3,B168=Dimension!$A$4,B168=Dimension!$A$6,B168=Dimension!$A$8),CCYA,"")</f>
        <v/>
      </c>
      <c r="G168" s="64" t="str">
        <f>IFERROR(VLOOKUP(F168,Dimension!$G$3:$H$252,2,FALSE),"")</f>
        <v/>
      </c>
      <c r="H168" s="62" t="str">
        <f>IF(OR(B168=Dimension!$A$3,B168=Dimension!$A$4,B168=Dimension!$A$5),"เดินทาง/ท่องเที่ยว","")</f>
        <v/>
      </c>
      <c r="I168" s="62" t="str">
        <f>IF(OR(B168=Dimension!$A$6,B168=Dimension!$A$7,B168=Dimension!$A$8,B168=Dimension!$A$9),"",IF(OR(B168=Dimension!$A$3,B168=Dimension!$A$4,B168=Dimension!$A$5),"สถานประกอบการ",""))</f>
        <v/>
      </c>
      <c r="J168" s="62" t="str">
        <f>IF(OR(B168=Dimension!$A$3,B168=Dimension!$A$4,B168=Dimension!$A$5,B168=Dimension!$A$6,,B168=Dimension!$A$7,B168=Dimension!$A$8,B168=Dimension!$A$9),Payment_ID2,"")</f>
        <v/>
      </c>
      <c r="K168" s="62"/>
      <c r="L168" s="64" t="str">
        <f>IFERROR(VLOOKUP(K168,Dimension!$J$3:$K$179,2,FALSE),"")</f>
        <v/>
      </c>
      <c r="M168" s="65"/>
      <c r="N168" s="66"/>
      <c r="O168" s="62" t="str">
        <f>IF(OR(B168=Dimension!$A$6,B168=Dimension!$A$7,B168=Dimension!$A$8,B168=Dimension!$A$9),"",IF(OR(B168=Dimension!$A$3,B168=Dimension!$A$4,B168=Dimension!$A$5),"สถานประกอบการ",""))</f>
        <v/>
      </c>
      <c r="P168" s="62" t="str">
        <f>IF(OR(B168=Dimension!$A$6,B168=Dimension!$A$7,B168=Dimension!$A$8,B168=Dimension!$A$9,B168=""),"",Payment_ID2)</f>
        <v/>
      </c>
      <c r="Q168" s="64" t="str">
        <f t="shared" si="2"/>
        <v/>
      </c>
      <c r="R168" s="62"/>
      <c r="T168" s="68" t="b">
        <f>IF(D168=Dimension!$C$9,IF(LEFT(UPPER(E168),2)="MC",TRUE,FALSE),TRUE)</f>
        <v>1</v>
      </c>
    </row>
    <row r="169" spans="1:20" x14ac:dyDescent="0.45">
      <c r="A169" s="61"/>
      <c r="B169" s="62"/>
      <c r="C169" s="62"/>
      <c r="D169" s="62" t="str">
        <f>IF(B169=Dimension!$A$8,Dimension!$C$9,IF(B169=Dimension!$A$6,CD,""))</f>
        <v/>
      </c>
      <c r="E169" s="63"/>
      <c r="F169" s="62" t="str">
        <f>IF(OR(B169=Dimension!$A$3,B169=Dimension!$A$4,B169=Dimension!$A$6,B169=Dimension!$A$8),CCYA,"")</f>
        <v/>
      </c>
      <c r="G169" s="64" t="str">
        <f>IFERROR(VLOOKUP(F169,Dimension!$G$3:$H$252,2,FALSE),"")</f>
        <v/>
      </c>
      <c r="H169" s="62" t="str">
        <f>IF(OR(B169=Dimension!$A$3,B169=Dimension!$A$4,B169=Dimension!$A$5),"เดินทาง/ท่องเที่ยว","")</f>
        <v/>
      </c>
      <c r="I169" s="62" t="str">
        <f>IF(OR(B169=Dimension!$A$6,B169=Dimension!$A$7,B169=Dimension!$A$8,B169=Dimension!$A$9),"",IF(OR(B169=Dimension!$A$3,B169=Dimension!$A$4,B169=Dimension!$A$5),"สถานประกอบการ",""))</f>
        <v/>
      </c>
      <c r="J169" s="62" t="str">
        <f>IF(OR(B169=Dimension!$A$3,B169=Dimension!$A$4,B169=Dimension!$A$5,B169=Dimension!$A$6,,B169=Dimension!$A$7,B169=Dimension!$A$8,B169=Dimension!$A$9),Payment_ID2,"")</f>
        <v/>
      </c>
      <c r="K169" s="62"/>
      <c r="L169" s="64" t="str">
        <f>IFERROR(VLOOKUP(K169,Dimension!$J$3:$K$179,2,FALSE),"")</f>
        <v/>
      </c>
      <c r="M169" s="65"/>
      <c r="N169" s="66"/>
      <c r="O169" s="62" t="str">
        <f>IF(OR(B169=Dimension!$A$6,B169=Dimension!$A$7,B169=Dimension!$A$8,B169=Dimension!$A$9),"",IF(OR(B169=Dimension!$A$3,B169=Dimension!$A$4,B169=Dimension!$A$5),"สถานประกอบการ",""))</f>
        <v/>
      </c>
      <c r="P169" s="62" t="str">
        <f>IF(OR(B169=Dimension!$A$6,B169=Dimension!$A$7,B169=Dimension!$A$8,B169=Dimension!$A$9,B169=""),"",Payment_ID2)</f>
        <v/>
      </c>
      <c r="Q169" s="64" t="str">
        <f t="shared" si="2"/>
        <v/>
      </c>
      <c r="R169" s="62"/>
      <c r="T169" s="68" t="b">
        <f>IF(D169=Dimension!$C$9,IF(LEFT(UPPER(E169),2)="MC",TRUE,FALSE),TRUE)</f>
        <v>1</v>
      </c>
    </row>
    <row r="170" spans="1:20" x14ac:dyDescent="0.45">
      <c r="A170" s="61"/>
      <c r="B170" s="62"/>
      <c r="C170" s="62"/>
      <c r="D170" s="62" t="str">
        <f>IF(B170=Dimension!$A$8,Dimension!$C$9,IF(B170=Dimension!$A$6,CD,""))</f>
        <v/>
      </c>
      <c r="E170" s="63"/>
      <c r="F170" s="62" t="str">
        <f>IF(OR(B170=Dimension!$A$3,B170=Dimension!$A$4,B170=Dimension!$A$6,B170=Dimension!$A$8),CCYA,"")</f>
        <v/>
      </c>
      <c r="G170" s="64" t="str">
        <f>IFERROR(VLOOKUP(F170,Dimension!$G$3:$H$252,2,FALSE),"")</f>
        <v/>
      </c>
      <c r="H170" s="62" t="str">
        <f>IF(OR(B170=Dimension!$A$3,B170=Dimension!$A$4,B170=Dimension!$A$5),"เดินทาง/ท่องเที่ยว","")</f>
        <v/>
      </c>
      <c r="I170" s="62" t="str">
        <f>IF(OR(B170=Dimension!$A$6,B170=Dimension!$A$7,B170=Dimension!$A$8,B170=Dimension!$A$9),"",IF(OR(B170=Dimension!$A$3,B170=Dimension!$A$4,B170=Dimension!$A$5),"สถานประกอบการ",""))</f>
        <v/>
      </c>
      <c r="J170" s="62" t="str">
        <f>IF(OR(B170=Dimension!$A$3,B170=Dimension!$A$4,B170=Dimension!$A$5,B170=Dimension!$A$6,,B170=Dimension!$A$7,B170=Dimension!$A$8,B170=Dimension!$A$9),Payment_ID2,"")</f>
        <v/>
      </c>
      <c r="K170" s="62"/>
      <c r="L170" s="64" t="str">
        <f>IFERROR(VLOOKUP(K170,Dimension!$J$3:$K$179,2,FALSE),"")</f>
        <v/>
      </c>
      <c r="M170" s="65"/>
      <c r="N170" s="66"/>
      <c r="O170" s="62" t="str">
        <f>IF(OR(B170=Dimension!$A$6,B170=Dimension!$A$7,B170=Dimension!$A$8,B170=Dimension!$A$9),"",IF(OR(B170=Dimension!$A$3,B170=Dimension!$A$4,B170=Dimension!$A$5),"สถานประกอบการ",""))</f>
        <v/>
      </c>
      <c r="P170" s="62" t="str">
        <f>IF(OR(B170=Dimension!$A$6,B170=Dimension!$A$7,B170=Dimension!$A$8,B170=Dimension!$A$9,B170=""),"",Payment_ID2)</f>
        <v/>
      </c>
      <c r="Q170" s="64" t="str">
        <f t="shared" si="2"/>
        <v/>
      </c>
      <c r="R170" s="62"/>
      <c r="T170" s="68" t="b">
        <f>IF(D170=Dimension!$C$9,IF(LEFT(UPPER(E170),2)="MC",TRUE,FALSE),TRUE)</f>
        <v>1</v>
      </c>
    </row>
    <row r="171" spans="1:20" x14ac:dyDescent="0.45">
      <c r="A171" s="61"/>
      <c r="B171" s="62"/>
      <c r="C171" s="62"/>
      <c r="D171" s="62" t="str">
        <f>IF(B171=Dimension!$A$8,Dimension!$C$9,IF(B171=Dimension!$A$6,CD,""))</f>
        <v/>
      </c>
      <c r="E171" s="63"/>
      <c r="F171" s="62" t="str">
        <f>IF(OR(B171=Dimension!$A$3,B171=Dimension!$A$4,B171=Dimension!$A$6,B171=Dimension!$A$8),CCYA,"")</f>
        <v/>
      </c>
      <c r="G171" s="64" t="str">
        <f>IFERROR(VLOOKUP(F171,Dimension!$G$3:$H$252,2,FALSE),"")</f>
        <v/>
      </c>
      <c r="H171" s="62" t="str">
        <f>IF(OR(B171=Dimension!$A$3,B171=Dimension!$A$4,B171=Dimension!$A$5),"เดินทาง/ท่องเที่ยว","")</f>
        <v/>
      </c>
      <c r="I171" s="62" t="str">
        <f>IF(OR(B171=Dimension!$A$6,B171=Dimension!$A$7,B171=Dimension!$A$8,B171=Dimension!$A$9),"",IF(OR(B171=Dimension!$A$3,B171=Dimension!$A$4,B171=Dimension!$A$5),"สถานประกอบการ",""))</f>
        <v/>
      </c>
      <c r="J171" s="62" t="str">
        <f>IF(OR(B171=Dimension!$A$3,B171=Dimension!$A$4,B171=Dimension!$A$5,B171=Dimension!$A$6,,B171=Dimension!$A$7,B171=Dimension!$A$8,B171=Dimension!$A$9),Payment_ID2,"")</f>
        <v/>
      </c>
      <c r="K171" s="62"/>
      <c r="L171" s="64" t="str">
        <f>IFERROR(VLOOKUP(K171,Dimension!$J$3:$K$179,2,FALSE),"")</f>
        <v/>
      </c>
      <c r="M171" s="65"/>
      <c r="N171" s="66"/>
      <c r="O171" s="62" t="str">
        <f>IF(OR(B171=Dimension!$A$6,B171=Dimension!$A$7,B171=Dimension!$A$8,B171=Dimension!$A$9),"",IF(OR(B171=Dimension!$A$3,B171=Dimension!$A$4,B171=Dimension!$A$5),"สถานประกอบการ",""))</f>
        <v/>
      </c>
      <c r="P171" s="62" t="str">
        <f>IF(OR(B171=Dimension!$A$6,B171=Dimension!$A$7,B171=Dimension!$A$8,B171=Dimension!$A$9,B171=""),"",Payment_ID2)</f>
        <v/>
      </c>
      <c r="Q171" s="64" t="str">
        <f t="shared" si="2"/>
        <v/>
      </c>
      <c r="R171" s="62"/>
      <c r="T171" s="68" t="b">
        <f>IF(D171=Dimension!$C$9,IF(LEFT(UPPER(E171),2)="MC",TRUE,FALSE),TRUE)</f>
        <v>1</v>
      </c>
    </row>
    <row r="172" spans="1:20" x14ac:dyDescent="0.45">
      <c r="A172" s="61"/>
      <c r="B172" s="62"/>
      <c r="C172" s="62"/>
      <c r="D172" s="62" t="str">
        <f>IF(B172=Dimension!$A$8,Dimension!$C$9,IF(B172=Dimension!$A$6,CD,""))</f>
        <v/>
      </c>
      <c r="E172" s="63"/>
      <c r="F172" s="62" t="str">
        <f>IF(OR(B172=Dimension!$A$3,B172=Dimension!$A$4,B172=Dimension!$A$6,B172=Dimension!$A$8),CCYA,"")</f>
        <v/>
      </c>
      <c r="G172" s="64" t="str">
        <f>IFERROR(VLOOKUP(F172,Dimension!$G$3:$H$252,2,FALSE),"")</f>
        <v/>
      </c>
      <c r="H172" s="62" t="str">
        <f>IF(OR(B172=Dimension!$A$3,B172=Dimension!$A$4,B172=Dimension!$A$5),"เดินทาง/ท่องเที่ยว","")</f>
        <v/>
      </c>
      <c r="I172" s="62" t="str">
        <f>IF(OR(B172=Dimension!$A$6,B172=Dimension!$A$7,B172=Dimension!$A$8,B172=Dimension!$A$9),"",IF(OR(B172=Dimension!$A$3,B172=Dimension!$A$4,B172=Dimension!$A$5),"สถานประกอบการ",""))</f>
        <v/>
      </c>
      <c r="J172" s="62" t="str">
        <f>IF(OR(B172=Dimension!$A$3,B172=Dimension!$A$4,B172=Dimension!$A$5,B172=Dimension!$A$6,,B172=Dimension!$A$7,B172=Dimension!$A$8,B172=Dimension!$A$9),Payment_ID2,"")</f>
        <v/>
      </c>
      <c r="K172" s="62"/>
      <c r="L172" s="64" t="str">
        <f>IFERROR(VLOOKUP(K172,Dimension!$J$3:$K$179,2,FALSE),"")</f>
        <v/>
      </c>
      <c r="M172" s="65"/>
      <c r="N172" s="66"/>
      <c r="O172" s="62" t="str">
        <f>IF(OR(B172=Dimension!$A$6,B172=Dimension!$A$7,B172=Dimension!$A$8,B172=Dimension!$A$9),"",IF(OR(B172=Dimension!$A$3,B172=Dimension!$A$4,B172=Dimension!$A$5),"สถานประกอบการ",""))</f>
        <v/>
      </c>
      <c r="P172" s="62" t="str">
        <f>IF(OR(B172=Dimension!$A$6,B172=Dimension!$A$7,B172=Dimension!$A$8,B172=Dimension!$A$9,B172=""),"",Payment_ID2)</f>
        <v/>
      </c>
      <c r="Q172" s="64" t="str">
        <f t="shared" si="2"/>
        <v/>
      </c>
      <c r="R172" s="62"/>
      <c r="T172" s="68" t="b">
        <f>IF(D172=Dimension!$C$9,IF(LEFT(UPPER(E172),2)="MC",TRUE,FALSE),TRUE)</f>
        <v>1</v>
      </c>
    </row>
    <row r="173" spans="1:20" x14ac:dyDescent="0.45">
      <c r="A173" s="61"/>
      <c r="B173" s="62"/>
      <c r="C173" s="62"/>
      <c r="D173" s="62" t="str">
        <f>IF(B173=Dimension!$A$8,Dimension!$C$9,IF(B173=Dimension!$A$6,CD,""))</f>
        <v/>
      </c>
      <c r="E173" s="63"/>
      <c r="F173" s="62" t="str">
        <f>IF(OR(B173=Dimension!$A$3,B173=Dimension!$A$4,B173=Dimension!$A$6,B173=Dimension!$A$8),CCYA,"")</f>
        <v/>
      </c>
      <c r="G173" s="64" t="str">
        <f>IFERROR(VLOOKUP(F173,Dimension!$G$3:$H$252,2,FALSE),"")</f>
        <v/>
      </c>
      <c r="H173" s="62" t="str">
        <f>IF(OR(B173=Dimension!$A$3,B173=Dimension!$A$4,B173=Dimension!$A$5),"เดินทาง/ท่องเที่ยว","")</f>
        <v/>
      </c>
      <c r="I173" s="62" t="str">
        <f>IF(OR(B173=Dimension!$A$6,B173=Dimension!$A$7,B173=Dimension!$A$8,B173=Dimension!$A$9),"",IF(OR(B173=Dimension!$A$3,B173=Dimension!$A$4,B173=Dimension!$A$5),"สถานประกอบการ",""))</f>
        <v/>
      </c>
      <c r="J173" s="62" t="str">
        <f>IF(OR(B173=Dimension!$A$3,B173=Dimension!$A$4,B173=Dimension!$A$5,B173=Dimension!$A$6,,B173=Dimension!$A$7,B173=Dimension!$A$8,B173=Dimension!$A$9),Payment_ID2,"")</f>
        <v/>
      </c>
      <c r="K173" s="62"/>
      <c r="L173" s="64" t="str">
        <f>IFERROR(VLOOKUP(K173,Dimension!$J$3:$K$179,2,FALSE),"")</f>
        <v/>
      </c>
      <c r="M173" s="65"/>
      <c r="N173" s="66"/>
      <c r="O173" s="62" t="str">
        <f>IF(OR(B173=Dimension!$A$6,B173=Dimension!$A$7,B173=Dimension!$A$8,B173=Dimension!$A$9),"",IF(OR(B173=Dimension!$A$3,B173=Dimension!$A$4,B173=Dimension!$A$5),"สถานประกอบการ",""))</f>
        <v/>
      </c>
      <c r="P173" s="62" t="str">
        <f>IF(OR(B173=Dimension!$A$6,B173=Dimension!$A$7,B173=Dimension!$A$8,B173=Dimension!$A$9,B173=""),"",Payment_ID2)</f>
        <v/>
      </c>
      <c r="Q173" s="64" t="str">
        <f t="shared" si="2"/>
        <v/>
      </c>
      <c r="R173" s="62"/>
      <c r="T173" s="68" t="b">
        <f>IF(D173=Dimension!$C$9,IF(LEFT(UPPER(E173),2)="MC",TRUE,FALSE),TRUE)</f>
        <v>1</v>
      </c>
    </row>
    <row r="174" spans="1:20" x14ac:dyDescent="0.45">
      <c r="A174" s="61"/>
      <c r="B174" s="62"/>
      <c r="C174" s="62"/>
      <c r="D174" s="62" t="str">
        <f>IF(B174=Dimension!$A$8,Dimension!$C$9,IF(B174=Dimension!$A$6,CD,""))</f>
        <v/>
      </c>
      <c r="E174" s="63"/>
      <c r="F174" s="62" t="str">
        <f>IF(OR(B174=Dimension!$A$3,B174=Dimension!$A$4,B174=Dimension!$A$6,B174=Dimension!$A$8),CCYA,"")</f>
        <v/>
      </c>
      <c r="G174" s="64" t="str">
        <f>IFERROR(VLOOKUP(F174,Dimension!$G$3:$H$252,2,FALSE),"")</f>
        <v/>
      </c>
      <c r="H174" s="62" t="str">
        <f>IF(OR(B174=Dimension!$A$3,B174=Dimension!$A$4,B174=Dimension!$A$5),"เดินทาง/ท่องเที่ยว","")</f>
        <v/>
      </c>
      <c r="I174" s="62" t="str">
        <f>IF(OR(B174=Dimension!$A$6,B174=Dimension!$A$7,B174=Dimension!$A$8,B174=Dimension!$A$9),"",IF(OR(B174=Dimension!$A$3,B174=Dimension!$A$4,B174=Dimension!$A$5),"สถานประกอบการ",""))</f>
        <v/>
      </c>
      <c r="J174" s="62" t="str">
        <f>IF(OR(B174=Dimension!$A$3,B174=Dimension!$A$4,B174=Dimension!$A$5,B174=Dimension!$A$6,,B174=Dimension!$A$7,B174=Dimension!$A$8,B174=Dimension!$A$9),Payment_ID2,"")</f>
        <v/>
      </c>
      <c r="K174" s="62"/>
      <c r="L174" s="64" t="str">
        <f>IFERROR(VLOOKUP(K174,Dimension!$J$3:$K$179,2,FALSE),"")</f>
        <v/>
      </c>
      <c r="M174" s="65"/>
      <c r="N174" s="66"/>
      <c r="O174" s="62" t="str">
        <f>IF(OR(B174=Dimension!$A$6,B174=Dimension!$A$7,B174=Dimension!$A$8,B174=Dimension!$A$9),"",IF(OR(B174=Dimension!$A$3,B174=Dimension!$A$4,B174=Dimension!$A$5),"สถานประกอบการ",""))</f>
        <v/>
      </c>
      <c r="P174" s="62" t="str">
        <f>IF(OR(B174=Dimension!$A$6,B174=Dimension!$A$7,B174=Dimension!$A$8,B174=Dimension!$A$9,B174=""),"",Payment_ID2)</f>
        <v/>
      </c>
      <c r="Q174" s="64" t="str">
        <f t="shared" si="2"/>
        <v/>
      </c>
      <c r="R174" s="62"/>
      <c r="T174" s="68" t="b">
        <f>IF(D174=Dimension!$C$9,IF(LEFT(UPPER(E174),2)="MC",TRUE,FALSE),TRUE)</f>
        <v>1</v>
      </c>
    </row>
    <row r="175" spans="1:20" x14ac:dyDescent="0.45">
      <c r="A175" s="61"/>
      <c r="B175" s="62"/>
      <c r="C175" s="62"/>
      <c r="D175" s="62" t="str">
        <f>IF(B175=Dimension!$A$8,Dimension!$C$9,IF(B175=Dimension!$A$6,CD,""))</f>
        <v/>
      </c>
      <c r="E175" s="63"/>
      <c r="F175" s="62" t="str">
        <f>IF(OR(B175=Dimension!$A$3,B175=Dimension!$A$4,B175=Dimension!$A$6,B175=Dimension!$A$8),CCYA,"")</f>
        <v/>
      </c>
      <c r="G175" s="64" t="str">
        <f>IFERROR(VLOOKUP(F175,Dimension!$G$3:$H$252,2,FALSE),"")</f>
        <v/>
      </c>
      <c r="H175" s="62" t="str">
        <f>IF(OR(B175=Dimension!$A$3,B175=Dimension!$A$4,B175=Dimension!$A$5),"เดินทาง/ท่องเที่ยว","")</f>
        <v/>
      </c>
      <c r="I175" s="62" t="str">
        <f>IF(OR(B175=Dimension!$A$6,B175=Dimension!$A$7,B175=Dimension!$A$8,B175=Dimension!$A$9),"",IF(OR(B175=Dimension!$A$3,B175=Dimension!$A$4,B175=Dimension!$A$5),"สถานประกอบการ",""))</f>
        <v/>
      </c>
      <c r="J175" s="62" t="str">
        <f>IF(OR(B175=Dimension!$A$3,B175=Dimension!$A$4,B175=Dimension!$A$5,B175=Dimension!$A$6,,B175=Dimension!$A$7,B175=Dimension!$A$8,B175=Dimension!$A$9),Payment_ID2,"")</f>
        <v/>
      </c>
      <c r="K175" s="62"/>
      <c r="L175" s="64" t="str">
        <f>IFERROR(VLOOKUP(K175,Dimension!$J$3:$K$179,2,FALSE),"")</f>
        <v/>
      </c>
      <c r="M175" s="65"/>
      <c r="N175" s="66"/>
      <c r="O175" s="62" t="str">
        <f>IF(OR(B175=Dimension!$A$6,B175=Dimension!$A$7,B175=Dimension!$A$8,B175=Dimension!$A$9),"",IF(OR(B175=Dimension!$A$3,B175=Dimension!$A$4,B175=Dimension!$A$5),"สถานประกอบการ",""))</f>
        <v/>
      </c>
      <c r="P175" s="62" t="str">
        <f>IF(OR(B175=Dimension!$A$6,B175=Dimension!$A$7,B175=Dimension!$A$8,B175=Dimension!$A$9,B175=""),"",Payment_ID2)</f>
        <v/>
      </c>
      <c r="Q175" s="64" t="str">
        <f t="shared" si="2"/>
        <v/>
      </c>
      <c r="R175" s="62"/>
      <c r="T175" s="68" t="b">
        <f>IF(D175=Dimension!$C$9,IF(LEFT(UPPER(E175),2)="MC",TRUE,FALSE),TRUE)</f>
        <v>1</v>
      </c>
    </row>
    <row r="176" spans="1:20" x14ac:dyDescent="0.45">
      <c r="A176" s="61"/>
      <c r="B176" s="62"/>
      <c r="C176" s="62"/>
      <c r="D176" s="62" t="str">
        <f>IF(B176=Dimension!$A$8,Dimension!$C$9,IF(B176=Dimension!$A$6,CD,""))</f>
        <v/>
      </c>
      <c r="E176" s="63"/>
      <c r="F176" s="62" t="str">
        <f>IF(OR(B176=Dimension!$A$3,B176=Dimension!$A$4,B176=Dimension!$A$6,B176=Dimension!$A$8),CCYA,"")</f>
        <v/>
      </c>
      <c r="G176" s="64" t="str">
        <f>IFERROR(VLOOKUP(F176,Dimension!$G$3:$H$252,2,FALSE),"")</f>
        <v/>
      </c>
      <c r="H176" s="62" t="str">
        <f>IF(OR(B176=Dimension!$A$3,B176=Dimension!$A$4,B176=Dimension!$A$5),"เดินทาง/ท่องเที่ยว","")</f>
        <v/>
      </c>
      <c r="I176" s="62" t="str">
        <f>IF(OR(B176=Dimension!$A$6,B176=Dimension!$A$7,B176=Dimension!$A$8,B176=Dimension!$A$9),"",IF(OR(B176=Dimension!$A$3,B176=Dimension!$A$4,B176=Dimension!$A$5),"สถานประกอบการ",""))</f>
        <v/>
      </c>
      <c r="J176" s="62" t="str">
        <f>IF(OR(B176=Dimension!$A$3,B176=Dimension!$A$4,B176=Dimension!$A$5,B176=Dimension!$A$6,,B176=Dimension!$A$7,B176=Dimension!$A$8,B176=Dimension!$A$9),Payment_ID2,"")</f>
        <v/>
      </c>
      <c r="K176" s="62"/>
      <c r="L176" s="64" t="str">
        <f>IFERROR(VLOOKUP(K176,Dimension!$J$3:$K$179,2,FALSE),"")</f>
        <v/>
      </c>
      <c r="M176" s="65"/>
      <c r="N176" s="66"/>
      <c r="O176" s="62" t="str">
        <f>IF(OR(B176=Dimension!$A$6,B176=Dimension!$A$7,B176=Dimension!$A$8,B176=Dimension!$A$9),"",IF(OR(B176=Dimension!$A$3,B176=Dimension!$A$4,B176=Dimension!$A$5),"สถานประกอบการ",""))</f>
        <v/>
      </c>
      <c r="P176" s="62" t="str">
        <f>IF(OR(B176=Dimension!$A$6,B176=Dimension!$A$7,B176=Dimension!$A$8,B176=Dimension!$A$9,B176=""),"",Payment_ID2)</f>
        <v/>
      </c>
      <c r="Q176" s="64" t="str">
        <f t="shared" si="2"/>
        <v/>
      </c>
      <c r="R176" s="62"/>
      <c r="T176" s="68" t="b">
        <f>IF(D176=Dimension!$C$9,IF(LEFT(UPPER(E176),2)="MC",TRUE,FALSE),TRUE)</f>
        <v>1</v>
      </c>
    </row>
    <row r="177" spans="1:20" x14ac:dyDescent="0.45">
      <c r="A177" s="61"/>
      <c r="B177" s="62"/>
      <c r="C177" s="62"/>
      <c r="D177" s="62" t="str">
        <f>IF(B177=Dimension!$A$8,Dimension!$C$9,IF(B177=Dimension!$A$6,CD,""))</f>
        <v/>
      </c>
      <c r="E177" s="63"/>
      <c r="F177" s="62" t="str">
        <f>IF(OR(B177=Dimension!$A$3,B177=Dimension!$A$4,B177=Dimension!$A$6,B177=Dimension!$A$8),CCYA,"")</f>
        <v/>
      </c>
      <c r="G177" s="64" t="str">
        <f>IFERROR(VLOOKUP(F177,Dimension!$G$3:$H$252,2,FALSE),"")</f>
        <v/>
      </c>
      <c r="H177" s="62" t="str">
        <f>IF(OR(B177=Dimension!$A$3,B177=Dimension!$A$4,B177=Dimension!$A$5),"เดินทาง/ท่องเที่ยว","")</f>
        <v/>
      </c>
      <c r="I177" s="62" t="str">
        <f>IF(OR(B177=Dimension!$A$6,B177=Dimension!$A$7,B177=Dimension!$A$8,B177=Dimension!$A$9),"",IF(OR(B177=Dimension!$A$3,B177=Dimension!$A$4,B177=Dimension!$A$5),"สถานประกอบการ",""))</f>
        <v/>
      </c>
      <c r="J177" s="62" t="str">
        <f>IF(OR(B177=Dimension!$A$3,B177=Dimension!$A$4,B177=Dimension!$A$5,B177=Dimension!$A$6,,B177=Dimension!$A$7,B177=Dimension!$A$8,B177=Dimension!$A$9),Payment_ID2,"")</f>
        <v/>
      </c>
      <c r="K177" s="62"/>
      <c r="L177" s="64" t="str">
        <f>IFERROR(VLOOKUP(K177,Dimension!$J$3:$K$179,2,FALSE),"")</f>
        <v/>
      </c>
      <c r="M177" s="65"/>
      <c r="N177" s="66"/>
      <c r="O177" s="62" t="str">
        <f>IF(OR(B177=Dimension!$A$6,B177=Dimension!$A$7,B177=Dimension!$A$8,B177=Dimension!$A$9),"",IF(OR(B177=Dimension!$A$3,B177=Dimension!$A$4,B177=Dimension!$A$5),"สถานประกอบการ",""))</f>
        <v/>
      </c>
      <c r="P177" s="62" t="str">
        <f>IF(OR(B177=Dimension!$A$6,B177=Dimension!$A$7,B177=Dimension!$A$8,B177=Dimension!$A$9,B177=""),"",Payment_ID2)</f>
        <v/>
      </c>
      <c r="Q177" s="64" t="str">
        <f t="shared" si="2"/>
        <v/>
      </c>
      <c r="R177" s="62"/>
      <c r="T177" s="68" t="b">
        <f>IF(D177=Dimension!$C$9,IF(LEFT(UPPER(E177),2)="MC",TRUE,FALSE),TRUE)</f>
        <v>1</v>
      </c>
    </row>
    <row r="178" spans="1:20" x14ac:dyDescent="0.45">
      <c r="A178" s="61"/>
      <c r="B178" s="62"/>
      <c r="C178" s="62"/>
      <c r="D178" s="62" t="str">
        <f>IF(B178=Dimension!$A$8,Dimension!$C$9,IF(B178=Dimension!$A$6,CD,""))</f>
        <v/>
      </c>
      <c r="E178" s="63"/>
      <c r="F178" s="62" t="str">
        <f>IF(OR(B178=Dimension!$A$3,B178=Dimension!$A$4,B178=Dimension!$A$6,B178=Dimension!$A$8),CCYA,"")</f>
        <v/>
      </c>
      <c r="G178" s="64" t="str">
        <f>IFERROR(VLOOKUP(F178,Dimension!$G$3:$H$252,2,FALSE),"")</f>
        <v/>
      </c>
      <c r="H178" s="62" t="str">
        <f>IF(OR(B178=Dimension!$A$3,B178=Dimension!$A$4,B178=Dimension!$A$5),"เดินทาง/ท่องเที่ยว","")</f>
        <v/>
      </c>
      <c r="I178" s="62" t="str">
        <f>IF(OR(B178=Dimension!$A$6,B178=Dimension!$A$7,B178=Dimension!$A$8,B178=Dimension!$A$9),"",IF(OR(B178=Dimension!$A$3,B178=Dimension!$A$4,B178=Dimension!$A$5),"สถานประกอบการ",""))</f>
        <v/>
      </c>
      <c r="J178" s="62" t="str">
        <f>IF(OR(B178=Dimension!$A$3,B178=Dimension!$A$4,B178=Dimension!$A$5,B178=Dimension!$A$6,,B178=Dimension!$A$7,B178=Dimension!$A$8,B178=Dimension!$A$9),Payment_ID2,"")</f>
        <v/>
      </c>
      <c r="K178" s="62"/>
      <c r="L178" s="64" t="str">
        <f>IFERROR(VLOOKUP(K178,Dimension!$J$3:$K$179,2,FALSE),"")</f>
        <v/>
      </c>
      <c r="M178" s="65"/>
      <c r="N178" s="66"/>
      <c r="O178" s="62" t="str">
        <f>IF(OR(B178=Dimension!$A$6,B178=Dimension!$A$7,B178=Dimension!$A$8,B178=Dimension!$A$9),"",IF(OR(B178=Dimension!$A$3,B178=Dimension!$A$4,B178=Dimension!$A$5),"สถานประกอบการ",""))</f>
        <v/>
      </c>
      <c r="P178" s="62" t="str">
        <f>IF(OR(B178=Dimension!$A$6,B178=Dimension!$A$7,B178=Dimension!$A$8,B178=Dimension!$A$9,B178=""),"",Payment_ID2)</f>
        <v/>
      </c>
      <c r="Q178" s="64" t="str">
        <f t="shared" si="2"/>
        <v/>
      </c>
      <c r="R178" s="62"/>
      <c r="T178" s="68" t="b">
        <f>IF(D178=Dimension!$C$9,IF(LEFT(UPPER(E178),2)="MC",TRUE,FALSE),TRUE)</f>
        <v>1</v>
      </c>
    </row>
    <row r="179" spans="1:20" x14ac:dyDescent="0.45">
      <c r="A179" s="61"/>
      <c r="B179" s="62"/>
      <c r="C179" s="62"/>
      <c r="D179" s="62" t="str">
        <f>IF(B179=Dimension!$A$8,Dimension!$C$9,IF(B179=Dimension!$A$6,CD,""))</f>
        <v/>
      </c>
      <c r="E179" s="63"/>
      <c r="F179" s="62" t="str">
        <f>IF(OR(B179=Dimension!$A$3,B179=Dimension!$A$4,B179=Dimension!$A$6,B179=Dimension!$A$8),CCYA,"")</f>
        <v/>
      </c>
      <c r="G179" s="64" t="str">
        <f>IFERROR(VLOOKUP(F179,Dimension!$G$3:$H$252,2,FALSE),"")</f>
        <v/>
      </c>
      <c r="H179" s="62" t="str">
        <f>IF(OR(B179=Dimension!$A$3,B179=Dimension!$A$4,B179=Dimension!$A$5),"เดินทาง/ท่องเที่ยว","")</f>
        <v/>
      </c>
      <c r="I179" s="62" t="str">
        <f>IF(OR(B179=Dimension!$A$6,B179=Dimension!$A$7,B179=Dimension!$A$8,B179=Dimension!$A$9),"",IF(OR(B179=Dimension!$A$3,B179=Dimension!$A$4,B179=Dimension!$A$5),"สถานประกอบการ",""))</f>
        <v/>
      </c>
      <c r="J179" s="62" t="str">
        <f>IF(OR(B179=Dimension!$A$3,B179=Dimension!$A$4,B179=Dimension!$A$5,B179=Dimension!$A$6,,B179=Dimension!$A$7,B179=Dimension!$A$8,B179=Dimension!$A$9),Payment_ID2,"")</f>
        <v/>
      </c>
      <c r="K179" s="62"/>
      <c r="L179" s="64" t="str">
        <f>IFERROR(VLOOKUP(K179,Dimension!$J$3:$K$179,2,FALSE),"")</f>
        <v/>
      </c>
      <c r="M179" s="65"/>
      <c r="N179" s="66"/>
      <c r="O179" s="62" t="str">
        <f>IF(OR(B179=Dimension!$A$6,B179=Dimension!$A$7,B179=Dimension!$A$8,B179=Dimension!$A$9),"",IF(OR(B179=Dimension!$A$3,B179=Dimension!$A$4,B179=Dimension!$A$5),"สถานประกอบการ",""))</f>
        <v/>
      </c>
      <c r="P179" s="62" t="str">
        <f>IF(OR(B179=Dimension!$A$6,B179=Dimension!$A$7,B179=Dimension!$A$8,B179=Dimension!$A$9,B179=""),"",Payment_ID2)</f>
        <v/>
      </c>
      <c r="Q179" s="64" t="str">
        <f t="shared" si="2"/>
        <v/>
      </c>
      <c r="R179" s="62"/>
      <c r="T179" s="68" t="b">
        <f>IF(D179=Dimension!$C$9,IF(LEFT(UPPER(E179),2)="MC",TRUE,FALSE),TRUE)</f>
        <v>1</v>
      </c>
    </row>
    <row r="180" spans="1:20" x14ac:dyDescent="0.45">
      <c r="A180" s="61"/>
      <c r="B180" s="62"/>
      <c r="C180" s="62"/>
      <c r="D180" s="62" t="str">
        <f>IF(B180=Dimension!$A$8,Dimension!$C$9,IF(B180=Dimension!$A$6,CD,""))</f>
        <v/>
      </c>
      <c r="E180" s="63"/>
      <c r="F180" s="62" t="str">
        <f>IF(OR(B180=Dimension!$A$3,B180=Dimension!$A$4,B180=Dimension!$A$6,B180=Dimension!$A$8),CCYA,"")</f>
        <v/>
      </c>
      <c r="G180" s="64" t="str">
        <f>IFERROR(VLOOKUP(F180,Dimension!$G$3:$H$252,2,FALSE),"")</f>
        <v/>
      </c>
      <c r="H180" s="62" t="str">
        <f>IF(OR(B180=Dimension!$A$3,B180=Dimension!$A$4,B180=Dimension!$A$5),"เดินทาง/ท่องเที่ยว","")</f>
        <v/>
      </c>
      <c r="I180" s="62" t="str">
        <f>IF(OR(B180=Dimension!$A$6,B180=Dimension!$A$7,B180=Dimension!$A$8,B180=Dimension!$A$9),"",IF(OR(B180=Dimension!$A$3,B180=Dimension!$A$4,B180=Dimension!$A$5),"สถานประกอบการ",""))</f>
        <v/>
      </c>
      <c r="J180" s="62" t="str">
        <f>IF(OR(B180=Dimension!$A$3,B180=Dimension!$A$4,B180=Dimension!$A$5,B180=Dimension!$A$6,,B180=Dimension!$A$7,B180=Dimension!$A$8,B180=Dimension!$A$9),Payment_ID2,"")</f>
        <v/>
      </c>
      <c r="K180" s="62"/>
      <c r="L180" s="64" t="str">
        <f>IFERROR(VLOOKUP(K180,Dimension!$J$3:$K$179,2,FALSE),"")</f>
        <v/>
      </c>
      <c r="M180" s="65"/>
      <c r="N180" s="66"/>
      <c r="O180" s="62" t="str">
        <f>IF(OR(B180=Dimension!$A$6,B180=Dimension!$A$7,B180=Dimension!$A$8,B180=Dimension!$A$9),"",IF(OR(B180=Dimension!$A$3,B180=Dimension!$A$4,B180=Dimension!$A$5),"สถานประกอบการ",""))</f>
        <v/>
      </c>
      <c r="P180" s="62" t="str">
        <f>IF(OR(B180=Dimension!$A$6,B180=Dimension!$A$7,B180=Dimension!$A$8,B180=Dimension!$A$9,B180=""),"",Payment_ID2)</f>
        <v/>
      </c>
      <c r="Q180" s="64" t="str">
        <f t="shared" si="2"/>
        <v/>
      </c>
      <c r="R180" s="62"/>
      <c r="T180" s="68" t="b">
        <f>IF(D180=Dimension!$C$9,IF(LEFT(UPPER(E180),2)="MC",TRUE,FALSE),TRUE)</f>
        <v>1</v>
      </c>
    </row>
    <row r="181" spans="1:20" x14ac:dyDescent="0.45">
      <c r="A181" s="61"/>
      <c r="B181" s="62"/>
      <c r="C181" s="62"/>
      <c r="D181" s="62" t="str">
        <f>IF(B181=Dimension!$A$8,Dimension!$C$9,IF(B181=Dimension!$A$6,CD,""))</f>
        <v/>
      </c>
      <c r="E181" s="63"/>
      <c r="F181" s="62" t="str">
        <f>IF(OR(B181=Dimension!$A$3,B181=Dimension!$A$4,B181=Dimension!$A$6,B181=Dimension!$A$8),CCYA,"")</f>
        <v/>
      </c>
      <c r="G181" s="64" t="str">
        <f>IFERROR(VLOOKUP(F181,Dimension!$G$3:$H$252,2,FALSE),"")</f>
        <v/>
      </c>
      <c r="H181" s="62" t="str">
        <f>IF(OR(B181=Dimension!$A$3,B181=Dimension!$A$4,B181=Dimension!$A$5),"เดินทาง/ท่องเที่ยว","")</f>
        <v/>
      </c>
      <c r="I181" s="62" t="str">
        <f>IF(OR(B181=Dimension!$A$6,B181=Dimension!$A$7,B181=Dimension!$A$8,B181=Dimension!$A$9),"",IF(OR(B181=Dimension!$A$3,B181=Dimension!$A$4,B181=Dimension!$A$5),"สถานประกอบการ",""))</f>
        <v/>
      </c>
      <c r="J181" s="62" t="str">
        <f>IF(OR(B181=Dimension!$A$3,B181=Dimension!$A$4,B181=Dimension!$A$5,B181=Dimension!$A$6,,B181=Dimension!$A$7,B181=Dimension!$A$8,B181=Dimension!$A$9),Payment_ID2,"")</f>
        <v/>
      </c>
      <c r="K181" s="62"/>
      <c r="L181" s="64" t="str">
        <f>IFERROR(VLOOKUP(K181,Dimension!$J$3:$K$179,2,FALSE),"")</f>
        <v/>
      </c>
      <c r="M181" s="65"/>
      <c r="N181" s="66"/>
      <c r="O181" s="62" t="str">
        <f>IF(OR(B181=Dimension!$A$6,B181=Dimension!$A$7,B181=Dimension!$A$8,B181=Dimension!$A$9),"",IF(OR(B181=Dimension!$A$3,B181=Dimension!$A$4,B181=Dimension!$A$5),"สถานประกอบการ",""))</f>
        <v/>
      </c>
      <c r="P181" s="62" t="str">
        <f>IF(OR(B181=Dimension!$A$6,B181=Dimension!$A$7,B181=Dimension!$A$8,B181=Dimension!$A$9,B181=""),"",Payment_ID2)</f>
        <v/>
      </c>
      <c r="Q181" s="64" t="str">
        <f t="shared" si="2"/>
        <v/>
      </c>
      <c r="R181" s="62"/>
      <c r="T181" s="68" t="b">
        <f>IF(D181=Dimension!$C$9,IF(LEFT(UPPER(E181),2)="MC",TRUE,FALSE),TRUE)</f>
        <v>1</v>
      </c>
    </row>
    <row r="182" spans="1:20" x14ac:dyDescent="0.45">
      <c r="A182" s="61"/>
      <c r="B182" s="62"/>
      <c r="C182" s="62"/>
      <c r="D182" s="62" t="str">
        <f>IF(B182=Dimension!$A$8,Dimension!$C$9,IF(B182=Dimension!$A$6,CD,""))</f>
        <v/>
      </c>
      <c r="E182" s="63"/>
      <c r="F182" s="62" t="str">
        <f>IF(OR(B182=Dimension!$A$3,B182=Dimension!$A$4,B182=Dimension!$A$6,B182=Dimension!$A$8),CCYA,"")</f>
        <v/>
      </c>
      <c r="G182" s="64" t="str">
        <f>IFERROR(VLOOKUP(F182,Dimension!$G$3:$H$252,2,FALSE),"")</f>
        <v/>
      </c>
      <c r="H182" s="62" t="str">
        <f>IF(OR(B182=Dimension!$A$3,B182=Dimension!$A$4,B182=Dimension!$A$5),"เดินทาง/ท่องเที่ยว","")</f>
        <v/>
      </c>
      <c r="I182" s="62" t="str">
        <f>IF(OR(B182=Dimension!$A$6,B182=Dimension!$A$7,B182=Dimension!$A$8,B182=Dimension!$A$9),"",IF(OR(B182=Dimension!$A$3,B182=Dimension!$A$4,B182=Dimension!$A$5),"สถานประกอบการ",""))</f>
        <v/>
      </c>
      <c r="J182" s="62" t="str">
        <f>IF(OR(B182=Dimension!$A$3,B182=Dimension!$A$4,B182=Dimension!$A$5,B182=Dimension!$A$6,,B182=Dimension!$A$7,B182=Dimension!$A$8,B182=Dimension!$A$9),Payment_ID2,"")</f>
        <v/>
      </c>
      <c r="K182" s="62"/>
      <c r="L182" s="64" t="str">
        <f>IFERROR(VLOOKUP(K182,Dimension!$J$3:$K$179,2,FALSE),"")</f>
        <v/>
      </c>
      <c r="M182" s="65"/>
      <c r="N182" s="66"/>
      <c r="O182" s="62" t="str">
        <f>IF(OR(B182=Dimension!$A$6,B182=Dimension!$A$7,B182=Dimension!$A$8,B182=Dimension!$A$9),"",IF(OR(B182=Dimension!$A$3,B182=Dimension!$A$4,B182=Dimension!$A$5),"สถานประกอบการ",""))</f>
        <v/>
      </c>
      <c r="P182" s="62" t="str">
        <f>IF(OR(B182=Dimension!$A$6,B182=Dimension!$A$7,B182=Dimension!$A$8,B182=Dimension!$A$9,B182=""),"",Payment_ID2)</f>
        <v/>
      </c>
      <c r="Q182" s="64" t="str">
        <f t="shared" si="2"/>
        <v/>
      </c>
      <c r="R182" s="62"/>
      <c r="T182" s="68" t="b">
        <f>IF(D182=Dimension!$C$9,IF(LEFT(UPPER(E182),2)="MC",TRUE,FALSE),TRUE)</f>
        <v>1</v>
      </c>
    </row>
    <row r="183" spans="1:20" x14ac:dyDescent="0.45">
      <c r="A183" s="61"/>
      <c r="B183" s="62"/>
      <c r="C183" s="62"/>
      <c r="D183" s="62" t="str">
        <f>IF(B183=Dimension!$A$8,Dimension!$C$9,IF(B183=Dimension!$A$6,CD,""))</f>
        <v/>
      </c>
      <c r="E183" s="63"/>
      <c r="F183" s="62" t="str">
        <f>IF(OR(B183=Dimension!$A$3,B183=Dimension!$A$4,B183=Dimension!$A$6,B183=Dimension!$A$8),CCYA,"")</f>
        <v/>
      </c>
      <c r="G183" s="64" t="str">
        <f>IFERROR(VLOOKUP(F183,Dimension!$G$3:$H$252,2,FALSE),"")</f>
        <v/>
      </c>
      <c r="H183" s="62" t="str">
        <f>IF(OR(B183=Dimension!$A$3,B183=Dimension!$A$4,B183=Dimension!$A$5),"เดินทาง/ท่องเที่ยว","")</f>
        <v/>
      </c>
      <c r="I183" s="62" t="str">
        <f>IF(OR(B183=Dimension!$A$6,B183=Dimension!$A$7,B183=Dimension!$A$8,B183=Dimension!$A$9),"",IF(OR(B183=Dimension!$A$3,B183=Dimension!$A$4,B183=Dimension!$A$5),"สถานประกอบการ",""))</f>
        <v/>
      </c>
      <c r="J183" s="62" t="str">
        <f>IF(OR(B183=Dimension!$A$3,B183=Dimension!$A$4,B183=Dimension!$A$5,B183=Dimension!$A$6,,B183=Dimension!$A$7,B183=Dimension!$A$8,B183=Dimension!$A$9),Payment_ID2,"")</f>
        <v/>
      </c>
      <c r="K183" s="62"/>
      <c r="L183" s="64" t="str">
        <f>IFERROR(VLOOKUP(K183,Dimension!$J$3:$K$179,2,FALSE),"")</f>
        <v/>
      </c>
      <c r="M183" s="65"/>
      <c r="N183" s="66"/>
      <c r="O183" s="62" t="str">
        <f>IF(OR(B183=Dimension!$A$6,B183=Dimension!$A$7,B183=Dimension!$A$8,B183=Dimension!$A$9),"",IF(OR(B183=Dimension!$A$3,B183=Dimension!$A$4,B183=Dimension!$A$5),"สถานประกอบการ",""))</f>
        <v/>
      </c>
      <c r="P183" s="62" t="str">
        <f>IF(OR(B183=Dimension!$A$6,B183=Dimension!$A$7,B183=Dimension!$A$8,B183=Dimension!$A$9,B183=""),"",Payment_ID2)</f>
        <v/>
      </c>
      <c r="Q183" s="64" t="str">
        <f t="shared" si="2"/>
        <v/>
      </c>
      <c r="R183" s="62"/>
      <c r="T183" s="68" t="b">
        <f>IF(D183=Dimension!$C$9,IF(LEFT(UPPER(E183),2)="MC",TRUE,FALSE),TRUE)</f>
        <v>1</v>
      </c>
    </row>
    <row r="184" spans="1:20" x14ac:dyDescent="0.45">
      <c r="A184" s="61"/>
      <c r="B184" s="62"/>
      <c r="C184" s="62"/>
      <c r="D184" s="62" t="str">
        <f>IF(B184=Dimension!$A$8,Dimension!$C$9,IF(B184=Dimension!$A$6,CD,""))</f>
        <v/>
      </c>
      <c r="E184" s="63"/>
      <c r="F184" s="62" t="str">
        <f>IF(OR(B184=Dimension!$A$3,B184=Dimension!$A$4,B184=Dimension!$A$6,B184=Dimension!$A$8),CCYA,"")</f>
        <v/>
      </c>
      <c r="G184" s="64" t="str">
        <f>IFERROR(VLOOKUP(F184,Dimension!$G$3:$H$252,2,FALSE),"")</f>
        <v/>
      </c>
      <c r="H184" s="62" t="str">
        <f>IF(OR(B184=Dimension!$A$3,B184=Dimension!$A$4,B184=Dimension!$A$5),"เดินทาง/ท่องเที่ยว","")</f>
        <v/>
      </c>
      <c r="I184" s="62" t="str">
        <f>IF(OR(B184=Dimension!$A$6,B184=Dimension!$A$7,B184=Dimension!$A$8,B184=Dimension!$A$9),"",IF(OR(B184=Dimension!$A$3,B184=Dimension!$A$4,B184=Dimension!$A$5),"สถานประกอบการ",""))</f>
        <v/>
      </c>
      <c r="J184" s="62" t="str">
        <f>IF(OR(B184=Dimension!$A$3,B184=Dimension!$A$4,B184=Dimension!$A$5,B184=Dimension!$A$6,,B184=Dimension!$A$7,B184=Dimension!$A$8,B184=Dimension!$A$9),Payment_ID2,"")</f>
        <v/>
      </c>
      <c r="K184" s="62"/>
      <c r="L184" s="64" t="str">
        <f>IFERROR(VLOOKUP(K184,Dimension!$J$3:$K$179,2,FALSE),"")</f>
        <v/>
      </c>
      <c r="M184" s="65"/>
      <c r="N184" s="66"/>
      <c r="O184" s="62" t="str">
        <f>IF(OR(B184=Dimension!$A$6,B184=Dimension!$A$7,B184=Dimension!$A$8,B184=Dimension!$A$9),"",IF(OR(B184=Dimension!$A$3,B184=Dimension!$A$4,B184=Dimension!$A$5),"สถานประกอบการ",""))</f>
        <v/>
      </c>
      <c r="P184" s="62" t="str">
        <f>IF(OR(B184=Dimension!$A$6,B184=Dimension!$A$7,B184=Dimension!$A$8,B184=Dimension!$A$9,B184=""),"",Payment_ID2)</f>
        <v/>
      </c>
      <c r="Q184" s="64" t="str">
        <f t="shared" si="2"/>
        <v/>
      </c>
      <c r="R184" s="62"/>
      <c r="T184" s="68" t="b">
        <f>IF(D184=Dimension!$C$9,IF(LEFT(UPPER(E184),2)="MC",TRUE,FALSE),TRUE)</f>
        <v>1</v>
      </c>
    </row>
    <row r="185" spans="1:20" x14ac:dyDescent="0.45">
      <c r="A185" s="61"/>
      <c r="B185" s="62"/>
      <c r="C185" s="62"/>
      <c r="D185" s="62" t="str">
        <f>IF(B185=Dimension!$A$8,Dimension!$C$9,IF(B185=Dimension!$A$6,CD,""))</f>
        <v/>
      </c>
      <c r="E185" s="63"/>
      <c r="F185" s="62" t="str">
        <f>IF(OR(B185=Dimension!$A$3,B185=Dimension!$A$4,B185=Dimension!$A$6,B185=Dimension!$A$8),CCYA,"")</f>
        <v/>
      </c>
      <c r="G185" s="64" t="str">
        <f>IFERROR(VLOOKUP(F185,Dimension!$G$3:$H$252,2,FALSE),"")</f>
        <v/>
      </c>
      <c r="H185" s="62" t="str">
        <f>IF(OR(B185=Dimension!$A$3,B185=Dimension!$A$4,B185=Dimension!$A$5),"เดินทาง/ท่องเที่ยว","")</f>
        <v/>
      </c>
      <c r="I185" s="62" t="str">
        <f>IF(OR(B185=Dimension!$A$6,B185=Dimension!$A$7,B185=Dimension!$A$8,B185=Dimension!$A$9),"",IF(OR(B185=Dimension!$A$3,B185=Dimension!$A$4,B185=Dimension!$A$5),"สถานประกอบการ",""))</f>
        <v/>
      </c>
      <c r="J185" s="62" t="str">
        <f>IF(OR(B185=Dimension!$A$3,B185=Dimension!$A$4,B185=Dimension!$A$5,B185=Dimension!$A$6,,B185=Dimension!$A$7,B185=Dimension!$A$8,B185=Dimension!$A$9),Payment_ID2,"")</f>
        <v/>
      </c>
      <c r="K185" s="62"/>
      <c r="L185" s="64" t="str">
        <f>IFERROR(VLOOKUP(K185,Dimension!$J$3:$K$179,2,FALSE),"")</f>
        <v/>
      </c>
      <c r="M185" s="65"/>
      <c r="N185" s="66"/>
      <c r="O185" s="62" t="str">
        <f>IF(OR(B185=Dimension!$A$6,B185=Dimension!$A$7,B185=Dimension!$A$8,B185=Dimension!$A$9),"",IF(OR(B185=Dimension!$A$3,B185=Dimension!$A$4,B185=Dimension!$A$5),"สถานประกอบการ",""))</f>
        <v/>
      </c>
      <c r="P185" s="62" t="str">
        <f>IF(OR(B185=Dimension!$A$6,B185=Dimension!$A$7,B185=Dimension!$A$8,B185=Dimension!$A$9,B185=""),"",Payment_ID2)</f>
        <v/>
      </c>
      <c r="Q185" s="64" t="str">
        <f t="shared" si="2"/>
        <v/>
      </c>
      <c r="R185" s="62"/>
      <c r="T185" s="68" t="b">
        <f>IF(D185=Dimension!$C$9,IF(LEFT(UPPER(E185),2)="MC",TRUE,FALSE),TRUE)</f>
        <v>1</v>
      </c>
    </row>
    <row r="186" spans="1:20" x14ac:dyDescent="0.45">
      <c r="A186" s="61"/>
      <c r="B186" s="62"/>
      <c r="C186" s="62"/>
      <c r="D186" s="62" t="str">
        <f>IF(B186=Dimension!$A$8,Dimension!$C$9,IF(B186=Dimension!$A$6,CD,""))</f>
        <v/>
      </c>
      <c r="E186" s="63"/>
      <c r="F186" s="62" t="str">
        <f>IF(OR(B186=Dimension!$A$3,B186=Dimension!$A$4,B186=Dimension!$A$6,B186=Dimension!$A$8),CCYA,"")</f>
        <v/>
      </c>
      <c r="G186" s="64" t="str">
        <f>IFERROR(VLOOKUP(F186,Dimension!$G$3:$H$252,2,FALSE),"")</f>
        <v/>
      </c>
      <c r="H186" s="62" t="str">
        <f>IF(OR(B186=Dimension!$A$3,B186=Dimension!$A$4,B186=Dimension!$A$5),"เดินทาง/ท่องเที่ยว","")</f>
        <v/>
      </c>
      <c r="I186" s="62" t="str">
        <f>IF(OR(B186=Dimension!$A$6,B186=Dimension!$A$7,B186=Dimension!$A$8,B186=Dimension!$A$9),"",IF(OR(B186=Dimension!$A$3,B186=Dimension!$A$4,B186=Dimension!$A$5),"สถานประกอบการ",""))</f>
        <v/>
      </c>
      <c r="J186" s="62" t="str">
        <f>IF(OR(B186=Dimension!$A$3,B186=Dimension!$A$4,B186=Dimension!$A$5,B186=Dimension!$A$6,,B186=Dimension!$A$7,B186=Dimension!$A$8,B186=Dimension!$A$9),Payment_ID2,"")</f>
        <v/>
      </c>
      <c r="K186" s="62"/>
      <c r="L186" s="64" t="str">
        <f>IFERROR(VLOOKUP(K186,Dimension!$J$3:$K$179,2,FALSE),"")</f>
        <v/>
      </c>
      <c r="M186" s="65"/>
      <c r="N186" s="66"/>
      <c r="O186" s="62" t="str">
        <f>IF(OR(B186=Dimension!$A$6,B186=Dimension!$A$7,B186=Dimension!$A$8,B186=Dimension!$A$9),"",IF(OR(B186=Dimension!$A$3,B186=Dimension!$A$4,B186=Dimension!$A$5),"สถานประกอบการ",""))</f>
        <v/>
      </c>
      <c r="P186" s="62" t="str">
        <f>IF(OR(B186=Dimension!$A$6,B186=Dimension!$A$7,B186=Dimension!$A$8,B186=Dimension!$A$9,B186=""),"",Payment_ID2)</f>
        <v/>
      </c>
      <c r="Q186" s="64" t="str">
        <f t="shared" si="2"/>
        <v/>
      </c>
      <c r="R186" s="62"/>
      <c r="T186" s="68" t="b">
        <f>IF(D186=Dimension!$C$9,IF(LEFT(UPPER(E186),2)="MC",TRUE,FALSE),TRUE)</f>
        <v>1</v>
      </c>
    </row>
    <row r="187" spans="1:20" x14ac:dyDescent="0.45">
      <c r="A187" s="61"/>
      <c r="B187" s="62"/>
      <c r="C187" s="62"/>
      <c r="D187" s="62" t="str">
        <f>IF(B187=Dimension!$A$8,Dimension!$C$9,IF(B187=Dimension!$A$6,CD,""))</f>
        <v/>
      </c>
      <c r="E187" s="63"/>
      <c r="F187" s="62" t="str">
        <f>IF(OR(B187=Dimension!$A$3,B187=Dimension!$A$4,B187=Dimension!$A$6,B187=Dimension!$A$8),CCYA,"")</f>
        <v/>
      </c>
      <c r="G187" s="64" t="str">
        <f>IFERROR(VLOOKUP(F187,Dimension!$G$3:$H$252,2,FALSE),"")</f>
        <v/>
      </c>
      <c r="H187" s="62" t="str">
        <f>IF(OR(B187=Dimension!$A$3,B187=Dimension!$A$4,B187=Dimension!$A$5),"เดินทาง/ท่องเที่ยว","")</f>
        <v/>
      </c>
      <c r="I187" s="62" t="str">
        <f>IF(OR(B187=Dimension!$A$6,B187=Dimension!$A$7,B187=Dimension!$A$8,B187=Dimension!$A$9),"",IF(OR(B187=Dimension!$A$3,B187=Dimension!$A$4,B187=Dimension!$A$5),"สถานประกอบการ",""))</f>
        <v/>
      </c>
      <c r="J187" s="62" t="str">
        <f>IF(OR(B187=Dimension!$A$3,B187=Dimension!$A$4,B187=Dimension!$A$5,B187=Dimension!$A$6,,B187=Dimension!$A$7,B187=Dimension!$A$8,B187=Dimension!$A$9),Payment_ID2,"")</f>
        <v/>
      </c>
      <c r="K187" s="62"/>
      <c r="L187" s="64" t="str">
        <f>IFERROR(VLOOKUP(K187,Dimension!$J$3:$K$179,2,FALSE),"")</f>
        <v/>
      </c>
      <c r="M187" s="65"/>
      <c r="N187" s="66"/>
      <c r="O187" s="62" t="str">
        <f>IF(OR(B187=Dimension!$A$6,B187=Dimension!$A$7,B187=Dimension!$A$8,B187=Dimension!$A$9),"",IF(OR(B187=Dimension!$A$3,B187=Dimension!$A$4,B187=Dimension!$A$5),"สถานประกอบการ",""))</f>
        <v/>
      </c>
      <c r="P187" s="62" t="str">
        <f>IF(OR(B187=Dimension!$A$6,B187=Dimension!$A$7,B187=Dimension!$A$8,B187=Dimension!$A$9,B187=""),"",Payment_ID2)</f>
        <v/>
      </c>
      <c r="Q187" s="64" t="str">
        <f t="shared" si="2"/>
        <v/>
      </c>
      <c r="R187" s="62"/>
      <c r="T187" s="68" t="b">
        <f>IF(D187=Dimension!$C$9,IF(LEFT(UPPER(E187),2)="MC",TRUE,FALSE),TRUE)</f>
        <v>1</v>
      </c>
    </row>
    <row r="188" spans="1:20" x14ac:dyDescent="0.45">
      <c r="A188" s="61"/>
      <c r="B188" s="62"/>
      <c r="C188" s="62"/>
      <c r="D188" s="62" t="str">
        <f>IF(B188=Dimension!$A$8,Dimension!$C$9,IF(B188=Dimension!$A$6,CD,""))</f>
        <v/>
      </c>
      <c r="E188" s="63"/>
      <c r="F188" s="62" t="str">
        <f>IF(OR(B188=Dimension!$A$3,B188=Dimension!$A$4,B188=Dimension!$A$6,B188=Dimension!$A$8),CCYA,"")</f>
        <v/>
      </c>
      <c r="G188" s="64" t="str">
        <f>IFERROR(VLOOKUP(F188,Dimension!$G$3:$H$252,2,FALSE),"")</f>
        <v/>
      </c>
      <c r="H188" s="62" t="str">
        <f>IF(OR(B188=Dimension!$A$3,B188=Dimension!$A$4,B188=Dimension!$A$5),"เดินทาง/ท่องเที่ยว","")</f>
        <v/>
      </c>
      <c r="I188" s="62" t="str">
        <f>IF(OR(B188=Dimension!$A$6,B188=Dimension!$A$7,B188=Dimension!$A$8,B188=Dimension!$A$9),"",IF(OR(B188=Dimension!$A$3,B188=Dimension!$A$4,B188=Dimension!$A$5),"สถานประกอบการ",""))</f>
        <v/>
      </c>
      <c r="J188" s="62" t="str">
        <f>IF(OR(B188=Dimension!$A$3,B188=Dimension!$A$4,B188=Dimension!$A$5,B188=Dimension!$A$6,,B188=Dimension!$A$7,B188=Dimension!$A$8,B188=Dimension!$A$9),Payment_ID2,"")</f>
        <v/>
      </c>
      <c r="K188" s="62"/>
      <c r="L188" s="64" t="str">
        <f>IFERROR(VLOOKUP(K188,Dimension!$J$3:$K$179,2,FALSE),"")</f>
        <v/>
      </c>
      <c r="M188" s="65"/>
      <c r="N188" s="66"/>
      <c r="O188" s="62" t="str">
        <f>IF(OR(B188=Dimension!$A$6,B188=Dimension!$A$7,B188=Dimension!$A$8,B188=Dimension!$A$9),"",IF(OR(B188=Dimension!$A$3,B188=Dimension!$A$4,B188=Dimension!$A$5),"สถานประกอบการ",""))</f>
        <v/>
      </c>
      <c r="P188" s="62" t="str">
        <f>IF(OR(B188=Dimension!$A$6,B188=Dimension!$A$7,B188=Dimension!$A$8,B188=Dimension!$A$9,B188=""),"",Payment_ID2)</f>
        <v/>
      </c>
      <c r="Q188" s="64" t="str">
        <f t="shared" si="2"/>
        <v/>
      </c>
      <c r="R188" s="62"/>
      <c r="T188" s="68" t="b">
        <f>IF(D188=Dimension!$C$9,IF(LEFT(UPPER(E188),2)="MC",TRUE,FALSE),TRUE)</f>
        <v>1</v>
      </c>
    </row>
    <row r="189" spans="1:20" x14ac:dyDescent="0.45">
      <c r="A189" s="61"/>
      <c r="B189" s="62"/>
      <c r="C189" s="62"/>
      <c r="D189" s="62" t="str">
        <f>IF(B189=Dimension!$A$8,Dimension!$C$9,IF(B189=Dimension!$A$6,CD,""))</f>
        <v/>
      </c>
      <c r="E189" s="63"/>
      <c r="F189" s="62" t="str">
        <f>IF(OR(B189=Dimension!$A$3,B189=Dimension!$A$4,B189=Dimension!$A$6,B189=Dimension!$A$8),CCYA,"")</f>
        <v/>
      </c>
      <c r="G189" s="64" t="str">
        <f>IFERROR(VLOOKUP(F189,Dimension!$G$3:$H$252,2,FALSE),"")</f>
        <v/>
      </c>
      <c r="H189" s="62" t="str">
        <f>IF(OR(B189=Dimension!$A$3,B189=Dimension!$A$4,B189=Dimension!$A$5),"เดินทาง/ท่องเที่ยว","")</f>
        <v/>
      </c>
      <c r="I189" s="62" t="str">
        <f>IF(OR(B189=Dimension!$A$6,B189=Dimension!$A$7,B189=Dimension!$A$8,B189=Dimension!$A$9),"",IF(OR(B189=Dimension!$A$3,B189=Dimension!$A$4,B189=Dimension!$A$5),"สถานประกอบการ",""))</f>
        <v/>
      </c>
      <c r="J189" s="62" t="str">
        <f>IF(OR(B189=Dimension!$A$3,B189=Dimension!$A$4,B189=Dimension!$A$5,B189=Dimension!$A$6,,B189=Dimension!$A$7,B189=Dimension!$A$8,B189=Dimension!$A$9),Payment_ID2,"")</f>
        <v/>
      </c>
      <c r="K189" s="62"/>
      <c r="L189" s="64" t="str">
        <f>IFERROR(VLOOKUP(K189,Dimension!$J$3:$K$179,2,FALSE),"")</f>
        <v/>
      </c>
      <c r="M189" s="65"/>
      <c r="N189" s="66"/>
      <c r="O189" s="62" t="str">
        <f>IF(OR(B189=Dimension!$A$6,B189=Dimension!$A$7,B189=Dimension!$A$8,B189=Dimension!$A$9),"",IF(OR(B189=Dimension!$A$3,B189=Dimension!$A$4,B189=Dimension!$A$5),"สถานประกอบการ",""))</f>
        <v/>
      </c>
      <c r="P189" s="62" t="str">
        <f>IF(OR(B189=Dimension!$A$6,B189=Dimension!$A$7,B189=Dimension!$A$8,B189=Dimension!$A$9,B189=""),"",Payment_ID2)</f>
        <v/>
      </c>
      <c r="Q189" s="64" t="str">
        <f t="shared" si="2"/>
        <v/>
      </c>
      <c r="R189" s="62"/>
      <c r="T189" s="68" t="b">
        <f>IF(D189=Dimension!$C$9,IF(LEFT(UPPER(E189),2)="MC",TRUE,FALSE),TRUE)</f>
        <v>1</v>
      </c>
    </row>
    <row r="190" spans="1:20" x14ac:dyDescent="0.45">
      <c r="A190" s="61"/>
      <c r="B190" s="62"/>
      <c r="C190" s="62"/>
      <c r="D190" s="62" t="str">
        <f>IF(B190=Dimension!$A$8,Dimension!$C$9,IF(B190=Dimension!$A$6,CD,""))</f>
        <v/>
      </c>
      <c r="E190" s="63"/>
      <c r="F190" s="62" t="str">
        <f>IF(OR(B190=Dimension!$A$3,B190=Dimension!$A$4,B190=Dimension!$A$6,B190=Dimension!$A$8),CCYA,"")</f>
        <v/>
      </c>
      <c r="G190" s="64" t="str">
        <f>IFERROR(VLOOKUP(F190,Dimension!$G$3:$H$252,2,FALSE),"")</f>
        <v/>
      </c>
      <c r="H190" s="62" t="str">
        <f>IF(OR(B190=Dimension!$A$3,B190=Dimension!$A$4,B190=Dimension!$A$5),"เดินทาง/ท่องเที่ยว","")</f>
        <v/>
      </c>
      <c r="I190" s="62" t="str">
        <f>IF(OR(B190=Dimension!$A$6,B190=Dimension!$A$7,B190=Dimension!$A$8,B190=Dimension!$A$9),"",IF(OR(B190=Dimension!$A$3,B190=Dimension!$A$4,B190=Dimension!$A$5),"สถานประกอบการ",""))</f>
        <v/>
      </c>
      <c r="J190" s="62" t="str">
        <f>IF(OR(B190=Dimension!$A$3,B190=Dimension!$A$4,B190=Dimension!$A$5,B190=Dimension!$A$6,,B190=Dimension!$A$7,B190=Dimension!$A$8,B190=Dimension!$A$9),Payment_ID2,"")</f>
        <v/>
      </c>
      <c r="K190" s="62"/>
      <c r="L190" s="64" t="str">
        <f>IFERROR(VLOOKUP(K190,Dimension!$J$3:$K$179,2,FALSE),"")</f>
        <v/>
      </c>
      <c r="M190" s="65"/>
      <c r="N190" s="66"/>
      <c r="O190" s="62" t="str">
        <f>IF(OR(B190=Dimension!$A$6,B190=Dimension!$A$7,B190=Dimension!$A$8,B190=Dimension!$A$9),"",IF(OR(B190=Dimension!$A$3,B190=Dimension!$A$4,B190=Dimension!$A$5),"สถานประกอบการ",""))</f>
        <v/>
      </c>
      <c r="P190" s="62" t="str">
        <f>IF(OR(B190=Dimension!$A$6,B190=Dimension!$A$7,B190=Dimension!$A$8,B190=Dimension!$A$9,B190=""),"",Payment_ID2)</f>
        <v/>
      </c>
      <c r="Q190" s="64" t="str">
        <f t="shared" si="2"/>
        <v/>
      </c>
      <c r="R190" s="62"/>
      <c r="T190" s="68" t="b">
        <f>IF(D190=Dimension!$C$9,IF(LEFT(UPPER(E190),2)="MC",TRUE,FALSE),TRUE)</f>
        <v>1</v>
      </c>
    </row>
    <row r="191" spans="1:20" x14ac:dyDescent="0.45">
      <c r="A191" s="61"/>
      <c r="B191" s="62"/>
      <c r="C191" s="62"/>
      <c r="D191" s="62" t="str">
        <f>IF(B191=Dimension!$A$8,Dimension!$C$9,IF(B191=Dimension!$A$6,CD,""))</f>
        <v/>
      </c>
      <c r="E191" s="63"/>
      <c r="F191" s="62" t="str">
        <f>IF(OR(B191=Dimension!$A$3,B191=Dimension!$A$4,B191=Dimension!$A$6,B191=Dimension!$A$8),CCYA,"")</f>
        <v/>
      </c>
      <c r="G191" s="64" t="str">
        <f>IFERROR(VLOOKUP(F191,Dimension!$G$3:$H$252,2,FALSE),"")</f>
        <v/>
      </c>
      <c r="H191" s="62" t="str">
        <f>IF(OR(B191=Dimension!$A$3,B191=Dimension!$A$4,B191=Dimension!$A$5),"เดินทาง/ท่องเที่ยว","")</f>
        <v/>
      </c>
      <c r="I191" s="62" t="str">
        <f>IF(OR(B191=Dimension!$A$6,B191=Dimension!$A$7,B191=Dimension!$A$8,B191=Dimension!$A$9),"",IF(OR(B191=Dimension!$A$3,B191=Dimension!$A$4,B191=Dimension!$A$5),"สถานประกอบการ",""))</f>
        <v/>
      </c>
      <c r="J191" s="62" t="str">
        <f>IF(OR(B191=Dimension!$A$3,B191=Dimension!$A$4,B191=Dimension!$A$5,B191=Dimension!$A$6,,B191=Dimension!$A$7,B191=Dimension!$A$8,B191=Dimension!$A$9),Payment_ID2,"")</f>
        <v/>
      </c>
      <c r="K191" s="62"/>
      <c r="L191" s="64" t="str">
        <f>IFERROR(VLOOKUP(K191,Dimension!$J$3:$K$179,2,FALSE),"")</f>
        <v/>
      </c>
      <c r="M191" s="65"/>
      <c r="N191" s="66"/>
      <c r="O191" s="62" t="str">
        <f>IF(OR(B191=Dimension!$A$6,B191=Dimension!$A$7,B191=Dimension!$A$8,B191=Dimension!$A$9),"",IF(OR(B191=Dimension!$A$3,B191=Dimension!$A$4,B191=Dimension!$A$5),"สถานประกอบการ",""))</f>
        <v/>
      </c>
      <c r="P191" s="62" t="str">
        <f>IF(OR(B191=Dimension!$A$6,B191=Dimension!$A$7,B191=Dimension!$A$8,B191=Dimension!$A$9,B191=""),"",Payment_ID2)</f>
        <v/>
      </c>
      <c r="Q191" s="64" t="str">
        <f t="shared" si="2"/>
        <v/>
      </c>
      <c r="R191" s="62"/>
      <c r="T191" s="68" t="b">
        <f>IF(D191=Dimension!$C$9,IF(LEFT(UPPER(E191),2)="MC",TRUE,FALSE),TRUE)</f>
        <v>1</v>
      </c>
    </row>
    <row r="192" spans="1:20" x14ac:dyDescent="0.45">
      <c r="A192" s="61"/>
      <c r="B192" s="62"/>
      <c r="C192" s="62"/>
      <c r="D192" s="62" t="str">
        <f>IF(B192=Dimension!$A$8,Dimension!$C$9,IF(B192=Dimension!$A$6,CD,""))</f>
        <v/>
      </c>
      <c r="E192" s="63"/>
      <c r="F192" s="62" t="str">
        <f>IF(OR(B192=Dimension!$A$3,B192=Dimension!$A$4,B192=Dimension!$A$6,B192=Dimension!$A$8),CCYA,"")</f>
        <v/>
      </c>
      <c r="G192" s="64" t="str">
        <f>IFERROR(VLOOKUP(F192,Dimension!$G$3:$H$252,2,FALSE),"")</f>
        <v/>
      </c>
      <c r="H192" s="62" t="str">
        <f>IF(OR(B192=Dimension!$A$3,B192=Dimension!$A$4,B192=Dimension!$A$5),"เดินทาง/ท่องเที่ยว","")</f>
        <v/>
      </c>
      <c r="I192" s="62" t="str">
        <f>IF(OR(B192=Dimension!$A$6,B192=Dimension!$A$7,B192=Dimension!$A$8,B192=Dimension!$A$9),"",IF(OR(B192=Dimension!$A$3,B192=Dimension!$A$4,B192=Dimension!$A$5),"สถานประกอบการ",""))</f>
        <v/>
      </c>
      <c r="J192" s="62" t="str">
        <f>IF(OR(B192=Dimension!$A$3,B192=Dimension!$A$4,B192=Dimension!$A$5,B192=Dimension!$A$6,,B192=Dimension!$A$7,B192=Dimension!$A$8,B192=Dimension!$A$9),Payment_ID2,"")</f>
        <v/>
      </c>
      <c r="K192" s="62"/>
      <c r="L192" s="64" t="str">
        <f>IFERROR(VLOOKUP(K192,Dimension!$J$3:$K$179,2,FALSE),"")</f>
        <v/>
      </c>
      <c r="M192" s="65"/>
      <c r="N192" s="66"/>
      <c r="O192" s="62" t="str">
        <f>IF(OR(B192=Dimension!$A$6,B192=Dimension!$A$7,B192=Dimension!$A$8,B192=Dimension!$A$9),"",IF(OR(B192=Dimension!$A$3,B192=Dimension!$A$4,B192=Dimension!$A$5),"สถานประกอบการ",""))</f>
        <v/>
      </c>
      <c r="P192" s="62" t="str">
        <f>IF(OR(B192=Dimension!$A$6,B192=Dimension!$A$7,B192=Dimension!$A$8,B192=Dimension!$A$9,B192=""),"",Payment_ID2)</f>
        <v/>
      </c>
      <c r="Q192" s="64" t="str">
        <f t="shared" si="2"/>
        <v/>
      </c>
      <c r="R192" s="62"/>
      <c r="T192" s="68" t="b">
        <f>IF(D192=Dimension!$C$9,IF(LEFT(UPPER(E192),2)="MC",TRUE,FALSE),TRUE)</f>
        <v>1</v>
      </c>
    </row>
    <row r="193" spans="1:20" x14ac:dyDescent="0.45">
      <c r="A193" s="61"/>
      <c r="B193" s="62"/>
      <c r="C193" s="62"/>
      <c r="D193" s="62" t="str">
        <f>IF(B193=Dimension!$A$8,Dimension!$C$9,IF(B193=Dimension!$A$6,CD,""))</f>
        <v/>
      </c>
      <c r="E193" s="63"/>
      <c r="F193" s="62" t="str">
        <f>IF(OR(B193=Dimension!$A$3,B193=Dimension!$A$4,B193=Dimension!$A$6,B193=Dimension!$A$8),CCYA,"")</f>
        <v/>
      </c>
      <c r="G193" s="64" t="str">
        <f>IFERROR(VLOOKUP(F193,Dimension!$G$3:$H$252,2,FALSE),"")</f>
        <v/>
      </c>
      <c r="H193" s="62" t="str">
        <f>IF(OR(B193=Dimension!$A$3,B193=Dimension!$A$4,B193=Dimension!$A$5),"เดินทาง/ท่องเที่ยว","")</f>
        <v/>
      </c>
      <c r="I193" s="62" t="str">
        <f>IF(OR(B193=Dimension!$A$6,B193=Dimension!$A$7,B193=Dimension!$A$8,B193=Dimension!$A$9),"",IF(OR(B193=Dimension!$A$3,B193=Dimension!$A$4,B193=Dimension!$A$5),"สถานประกอบการ",""))</f>
        <v/>
      </c>
      <c r="J193" s="62" t="str">
        <f>IF(OR(B193=Dimension!$A$3,B193=Dimension!$A$4,B193=Dimension!$A$5,B193=Dimension!$A$6,,B193=Dimension!$A$7,B193=Dimension!$A$8,B193=Dimension!$A$9),Payment_ID2,"")</f>
        <v/>
      </c>
      <c r="K193" s="62"/>
      <c r="L193" s="64" t="str">
        <f>IFERROR(VLOOKUP(K193,Dimension!$J$3:$K$179,2,FALSE),"")</f>
        <v/>
      </c>
      <c r="M193" s="65"/>
      <c r="N193" s="66"/>
      <c r="O193" s="62" t="str">
        <f>IF(OR(B193=Dimension!$A$6,B193=Dimension!$A$7,B193=Dimension!$A$8,B193=Dimension!$A$9),"",IF(OR(B193=Dimension!$A$3,B193=Dimension!$A$4,B193=Dimension!$A$5),"สถานประกอบการ",""))</f>
        <v/>
      </c>
      <c r="P193" s="62" t="str">
        <f>IF(OR(B193=Dimension!$A$6,B193=Dimension!$A$7,B193=Dimension!$A$8,B193=Dimension!$A$9,B193=""),"",Payment_ID2)</f>
        <v/>
      </c>
      <c r="Q193" s="64" t="str">
        <f t="shared" si="2"/>
        <v/>
      </c>
      <c r="R193" s="62"/>
      <c r="T193" s="68" t="b">
        <f>IF(D193=Dimension!$C$9,IF(LEFT(UPPER(E193),2)="MC",TRUE,FALSE),TRUE)</f>
        <v>1</v>
      </c>
    </row>
    <row r="194" spans="1:20" x14ac:dyDescent="0.45">
      <c r="A194" s="61"/>
      <c r="B194" s="62"/>
      <c r="C194" s="62"/>
      <c r="D194" s="62" t="str">
        <f>IF(B194=Dimension!$A$8,Dimension!$C$9,IF(B194=Dimension!$A$6,CD,""))</f>
        <v/>
      </c>
      <c r="E194" s="63"/>
      <c r="F194" s="62" t="str">
        <f>IF(OR(B194=Dimension!$A$3,B194=Dimension!$A$4,B194=Dimension!$A$6,B194=Dimension!$A$8),CCYA,"")</f>
        <v/>
      </c>
      <c r="G194" s="64" t="str">
        <f>IFERROR(VLOOKUP(F194,Dimension!$G$3:$H$252,2,FALSE),"")</f>
        <v/>
      </c>
      <c r="H194" s="62" t="str">
        <f>IF(OR(B194=Dimension!$A$3,B194=Dimension!$A$4,B194=Dimension!$A$5),"เดินทาง/ท่องเที่ยว","")</f>
        <v/>
      </c>
      <c r="I194" s="62" t="str">
        <f>IF(OR(B194=Dimension!$A$6,B194=Dimension!$A$7,B194=Dimension!$A$8,B194=Dimension!$A$9),"",IF(OR(B194=Dimension!$A$3,B194=Dimension!$A$4,B194=Dimension!$A$5),"สถานประกอบการ",""))</f>
        <v/>
      </c>
      <c r="J194" s="62" t="str">
        <f>IF(OR(B194=Dimension!$A$3,B194=Dimension!$A$4,B194=Dimension!$A$5,B194=Dimension!$A$6,,B194=Dimension!$A$7,B194=Dimension!$A$8,B194=Dimension!$A$9),Payment_ID2,"")</f>
        <v/>
      </c>
      <c r="K194" s="62"/>
      <c r="L194" s="64" t="str">
        <f>IFERROR(VLOOKUP(K194,Dimension!$J$3:$K$179,2,FALSE),"")</f>
        <v/>
      </c>
      <c r="M194" s="65"/>
      <c r="N194" s="66"/>
      <c r="O194" s="62" t="str">
        <f>IF(OR(B194=Dimension!$A$6,B194=Dimension!$A$7,B194=Dimension!$A$8,B194=Dimension!$A$9),"",IF(OR(B194=Dimension!$A$3,B194=Dimension!$A$4,B194=Dimension!$A$5),"สถานประกอบการ",""))</f>
        <v/>
      </c>
      <c r="P194" s="62" t="str">
        <f>IF(OR(B194=Dimension!$A$6,B194=Dimension!$A$7,B194=Dimension!$A$8,B194=Dimension!$A$9,B194=""),"",Payment_ID2)</f>
        <v/>
      </c>
      <c r="Q194" s="64" t="str">
        <f t="shared" si="2"/>
        <v/>
      </c>
      <c r="R194" s="62"/>
      <c r="T194" s="68" t="b">
        <f>IF(D194=Dimension!$C$9,IF(LEFT(UPPER(E194),2)="MC",TRUE,FALSE),TRUE)</f>
        <v>1</v>
      </c>
    </row>
    <row r="195" spans="1:20" x14ac:dyDescent="0.45">
      <c r="A195" s="61"/>
      <c r="B195" s="62"/>
      <c r="C195" s="62"/>
      <c r="D195" s="62" t="str">
        <f>IF(B195=Dimension!$A$8,Dimension!$C$9,IF(B195=Dimension!$A$6,CD,""))</f>
        <v/>
      </c>
      <c r="E195" s="63"/>
      <c r="F195" s="62" t="str">
        <f>IF(OR(B195=Dimension!$A$3,B195=Dimension!$A$4,B195=Dimension!$A$6,B195=Dimension!$A$8),CCYA,"")</f>
        <v/>
      </c>
      <c r="G195" s="64" t="str">
        <f>IFERROR(VLOOKUP(F195,Dimension!$G$3:$H$252,2,FALSE),"")</f>
        <v/>
      </c>
      <c r="H195" s="62" t="str">
        <f>IF(OR(B195=Dimension!$A$3,B195=Dimension!$A$4,B195=Dimension!$A$5),"เดินทาง/ท่องเที่ยว","")</f>
        <v/>
      </c>
      <c r="I195" s="62" t="str">
        <f>IF(OR(B195=Dimension!$A$6,B195=Dimension!$A$7,B195=Dimension!$A$8,B195=Dimension!$A$9),"",IF(OR(B195=Dimension!$A$3,B195=Dimension!$A$4,B195=Dimension!$A$5),"สถานประกอบการ",""))</f>
        <v/>
      </c>
      <c r="J195" s="62" t="str">
        <f>IF(OR(B195=Dimension!$A$3,B195=Dimension!$A$4,B195=Dimension!$A$5,B195=Dimension!$A$6,,B195=Dimension!$A$7,B195=Dimension!$A$8,B195=Dimension!$A$9),Payment_ID2,"")</f>
        <v/>
      </c>
      <c r="K195" s="62"/>
      <c r="L195" s="64" t="str">
        <f>IFERROR(VLOOKUP(K195,Dimension!$J$3:$K$179,2,FALSE),"")</f>
        <v/>
      </c>
      <c r="M195" s="65"/>
      <c r="N195" s="66"/>
      <c r="O195" s="62" t="str">
        <f>IF(OR(B195=Dimension!$A$6,B195=Dimension!$A$7,B195=Dimension!$A$8,B195=Dimension!$A$9),"",IF(OR(B195=Dimension!$A$3,B195=Dimension!$A$4,B195=Dimension!$A$5),"สถานประกอบการ",""))</f>
        <v/>
      </c>
      <c r="P195" s="62" t="str">
        <f>IF(OR(B195=Dimension!$A$6,B195=Dimension!$A$7,B195=Dimension!$A$8,B195=Dimension!$A$9,B195=""),"",Payment_ID2)</f>
        <v/>
      </c>
      <c r="Q195" s="64" t="str">
        <f t="shared" si="2"/>
        <v/>
      </c>
      <c r="R195" s="62"/>
      <c r="T195" s="68" t="b">
        <f>IF(D195=Dimension!$C$9,IF(LEFT(UPPER(E195),2)="MC",TRUE,FALSE),TRUE)</f>
        <v>1</v>
      </c>
    </row>
    <row r="196" spans="1:20" x14ac:dyDescent="0.45">
      <c r="A196" s="61"/>
      <c r="B196" s="62"/>
      <c r="C196" s="62"/>
      <c r="D196" s="62" t="str">
        <f>IF(B196=Dimension!$A$8,Dimension!$C$9,IF(B196=Dimension!$A$6,CD,""))</f>
        <v/>
      </c>
      <c r="E196" s="63"/>
      <c r="F196" s="62" t="str">
        <f>IF(OR(B196=Dimension!$A$3,B196=Dimension!$A$4,B196=Dimension!$A$6,B196=Dimension!$A$8),CCYA,"")</f>
        <v/>
      </c>
      <c r="G196" s="64" t="str">
        <f>IFERROR(VLOOKUP(F196,Dimension!$G$3:$H$252,2,FALSE),"")</f>
        <v/>
      </c>
      <c r="H196" s="62" t="str">
        <f>IF(OR(B196=Dimension!$A$3,B196=Dimension!$A$4,B196=Dimension!$A$5),"เดินทาง/ท่องเที่ยว","")</f>
        <v/>
      </c>
      <c r="I196" s="62" t="str">
        <f>IF(OR(B196=Dimension!$A$6,B196=Dimension!$A$7,B196=Dimension!$A$8,B196=Dimension!$A$9),"",IF(OR(B196=Dimension!$A$3,B196=Dimension!$A$4,B196=Dimension!$A$5),"สถานประกอบการ",""))</f>
        <v/>
      </c>
      <c r="J196" s="62" t="str">
        <f>IF(OR(B196=Dimension!$A$3,B196=Dimension!$A$4,B196=Dimension!$A$5,B196=Dimension!$A$6,,B196=Dimension!$A$7,B196=Dimension!$A$8,B196=Dimension!$A$9),Payment_ID2,"")</f>
        <v/>
      </c>
      <c r="K196" s="62"/>
      <c r="L196" s="64" t="str">
        <f>IFERROR(VLOOKUP(K196,Dimension!$J$3:$K$179,2,FALSE),"")</f>
        <v/>
      </c>
      <c r="M196" s="65"/>
      <c r="N196" s="66"/>
      <c r="O196" s="62" t="str">
        <f>IF(OR(B196=Dimension!$A$6,B196=Dimension!$A$7,B196=Dimension!$A$8,B196=Dimension!$A$9),"",IF(OR(B196=Dimension!$A$3,B196=Dimension!$A$4,B196=Dimension!$A$5),"สถานประกอบการ",""))</f>
        <v/>
      </c>
      <c r="P196" s="62" t="str">
        <f>IF(OR(B196=Dimension!$A$6,B196=Dimension!$A$7,B196=Dimension!$A$8,B196=Dimension!$A$9,B196=""),"",Payment_ID2)</f>
        <v/>
      </c>
      <c r="Q196" s="64" t="str">
        <f t="shared" si="2"/>
        <v/>
      </c>
      <c r="R196" s="62"/>
      <c r="T196" s="68" t="b">
        <f>IF(D196=Dimension!$C$9,IF(LEFT(UPPER(E196),2)="MC",TRUE,FALSE),TRUE)</f>
        <v>1</v>
      </c>
    </row>
    <row r="197" spans="1:20" x14ac:dyDescent="0.45">
      <c r="A197" s="61"/>
      <c r="B197" s="62"/>
      <c r="C197" s="62"/>
      <c r="D197" s="62" t="str">
        <f>IF(B197=Dimension!$A$8,Dimension!$C$9,IF(B197=Dimension!$A$6,CD,""))</f>
        <v/>
      </c>
      <c r="E197" s="63"/>
      <c r="F197" s="62" t="str">
        <f>IF(OR(B197=Dimension!$A$3,B197=Dimension!$A$4,B197=Dimension!$A$6,B197=Dimension!$A$8),CCYA,"")</f>
        <v/>
      </c>
      <c r="G197" s="64" t="str">
        <f>IFERROR(VLOOKUP(F197,Dimension!$G$3:$H$252,2,FALSE),"")</f>
        <v/>
      </c>
      <c r="H197" s="62" t="str">
        <f>IF(OR(B197=Dimension!$A$3,B197=Dimension!$A$4,B197=Dimension!$A$5),"เดินทาง/ท่องเที่ยว","")</f>
        <v/>
      </c>
      <c r="I197" s="62" t="str">
        <f>IF(OR(B197=Dimension!$A$6,B197=Dimension!$A$7,B197=Dimension!$A$8,B197=Dimension!$A$9),"",IF(OR(B197=Dimension!$A$3,B197=Dimension!$A$4,B197=Dimension!$A$5),"สถานประกอบการ",""))</f>
        <v/>
      </c>
      <c r="J197" s="62" t="str">
        <f>IF(OR(B197=Dimension!$A$3,B197=Dimension!$A$4,B197=Dimension!$A$5,B197=Dimension!$A$6,,B197=Dimension!$A$7,B197=Dimension!$A$8,B197=Dimension!$A$9),Payment_ID2,"")</f>
        <v/>
      </c>
      <c r="K197" s="62"/>
      <c r="L197" s="64" t="str">
        <f>IFERROR(VLOOKUP(K197,Dimension!$J$3:$K$179,2,FALSE),"")</f>
        <v/>
      </c>
      <c r="M197" s="65"/>
      <c r="N197" s="66"/>
      <c r="O197" s="62" t="str">
        <f>IF(OR(B197=Dimension!$A$6,B197=Dimension!$A$7,B197=Dimension!$A$8,B197=Dimension!$A$9),"",IF(OR(B197=Dimension!$A$3,B197=Dimension!$A$4,B197=Dimension!$A$5),"สถานประกอบการ",""))</f>
        <v/>
      </c>
      <c r="P197" s="62" t="str">
        <f>IF(OR(B197=Dimension!$A$6,B197=Dimension!$A$7,B197=Dimension!$A$8,B197=Dimension!$A$9,B197=""),"",Payment_ID2)</f>
        <v/>
      </c>
      <c r="Q197" s="64" t="str">
        <f t="shared" si="2"/>
        <v/>
      </c>
      <c r="R197" s="62"/>
      <c r="T197" s="68" t="b">
        <f>IF(D197=Dimension!$C$9,IF(LEFT(UPPER(E197),2)="MC",TRUE,FALSE),TRUE)</f>
        <v>1</v>
      </c>
    </row>
    <row r="198" spans="1:20" x14ac:dyDescent="0.45">
      <c r="A198" s="61"/>
      <c r="B198" s="62"/>
      <c r="C198" s="62"/>
      <c r="D198" s="62" t="str">
        <f>IF(B198=Dimension!$A$8,Dimension!$C$9,IF(B198=Dimension!$A$6,CD,""))</f>
        <v/>
      </c>
      <c r="E198" s="63"/>
      <c r="F198" s="62" t="str">
        <f>IF(OR(B198=Dimension!$A$3,B198=Dimension!$A$4,B198=Dimension!$A$6,B198=Dimension!$A$8),CCYA,"")</f>
        <v/>
      </c>
      <c r="G198" s="64" t="str">
        <f>IFERROR(VLOOKUP(F198,Dimension!$G$3:$H$252,2,FALSE),"")</f>
        <v/>
      </c>
      <c r="H198" s="62" t="str">
        <f>IF(OR(B198=Dimension!$A$3,B198=Dimension!$A$4,B198=Dimension!$A$5),"เดินทาง/ท่องเที่ยว","")</f>
        <v/>
      </c>
      <c r="I198" s="62" t="str">
        <f>IF(OR(B198=Dimension!$A$6,B198=Dimension!$A$7,B198=Dimension!$A$8,B198=Dimension!$A$9),"",IF(OR(B198=Dimension!$A$3,B198=Dimension!$A$4,B198=Dimension!$A$5),"สถานประกอบการ",""))</f>
        <v/>
      </c>
      <c r="J198" s="62" t="str">
        <f>IF(OR(B198=Dimension!$A$3,B198=Dimension!$A$4,B198=Dimension!$A$5,B198=Dimension!$A$6,,B198=Dimension!$A$7,B198=Dimension!$A$8,B198=Dimension!$A$9),Payment_ID2,"")</f>
        <v/>
      </c>
      <c r="K198" s="62"/>
      <c r="L198" s="64" t="str">
        <f>IFERROR(VLOOKUP(K198,Dimension!$J$3:$K$179,2,FALSE),"")</f>
        <v/>
      </c>
      <c r="M198" s="65"/>
      <c r="N198" s="66"/>
      <c r="O198" s="62" t="str">
        <f>IF(OR(B198=Dimension!$A$6,B198=Dimension!$A$7,B198=Dimension!$A$8,B198=Dimension!$A$9),"",IF(OR(B198=Dimension!$A$3,B198=Dimension!$A$4,B198=Dimension!$A$5),"สถานประกอบการ",""))</f>
        <v/>
      </c>
      <c r="P198" s="62" t="str">
        <f>IF(OR(B198=Dimension!$A$6,B198=Dimension!$A$7,B198=Dimension!$A$8,B198=Dimension!$A$9,B198=""),"",Payment_ID2)</f>
        <v/>
      </c>
      <c r="Q198" s="64" t="str">
        <f t="shared" si="2"/>
        <v/>
      </c>
      <c r="R198" s="62"/>
      <c r="T198" s="68" t="b">
        <f>IF(D198=Dimension!$C$9,IF(LEFT(UPPER(E198),2)="MC",TRUE,FALSE),TRUE)</f>
        <v>1</v>
      </c>
    </row>
    <row r="199" spans="1:20" x14ac:dyDescent="0.45">
      <c r="A199" s="61"/>
      <c r="B199" s="62"/>
      <c r="C199" s="62"/>
      <c r="D199" s="62" t="str">
        <f>IF(B199=Dimension!$A$8,Dimension!$C$9,IF(B199=Dimension!$A$6,CD,""))</f>
        <v/>
      </c>
      <c r="E199" s="63"/>
      <c r="F199" s="62" t="str">
        <f>IF(OR(B199=Dimension!$A$3,B199=Dimension!$A$4,B199=Dimension!$A$6,B199=Dimension!$A$8),CCYA,"")</f>
        <v/>
      </c>
      <c r="G199" s="64" t="str">
        <f>IFERROR(VLOOKUP(F199,Dimension!$G$3:$H$252,2,FALSE),"")</f>
        <v/>
      </c>
      <c r="H199" s="62" t="str">
        <f>IF(OR(B199=Dimension!$A$3,B199=Dimension!$A$4,B199=Dimension!$A$5),"เดินทาง/ท่องเที่ยว","")</f>
        <v/>
      </c>
      <c r="I199" s="62" t="str">
        <f>IF(OR(B199=Dimension!$A$6,B199=Dimension!$A$7,B199=Dimension!$A$8,B199=Dimension!$A$9),"",IF(OR(B199=Dimension!$A$3,B199=Dimension!$A$4,B199=Dimension!$A$5),"สถานประกอบการ",""))</f>
        <v/>
      </c>
      <c r="J199" s="62" t="str">
        <f>IF(OR(B199=Dimension!$A$3,B199=Dimension!$A$4,B199=Dimension!$A$5,B199=Dimension!$A$6,,B199=Dimension!$A$7,B199=Dimension!$A$8,B199=Dimension!$A$9),Payment_ID2,"")</f>
        <v/>
      </c>
      <c r="K199" s="62"/>
      <c r="L199" s="64" t="str">
        <f>IFERROR(VLOOKUP(K199,Dimension!$J$3:$K$179,2,FALSE),"")</f>
        <v/>
      </c>
      <c r="M199" s="65"/>
      <c r="N199" s="66"/>
      <c r="O199" s="62" t="str">
        <f>IF(OR(B199=Dimension!$A$6,B199=Dimension!$A$7,B199=Dimension!$A$8,B199=Dimension!$A$9),"",IF(OR(B199=Dimension!$A$3,B199=Dimension!$A$4,B199=Dimension!$A$5),"สถานประกอบการ",""))</f>
        <v/>
      </c>
      <c r="P199" s="62" t="str">
        <f>IF(OR(B199=Dimension!$A$6,B199=Dimension!$A$7,B199=Dimension!$A$8,B199=Dimension!$A$9,B199=""),"",Payment_ID2)</f>
        <v/>
      </c>
      <c r="Q199" s="64" t="str">
        <f t="shared" si="2"/>
        <v/>
      </c>
      <c r="R199" s="62"/>
      <c r="T199" s="68" t="b">
        <f>IF(D199=Dimension!$C$9,IF(LEFT(UPPER(E199),2)="MC",TRUE,FALSE),TRUE)</f>
        <v>1</v>
      </c>
    </row>
    <row r="200" spans="1:20" x14ac:dyDescent="0.45">
      <c r="A200" s="61"/>
      <c r="B200" s="62"/>
      <c r="C200" s="62"/>
      <c r="D200" s="62" t="str">
        <f>IF(B200=Dimension!$A$8,Dimension!$C$9,IF(B200=Dimension!$A$6,CD,""))</f>
        <v/>
      </c>
      <c r="E200" s="63"/>
      <c r="F200" s="62" t="str">
        <f>IF(OR(B200=Dimension!$A$3,B200=Dimension!$A$4,B200=Dimension!$A$6,B200=Dimension!$A$8),CCYA,"")</f>
        <v/>
      </c>
      <c r="G200" s="64" t="str">
        <f>IFERROR(VLOOKUP(F200,Dimension!$G$3:$H$252,2,FALSE),"")</f>
        <v/>
      </c>
      <c r="H200" s="62" t="str">
        <f>IF(OR(B200=Dimension!$A$3,B200=Dimension!$A$4,B200=Dimension!$A$5),"เดินทาง/ท่องเที่ยว","")</f>
        <v/>
      </c>
      <c r="I200" s="62" t="str">
        <f>IF(OR(B200=Dimension!$A$6,B200=Dimension!$A$7,B200=Dimension!$A$8,B200=Dimension!$A$9),"",IF(OR(B200=Dimension!$A$3,B200=Dimension!$A$4,B200=Dimension!$A$5),"สถานประกอบการ",""))</f>
        <v/>
      </c>
      <c r="J200" s="62" t="str">
        <f>IF(OR(B200=Dimension!$A$3,B200=Dimension!$A$4,B200=Dimension!$A$5,B200=Dimension!$A$6,,B200=Dimension!$A$7,B200=Dimension!$A$8,B200=Dimension!$A$9),Payment_ID2,"")</f>
        <v/>
      </c>
      <c r="K200" s="62"/>
      <c r="L200" s="64" t="str">
        <f>IFERROR(VLOOKUP(K200,Dimension!$J$3:$K$179,2,FALSE),"")</f>
        <v/>
      </c>
      <c r="M200" s="65"/>
      <c r="N200" s="66"/>
      <c r="O200" s="62" t="str">
        <f>IF(OR(B200=Dimension!$A$6,B200=Dimension!$A$7,B200=Dimension!$A$8,B200=Dimension!$A$9),"",IF(OR(B200=Dimension!$A$3,B200=Dimension!$A$4,B200=Dimension!$A$5),"สถานประกอบการ",""))</f>
        <v/>
      </c>
      <c r="P200" s="62" t="str">
        <f>IF(OR(B200=Dimension!$A$6,B200=Dimension!$A$7,B200=Dimension!$A$8,B200=Dimension!$A$9,B200=""),"",Payment_ID2)</f>
        <v/>
      </c>
      <c r="Q200" s="64" t="str">
        <f t="shared" si="2"/>
        <v/>
      </c>
      <c r="R200" s="62"/>
      <c r="T200" s="68" t="b">
        <f>IF(D200=Dimension!$C$9,IF(LEFT(UPPER(E200),2)="MC",TRUE,FALSE),TRUE)</f>
        <v>1</v>
      </c>
    </row>
    <row r="201" spans="1:20" x14ac:dyDescent="0.45">
      <c r="A201" s="61"/>
      <c r="B201" s="62"/>
      <c r="C201" s="62"/>
      <c r="D201" s="62" t="str">
        <f>IF(B201=Dimension!$A$8,Dimension!$C$9,IF(B201=Dimension!$A$6,CD,""))</f>
        <v/>
      </c>
      <c r="E201" s="63"/>
      <c r="F201" s="62" t="str">
        <f>IF(OR(B201=Dimension!$A$3,B201=Dimension!$A$4,B201=Dimension!$A$6,B201=Dimension!$A$8),CCYA,"")</f>
        <v/>
      </c>
      <c r="G201" s="64" t="str">
        <f>IFERROR(VLOOKUP(F201,Dimension!$G$3:$H$252,2,FALSE),"")</f>
        <v/>
      </c>
      <c r="H201" s="62" t="str">
        <f>IF(OR(B201=Dimension!$A$3,B201=Dimension!$A$4,B201=Dimension!$A$5),"เดินทาง/ท่องเที่ยว","")</f>
        <v/>
      </c>
      <c r="I201" s="62" t="str">
        <f>IF(OR(B201=Dimension!$A$6,B201=Dimension!$A$7,B201=Dimension!$A$8,B201=Dimension!$A$9),"",IF(OR(B201=Dimension!$A$3,B201=Dimension!$A$4,B201=Dimension!$A$5),"สถานประกอบการ",""))</f>
        <v/>
      </c>
      <c r="J201" s="62" t="str">
        <f>IF(OR(B201=Dimension!$A$3,B201=Dimension!$A$4,B201=Dimension!$A$5,B201=Dimension!$A$6,,B201=Dimension!$A$7,B201=Dimension!$A$8,B201=Dimension!$A$9),Payment_ID2,"")</f>
        <v/>
      </c>
      <c r="K201" s="62"/>
      <c r="L201" s="64" t="str">
        <f>IFERROR(VLOOKUP(K201,Dimension!$J$3:$K$179,2,FALSE),"")</f>
        <v/>
      </c>
      <c r="M201" s="65"/>
      <c r="N201" s="66"/>
      <c r="O201" s="62" t="str">
        <f>IF(OR(B201=Dimension!$A$6,B201=Dimension!$A$7,B201=Dimension!$A$8,B201=Dimension!$A$9),"",IF(OR(B201=Dimension!$A$3,B201=Dimension!$A$4,B201=Dimension!$A$5),"สถานประกอบการ",""))</f>
        <v/>
      </c>
      <c r="P201" s="62" t="str">
        <f>IF(OR(B201=Dimension!$A$6,B201=Dimension!$A$7,B201=Dimension!$A$8,B201=Dimension!$A$9,B201=""),"",Payment_ID2)</f>
        <v/>
      </c>
      <c r="Q201" s="64" t="str">
        <f t="shared" si="2"/>
        <v/>
      </c>
      <c r="R201" s="62"/>
      <c r="T201" s="68" t="b">
        <f>IF(D201=Dimension!$C$9,IF(LEFT(UPPER(E201),2)="MC",TRUE,FALSE),TRUE)</f>
        <v>1</v>
      </c>
    </row>
    <row r="202" spans="1:20" x14ac:dyDescent="0.45">
      <c r="A202" s="61"/>
      <c r="B202" s="62"/>
      <c r="C202" s="62"/>
      <c r="D202" s="62" t="str">
        <f>IF(B202=Dimension!$A$8,Dimension!$C$9,IF(B202=Dimension!$A$6,CD,""))</f>
        <v/>
      </c>
      <c r="E202" s="63"/>
      <c r="F202" s="62" t="str">
        <f>IF(OR(B202=Dimension!$A$3,B202=Dimension!$A$4,B202=Dimension!$A$6,B202=Dimension!$A$8),CCYA,"")</f>
        <v/>
      </c>
      <c r="G202" s="64" t="str">
        <f>IFERROR(VLOOKUP(F202,Dimension!$G$3:$H$252,2,FALSE),"")</f>
        <v/>
      </c>
      <c r="H202" s="62" t="str">
        <f>IF(OR(B202=Dimension!$A$3,B202=Dimension!$A$4,B202=Dimension!$A$5),"เดินทาง/ท่องเที่ยว","")</f>
        <v/>
      </c>
      <c r="I202" s="62" t="str">
        <f>IF(OR(B202=Dimension!$A$6,B202=Dimension!$A$7,B202=Dimension!$A$8,B202=Dimension!$A$9),"",IF(OR(B202=Dimension!$A$3,B202=Dimension!$A$4,B202=Dimension!$A$5),"สถานประกอบการ",""))</f>
        <v/>
      </c>
      <c r="J202" s="62" t="str">
        <f>IF(OR(B202=Dimension!$A$3,B202=Dimension!$A$4,B202=Dimension!$A$5,B202=Dimension!$A$6,,B202=Dimension!$A$7,B202=Dimension!$A$8,B202=Dimension!$A$9),Payment_ID2,"")</f>
        <v/>
      </c>
      <c r="K202" s="62"/>
      <c r="L202" s="64" t="str">
        <f>IFERROR(VLOOKUP(K202,Dimension!$J$3:$K$179,2,FALSE),"")</f>
        <v/>
      </c>
      <c r="M202" s="65"/>
      <c r="N202" s="66"/>
      <c r="O202" s="62" t="str">
        <f>IF(OR(B202=Dimension!$A$6,B202=Dimension!$A$7,B202=Dimension!$A$8,B202=Dimension!$A$9),"",IF(OR(B202=Dimension!$A$3,B202=Dimension!$A$4,B202=Dimension!$A$5),"สถานประกอบการ",""))</f>
        <v/>
      </c>
      <c r="P202" s="62" t="str">
        <f>IF(OR(B202=Dimension!$A$6,B202=Dimension!$A$7,B202=Dimension!$A$8,B202=Dimension!$A$9,B202=""),"",Payment_ID2)</f>
        <v/>
      </c>
      <c r="Q202" s="64" t="str">
        <f t="shared" ref="Q202:Q265" si="3">IF(OR(M202="",N202=""),"",ROUND(M202*N202,2))</f>
        <v/>
      </c>
      <c r="R202" s="62"/>
      <c r="T202" s="68" t="b">
        <f>IF(D202=Dimension!$C$9,IF(LEFT(UPPER(E202),2)="MC",TRUE,FALSE),TRUE)</f>
        <v>1</v>
      </c>
    </row>
    <row r="203" spans="1:20" x14ac:dyDescent="0.45">
      <c r="A203" s="61"/>
      <c r="B203" s="62"/>
      <c r="C203" s="62"/>
      <c r="D203" s="62" t="str">
        <f>IF(B203=Dimension!$A$8,Dimension!$C$9,IF(B203=Dimension!$A$6,CD,""))</f>
        <v/>
      </c>
      <c r="E203" s="63"/>
      <c r="F203" s="62" t="str">
        <f>IF(OR(B203=Dimension!$A$3,B203=Dimension!$A$4,B203=Dimension!$A$6,B203=Dimension!$A$8),CCYA,"")</f>
        <v/>
      </c>
      <c r="G203" s="64" t="str">
        <f>IFERROR(VLOOKUP(F203,Dimension!$G$3:$H$252,2,FALSE),"")</f>
        <v/>
      </c>
      <c r="H203" s="62" t="str">
        <f>IF(OR(B203=Dimension!$A$3,B203=Dimension!$A$4,B203=Dimension!$A$5),"เดินทาง/ท่องเที่ยว","")</f>
        <v/>
      </c>
      <c r="I203" s="62" t="str">
        <f>IF(OR(B203=Dimension!$A$6,B203=Dimension!$A$7,B203=Dimension!$A$8,B203=Dimension!$A$9),"",IF(OR(B203=Dimension!$A$3,B203=Dimension!$A$4,B203=Dimension!$A$5),"สถานประกอบการ",""))</f>
        <v/>
      </c>
      <c r="J203" s="62" t="str">
        <f>IF(OR(B203=Dimension!$A$3,B203=Dimension!$A$4,B203=Dimension!$A$5,B203=Dimension!$A$6,,B203=Dimension!$A$7,B203=Dimension!$A$8,B203=Dimension!$A$9),Payment_ID2,"")</f>
        <v/>
      </c>
      <c r="K203" s="62"/>
      <c r="L203" s="64" t="str">
        <f>IFERROR(VLOOKUP(K203,Dimension!$J$3:$K$179,2,FALSE),"")</f>
        <v/>
      </c>
      <c r="M203" s="65"/>
      <c r="N203" s="66"/>
      <c r="O203" s="62" t="str">
        <f>IF(OR(B203=Dimension!$A$6,B203=Dimension!$A$7,B203=Dimension!$A$8,B203=Dimension!$A$9),"",IF(OR(B203=Dimension!$A$3,B203=Dimension!$A$4,B203=Dimension!$A$5),"สถานประกอบการ",""))</f>
        <v/>
      </c>
      <c r="P203" s="62" t="str">
        <f>IF(OR(B203=Dimension!$A$6,B203=Dimension!$A$7,B203=Dimension!$A$8,B203=Dimension!$A$9,B203=""),"",Payment_ID2)</f>
        <v/>
      </c>
      <c r="Q203" s="64" t="str">
        <f t="shared" si="3"/>
        <v/>
      </c>
      <c r="R203" s="62"/>
      <c r="T203" s="68" t="b">
        <f>IF(D203=Dimension!$C$9,IF(LEFT(UPPER(E203),2)="MC",TRUE,FALSE),TRUE)</f>
        <v>1</v>
      </c>
    </row>
    <row r="204" spans="1:20" x14ac:dyDescent="0.45">
      <c r="A204" s="61"/>
      <c r="B204" s="62"/>
      <c r="C204" s="62"/>
      <c r="D204" s="62" t="str">
        <f>IF(B204=Dimension!$A$8,Dimension!$C$9,IF(B204=Dimension!$A$6,CD,""))</f>
        <v/>
      </c>
      <c r="E204" s="63"/>
      <c r="F204" s="62" t="str">
        <f>IF(OR(B204=Dimension!$A$3,B204=Dimension!$A$4,B204=Dimension!$A$6,B204=Dimension!$A$8),CCYA,"")</f>
        <v/>
      </c>
      <c r="G204" s="64" t="str">
        <f>IFERROR(VLOOKUP(F204,Dimension!$G$3:$H$252,2,FALSE),"")</f>
        <v/>
      </c>
      <c r="H204" s="62" t="str">
        <f>IF(OR(B204=Dimension!$A$3,B204=Dimension!$A$4,B204=Dimension!$A$5),"เดินทาง/ท่องเที่ยว","")</f>
        <v/>
      </c>
      <c r="I204" s="62" t="str">
        <f>IF(OR(B204=Dimension!$A$6,B204=Dimension!$A$7,B204=Dimension!$A$8,B204=Dimension!$A$9),"",IF(OR(B204=Dimension!$A$3,B204=Dimension!$A$4,B204=Dimension!$A$5),"สถานประกอบการ",""))</f>
        <v/>
      </c>
      <c r="J204" s="62" t="str">
        <f>IF(OR(B204=Dimension!$A$3,B204=Dimension!$A$4,B204=Dimension!$A$5,B204=Dimension!$A$6,,B204=Dimension!$A$7,B204=Dimension!$A$8,B204=Dimension!$A$9),Payment_ID2,"")</f>
        <v/>
      </c>
      <c r="K204" s="62"/>
      <c r="L204" s="64" t="str">
        <f>IFERROR(VLOOKUP(K204,Dimension!$J$3:$K$179,2,FALSE),"")</f>
        <v/>
      </c>
      <c r="M204" s="65"/>
      <c r="N204" s="66"/>
      <c r="O204" s="62" t="str">
        <f>IF(OR(B204=Dimension!$A$6,B204=Dimension!$A$7,B204=Dimension!$A$8,B204=Dimension!$A$9),"",IF(OR(B204=Dimension!$A$3,B204=Dimension!$A$4,B204=Dimension!$A$5),"สถานประกอบการ",""))</f>
        <v/>
      </c>
      <c r="P204" s="62" t="str">
        <f>IF(OR(B204=Dimension!$A$6,B204=Dimension!$A$7,B204=Dimension!$A$8,B204=Dimension!$A$9,B204=""),"",Payment_ID2)</f>
        <v/>
      </c>
      <c r="Q204" s="64" t="str">
        <f t="shared" si="3"/>
        <v/>
      </c>
      <c r="R204" s="62"/>
      <c r="T204" s="68" t="b">
        <f>IF(D204=Dimension!$C$9,IF(LEFT(UPPER(E204),2)="MC",TRUE,FALSE),TRUE)</f>
        <v>1</v>
      </c>
    </row>
    <row r="205" spans="1:20" x14ac:dyDescent="0.45">
      <c r="A205" s="61"/>
      <c r="B205" s="62"/>
      <c r="C205" s="62"/>
      <c r="D205" s="62" t="str">
        <f>IF(B205=Dimension!$A$8,Dimension!$C$9,IF(B205=Dimension!$A$6,CD,""))</f>
        <v/>
      </c>
      <c r="E205" s="63"/>
      <c r="F205" s="62" t="str">
        <f>IF(OR(B205=Dimension!$A$3,B205=Dimension!$A$4,B205=Dimension!$A$6,B205=Dimension!$A$8),CCYA,"")</f>
        <v/>
      </c>
      <c r="G205" s="64" t="str">
        <f>IFERROR(VLOOKUP(F205,Dimension!$G$3:$H$252,2,FALSE),"")</f>
        <v/>
      </c>
      <c r="H205" s="62" t="str">
        <f>IF(OR(B205=Dimension!$A$3,B205=Dimension!$A$4,B205=Dimension!$A$5),"เดินทาง/ท่องเที่ยว","")</f>
        <v/>
      </c>
      <c r="I205" s="62" t="str">
        <f>IF(OR(B205=Dimension!$A$6,B205=Dimension!$A$7,B205=Dimension!$A$8,B205=Dimension!$A$9),"",IF(OR(B205=Dimension!$A$3,B205=Dimension!$A$4,B205=Dimension!$A$5),"สถานประกอบการ",""))</f>
        <v/>
      </c>
      <c r="J205" s="62" t="str">
        <f>IF(OR(B205=Dimension!$A$3,B205=Dimension!$A$4,B205=Dimension!$A$5,B205=Dimension!$A$6,,B205=Dimension!$A$7,B205=Dimension!$A$8,B205=Dimension!$A$9),Payment_ID2,"")</f>
        <v/>
      </c>
      <c r="K205" s="62"/>
      <c r="L205" s="64" t="str">
        <f>IFERROR(VLOOKUP(K205,Dimension!$J$3:$K$179,2,FALSE),"")</f>
        <v/>
      </c>
      <c r="M205" s="65"/>
      <c r="N205" s="66"/>
      <c r="O205" s="62" t="str">
        <f>IF(OR(B205=Dimension!$A$6,B205=Dimension!$A$7,B205=Dimension!$A$8,B205=Dimension!$A$9),"",IF(OR(B205=Dimension!$A$3,B205=Dimension!$A$4,B205=Dimension!$A$5),"สถานประกอบการ",""))</f>
        <v/>
      </c>
      <c r="P205" s="62" t="str">
        <f>IF(OR(B205=Dimension!$A$6,B205=Dimension!$A$7,B205=Dimension!$A$8,B205=Dimension!$A$9,B205=""),"",Payment_ID2)</f>
        <v/>
      </c>
      <c r="Q205" s="64" t="str">
        <f t="shared" si="3"/>
        <v/>
      </c>
      <c r="R205" s="62"/>
      <c r="T205" s="68" t="b">
        <f>IF(D205=Dimension!$C$9,IF(LEFT(UPPER(E205),2)="MC",TRUE,FALSE),TRUE)</f>
        <v>1</v>
      </c>
    </row>
    <row r="206" spans="1:20" x14ac:dyDescent="0.45">
      <c r="A206" s="61"/>
      <c r="B206" s="62"/>
      <c r="C206" s="62"/>
      <c r="D206" s="62" t="str">
        <f>IF(B206=Dimension!$A$8,Dimension!$C$9,IF(B206=Dimension!$A$6,CD,""))</f>
        <v/>
      </c>
      <c r="E206" s="63"/>
      <c r="F206" s="62" t="str">
        <f>IF(OR(B206=Dimension!$A$3,B206=Dimension!$A$4,B206=Dimension!$A$6,B206=Dimension!$A$8),CCYA,"")</f>
        <v/>
      </c>
      <c r="G206" s="64" t="str">
        <f>IFERROR(VLOOKUP(F206,Dimension!$G$3:$H$252,2,FALSE),"")</f>
        <v/>
      </c>
      <c r="H206" s="62" t="str">
        <f>IF(OR(B206=Dimension!$A$3,B206=Dimension!$A$4,B206=Dimension!$A$5),"เดินทาง/ท่องเที่ยว","")</f>
        <v/>
      </c>
      <c r="I206" s="62" t="str">
        <f>IF(OR(B206=Dimension!$A$6,B206=Dimension!$A$7,B206=Dimension!$A$8,B206=Dimension!$A$9),"",IF(OR(B206=Dimension!$A$3,B206=Dimension!$A$4,B206=Dimension!$A$5),"สถานประกอบการ",""))</f>
        <v/>
      </c>
      <c r="J206" s="62" t="str">
        <f>IF(OR(B206=Dimension!$A$3,B206=Dimension!$A$4,B206=Dimension!$A$5,B206=Dimension!$A$6,,B206=Dimension!$A$7,B206=Dimension!$A$8,B206=Dimension!$A$9),Payment_ID2,"")</f>
        <v/>
      </c>
      <c r="K206" s="62"/>
      <c r="L206" s="64" t="str">
        <f>IFERROR(VLOOKUP(K206,Dimension!$J$3:$K$179,2,FALSE),"")</f>
        <v/>
      </c>
      <c r="M206" s="65"/>
      <c r="N206" s="66"/>
      <c r="O206" s="62" t="str">
        <f>IF(OR(B206=Dimension!$A$6,B206=Dimension!$A$7,B206=Dimension!$A$8,B206=Dimension!$A$9),"",IF(OR(B206=Dimension!$A$3,B206=Dimension!$A$4,B206=Dimension!$A$5),"สถานประกอบการ",""))</f>
        <v/>
      </c>
      <c r="P206" s="62" t="str">
        <f>IF(OR(B206=Dimension!$A$6,B206=Dimension!$A$7,B206=Dimension!$A$8,B206=Dimension!$A$9,B206=""),"",Payment_ID2)</f>
        <v/>
      </c>
      <c r="Q206" s="64" t="str">
        <f t="shared" si="3"/>
        <v/>
      </c>
      <c r="R206" s="62"/>
      <c r="T206" s="68" t="b">
        <f>IF(D206=Dimension!$C$9,IF(LEFT(UPPER(E206),2)="MC",TRUE,FALSE),TRUE)</f>
        <v>1</v>
      </c>
    </row>
    <row r="207" spans="1:20" x14ac:dyDescent="0.45">
      <c r="A207" s="61"/>
      <c r="B207" s="62"/>
      <c r="C207" s="62"/>
      <c r="D207" s="62" t="str">
        <f>IF(B207=Dimension!$A$8,Dimension!$C$9,IF(B207=Dimension!$A$6,CD,""))</f>
        <v/>
      </c>
      <c r="E207" s="63"/>
      <c r="F207" s="62" t="str">
        <f>IF(OR(B207=Dimension!$A$3,B207=Dimension!$A$4,B207=Dimension!$A$6,B207=Dimension!$A$8),CCYA,"")</f>
        <v/>
      </c>
      <c r="G207" s="64" t="str">
        <f>IFERROR(VLOOKUP(F207,Dimension!$G$3:$H$252,2,FALSE),"")</f>
        <v/>
      </c>
      <c r="H207" s="62" t="str">
        <f>IF(OR(B207=Dimension!$A$3,B207=Dimension!$A$4,B207=Dimension!$A$5),"เดินทาง/ท่องเที่ยว","")</f>
        <v/>
      </c>
      <c r="I207" s="62" t="str">
        <f>IF(OR(B207=Dimension!$A$6,B207=Dimension!$A$7,B207=Dimension!$A$8,B207=Dimension!$A$9),"",IF(OR(B207=Dimension!$A$3,B207=Dimension!$A$4,B207=Dimension!$A$5),"สถานประกอบการ",""))</f>
        <v/>
      </c>
      <c r="J207" s="62" t="str">
        <f>IF(OR(B207=Dimension!$A$3,B207=Dimension!$A$4,B207=Dimension!$A$5,B207=Dimension!$A$6,,B207=Dimension!$A$7,B207=Dimension!$A$8,B207=Dimension!$A$9),Payment_ID2,"")</f>
        <v/>
      </c>
      <c r="K207" s="62"/>
      <c r="L207" s="64" t="str">
        <f>IFERROR(VLOOKUP(K207,Dimension!$J$3:$K$179,2,FALSE),"")</f>
        <v/>
      </c>
      <c r="M207" s="65"/>
      <c r="N207" s="66"/>
      <c r="O207" s="62" t="str">
        <f>IF(OR(B207=Dimension!$A$6,B207=Dimension!$A$7,B207=Dimension!$A$8,B207=Dimension!$A$9),"",IF(OR(B207=Dimension!$A$3,B207=Dimension!$A$4,B207=Dimension!$A$5),"สถานประกอบการ",""))</f>
        <v/>
      </c>
      <c r="P207" s="62" t="str">
        <f>IF(OR(B207=Dimension!$A$6,B207=Dimension!$A$7,B207=Dimension!$A$8,B207=Dimension!$A$9,B207=""),"",Payment_ID2)</f>
        <v/>
      </c>
      <c r="Q207" s="64" t="str">
        <f t="shared" si="3"/>
        <v/>
      </c>
      <c r="R207" s="62"/>
      <c r="T207" s="68" t="b">
        <f>IF(D207=Dimension!$C$9,IF(LEFT(UPPER(E207),2)="MC",TRUE,FALSE),TRUE)</f>
        <v>1</v>
      </c>
    </row>
    <row r="208" spans="1:20" x14ac:dyDescent="0.45">
      <c r="A208" s="61"/>
      <c r="B208" s="62"/>
      <c r="C208" s="62"/>
      <c r="D208" s="62" t="str">
        <f>IF(B208=Dimension!$A$8,Dimension!$C$9,IF(B208=Dimension!$A$6,CD,""))</f>
        <v/>
      </c>
      <c r="E208" s="63"/>
      <c r="F208" s="62" t="str">
        <f>IF(OR(B208=Dimension!$A$3,B208=Dimension!$A$4,B208=Dimension!$A$6,B208=Dimension!$A$8),CCYA,"")</f>
        <v/>
      </c>
      <c r="G208" s="64" t="str">
        <f>IFERROR(VLOOKUP(F208,Dimension!$G$3:$H$252,2,FALSE),"")</f>
        <v/>
      </c>
      <c r="H208" s="62" t="str">
        <f>IF(OR(B208=Dimension!$A$3,B208=Dimension!$A$4,B208=Dimension!$A$5),"เดินทาง/ท่องเที่ยว","")</f>
        <v/>
      </c>
      <c r="I208" s="62" t="str">
        <f>IF(OR(B208=Dimension!$A$6,B208=Dimension!$A$7,B208=Dimension!$A$8,B208=Dimension!$A$9),"",IF(OR(B208=Dimension!$A$3,B208=Dimension!$A$4,B208=Dimension!$A$5),"สถานประกอบการ",""))</f>
        <v/>
      </c>
      <c r="J208" s="62" t="str">
        <f>IF(OR(B208=Dimension!$A$3,B208=Dimension!$A$4,B208=Dimension!$A$5,B208=Dimension!$A$6,,B208=Dimension!$A$7,B208=Dimension!$A$8,B208=Dimension!$A$9),Payment_ID2,"")</f>
        <v/>
      </c>
      <c r="K208" s="62"/>
      <c r="L208" s="64" t="str">
        <f>IFERROR(VLOOKUP(K208,Dimension!$J$3:$K$179,2,FALSE),"")</f>
        <v/>
      </c>
      <c r="M208" s="65"/>
      <c r="N208" s="66"/>
      <c r="O208" s="62" t="str">
        <f>IF(OR(B208=Dimension!$A$6,B208=Dimension!$A$7,B208=Dimension!$A$8,B208=Dimension!$A$9),"",IF(OR(B208=Dimension!$A$3,B208=Dimension!$A$4,B208=Dimension!$A$5),"สถานประกอบการ",""))</f>
        <v/>
      </c>
      <c r="P208" s="62" t="str">
        <f>IF(OR(B208=Dimension!$A$6,B208=Dimension!$A$7,B208=Dimension!$A$8,B208=Dimension!$A$9,B208=""),"",Payment_ID2)</f>
        <v/>
      </c>
      <c r="Q208" s="64" t="str">
        <f t="shared" si="3"/>
        <v/>
      </c>
      <c r="R208" s="62"/>
      <c r="T208" s="68" t="b">
        <f>IF(D208=Dimension!$C$9,IF(LEFT(UPPER(E208),2)="MC",TRUE,FALSE),TRUE)</f>
        <v>1</v>
      </c>
    </row>
    <row r="209" spans="1:20" x14ac:dyDescent="0.45">
      <c r="A209" s="61"/>
      <c r="B209" s="62"/>
      <c r="C209" s="62"/>
      <c r="D209" s="62" t="str">
        <f>IF(B209=Dimension!$A$8,Dimension!$C$9,IF(B209=Dimension!$A$6,CD,""))</f>
        <v/>
      </c>
      <c r="E209" s="63"/>
      <c r="F209" s="62" t="str">
        <f>IF(OR(B209=Dimension!$A$3,B209=Dimension!$A$4,B209=Dimension!$A$6,B209=Dimension!$A$8),CCYA,"")</f>
        <v/>
      </c>
      <c r="G209" s="64" t="str">
        <f>IFERROR(VLOOKUP(F209,Dimension!$G$3:$H$252,2,FALSE),"")</f>
        <v/>
      </c>
      <c r="H209" s="62" t="str">
        <f>IF(OR(B209=Dimension!$A$3,B209=Dimension!$A$4,B209=Dimension!$A$5),"เดินทาง/ท่องเที่ยว","")</f>
        <v/>
      </c>
      <c r="I209" s="62" t="str">
        <f>IF(OR(B209=Dimension!$A$6,B209=Dimension!$A$7,B209=Dimension!$A$8,B209=Dimension!$A$9),"",IF(OR(B209=Dimension!$A$3,B209=Dimension!$A$4,B209=Dimension!$A$5),"สถานประกอบการ",""))</f>
        <v/>
      </c>
      <c r="J209" s="62" t="str">
        <f>IF(OR(B209=Dimension!$A$3,B209=Dimension!$A$4,B209=Dimension!$A$5,B209=Dimension!$A$6,,B209=Dimension!$A$7,B209=Dimension!$A$8,B209=Dimension!$A$9),Payment_ID2,"")</f>
        <v/>
      </c>
      <c r="K209" s="62"/>
      <c r="L209" s="64" t="str">
        <f>IFERROR(VLOOKUP(K209,Dimension!$J$3:$K$179,2,FALSE),"")</f>
        <v/>
      </c>
      <c r="M209" s="65"/>
      <c r="N209" s="66"/>
      <c r="O209" s="62" t="str">
        <f>IF(OR(B209=Dimension!$A$6,B209=Dimension!$A$7,B209=Dimension!$A$8,B209=Dimension!$A$9),"",IF(OR(B209=Dimension!$A$3,B209=Dimension!$A$4,B209=Dimension!$A$5),"สถานประกอบการ",""))</f>
        <v/>
      </c>
      <c r="P209" s="62" t="str">
        <f>IF(OR(B209=Dimension!$A$6,B209=Dimension!$A$7,B209=Dimension!$A$8,B209=Dimension!$A$9,B209=""),"",Payment_ID2)</f>
        <v/>
      </c>
      <c r="Q209" s="64" t="str">
        <f t="shared" si="3"/>
        <v/>
      </c>
      <c r="R209" s="62"/>
      <c r="T209" s="68" t="b">
        <f>IF(D209=Dimension!$C$9,IF(LEFT(UPPER(E209),2)="MC",TRUE,FALSE),TRUE)</f>
        <v>1</v>
      </c>
    </row>
    <row r="210" spans="1:20" x14ac:dyDescent="0.45">
      <c r="A210" s="61"/>
      <c r="B210" s="62"/>
      <c r="C210" s="62"/>
      <c r="D210" s="62" t="str">
        <f>IF(B210=Dimension!$A$8,Dimension!$C$9,IF(B210=Dimension!$A$6,CD,""))</f>
        <v/>
      </c>
      <c r="E210" s="63"/>
      <c r="F210" s="62" t="str">
        <f>IF(OR(B210=Dimension!$A$3,B210=Dimension!$A$4,B210=Dimension!$A$6,B210=Dimension!$A$8),CCYA,"")</f>
        <v/>
      </c>
      <c r="G210" s="64" t="str">
        <f>IFERROR(VLOOKUP(F210,Dimension!$G$3:$H$252,2,FALSE),"")</f>
        <v/>
      </c>
      <c r="H210" s="62" t="str">
        <f>IF(OR(B210=Dimension!$A$3,B210=Dimension!$A$4,B210=Dimension!$A$5),"เดินทาง/ท่องเที่ยว","")</f>
        <v/>
      </c>
      <c r="I210" s="62" t="str">
        <f>IF(OR(B210=Dimension!$A$6,B210=Dimension!$A$7,B210=Dimension!$A$8,B210=Dimension!$A$9),"",IF(OR(B210=Dimension!$A$3,B210=Dimension!$A$4,B210=Dimension!$A$5),"สถานประกอบการ",""))</f>
        <v/>
      </c>
      <c r="J210" s="62" t="str">
        <f>IF(OR(B210=Dimension!$A$3,B210=Dimension!$A$4,B210=Dimension!$A$5,B210=Dimension!$A$6,,B210=Dimension!$A$7,B210=Dimension!$A$8,B210=Dimension!$A$9),Payment_ID2,"")</f>
        <v/>
      </c>
      <c r="K210" s="62"/>
      <c r="L210" s="64" t="str">
        <f>IFERROR(VLOOKUP(K210,Dimension!$J$3:$K$179,2,FALSE),"")</f>
        <v/>
      </c>
      <c r="M210" s="65"/>
      <c r="N210" s="66"/>
      <c r="O210" s="62" t="str">
        <f>IF(OR(B210=Dimension!$A$6,B210=Dimension!$A$7,B210=Dimension!$A$8,B210=Dimension!$A$9),"",IF(OR(B210=Dimension!$A$3,B210=Dimension!$A$4,B210=Dimension!$A$5),"สถานประกอบการ",""))</f>
        <v/>
      </c>
      <c r="P210" s="62" t="str">
        <f>IF(OR(B210=Dimension!$A$6,B210=Dimension!$A$7,B210=Dimension!$A$8,B210=Dimension!$A$9,B210=""),"",Payment_ID2)</f>
        <v/>
      </c>
      <c r="Q210" s="64" t="str">
        <f t="shared" si="3"/>
        <v/>
      </c>
      <c r="R210" s="62"/>
      <c r="T210" s="68" t="b">
        <f>IF(D210=Dimension!$C$9,IF(LEFT(UPPER(E210),2)="MC",TRUE,FALSE),TRUE)</f>
        <v>1</v>
      </c>
    </row>
    <row r="211" spans="1:20" x14ac:dyDescent="0.45">
      <c r="A211" s="61"/>
      <c r="B211" s="62"/>
      <c r="C211" s="62"/>
      <c r="D211" s="62" t="str">
        <f>IF(B211=Dimension!$A$8,Dimension!$C$9,IF(B211=Dimension!$A$6,CD,""))</f>
        <v/>
      </c>
      <c r="E211" s="63"/>
      <c r="F211" s="62" t="str">
        <f>IF(OR(B211=Dimension!$A$3,B211=Dimension!$A$4,B211=Dimension!$A$6,B211=Dimension!$A$8),CCYA,"")</f>
        <v/>
      </c>
      <c r="G211" s="64" t="str">
        <f>IFERROR(VLOOKUP(F211,Dimension!$G$3:$H$252,2,FALSE),"")</f>
        <v/>
      </c>
      <c r="H211" s="62" t="str">
        <f>IF(OR(B211=Dimension!$A$3,B211=Dimension!$A$4,B211=Dimension!$A$5),"เดินทาง/ท่องเที่ยว","")</f>
        <v/>
      </c>
      <c r="I211" s="62" t="str">
        <f>IF(OR(B211=Dimension!$A$6,B211=Dimension!$A$7,B211=Dimension!$A$8,B211=Dimension!$A$9),"",IF(OR(B211=Dimension!$A$3,B211=Dimension!$A$4,B211=Dimension!$A$5),"สถานประกอบการ",""))</f>
        <v/>
      </c>
      <c r="J211" s="62" t="str">
        <f>IF(OR(B211=Dimension!$A$3,B211=Dimension!$A$4,B211=Dimension!$A$5,B211=Dimension!$A$6,,B211=Dimension!$A$7,B211=Dimension!$A$8,B211=Dimension!$A$9),Payment_ID2,"")</f>
        <v/>
      </c>
      <c r="K211" s="62"/>
      <c r="L211" s="64" t="str">
        <f>IFERROR(VLOOKUP(K211,Dimension!$J$3:$K$179,2,FALSE),"")</f>
        <v/>
      </c>
      <c r="M211" s="65"/>
      <c r="N211" s="66"/>
      <c r="O211" s="62" t="str">
        <f>IF(OR(B211=Dimension!$A$6,B211=Dimension!$A$7,B211=Dimension!$A$8,B211=Dimension!$A$9),"",IF(OR(B211=Dimension!$A$3,B211=Dimension!$A$4,B211=Dimension!$A$5),"สถานประกอบการ",""))</f>
        <v/>
      </c>
      <c r="P211" s="62" t="str">
        <f>IF(OR(B211=Dimension!$A$6,B211=Dimension!$A$7,B211=Dimension!$A$8,B211=Dimension!$A$9,B211=""),"",Payment_ID2)</f>
        <v/>
      </c>
      <c r="Q211" s="64" t="str">
        <f t="shared" si="3"/>
        <v/>
      </c>
      <c r="R211" s="62"/>
      <c r="T211" s="68" t="b">
        <f>IF(D211=Dimension!$C$9,IF(LEFT(UPPER(E211),2)="MC",TRUE,FALSE),TRUE)</f>
        <v>1</v>
      </c>
    </row>
    <row r="212" spans="1:20" x14ac:dyDescent="0.45">
      <c r="A212" s="61"/>
      <c r="B212" s="62"/>
      <c r="C212" s="62"/>
      <c r="D212" s="62" t="str">
        <f>IF(B212=Dimension!$A$8,Dimension!$C$9,IF(B212=Dimension!$A$6,CD,""))</f>
        <v/>
      </c>
      <c r="E212" s="63"/>
      <c r="F212" s="62" t="str">
        <f>IF(OR(B212=Dimension!$A$3,B212=Dimension!$A$4,B212=Dimension!$A$6,B212=Dimension!$A$8),CCYA,"")</f>
        <v/>
      </c>
      <c r="G212" s="64" t="str">
        <f>IFERROR(VLOOKUP(F212,Dimension!$G$3:$H$252,2,FALSE),"")</f>
        <v/>
      </c>
      <c r="H212" s="62" t="str">
        <f>IF(OR(B212=Dimension!$A$3,B212=Dimension!$A$4,B212=Dimension!$A$5),"เดินทาง/ท่องเที่ยว","")</f>
        <v/>
      </c>
      <c r="I212" s="62" t="str">
        <f>IF(OR(B212=Dimension!$A$6,B212=Dimension!$A$7,B212=Dimension!$A$8,B212=Dimension!$A$9),"",IF(OR(B212=Dimension!$A$3,B212=Dimension!$A$4,B212=Dimension!$A$5),"สถานประกอบการ",""))</f>
        <v/>
      </c>
      <c r="J212" s="62" t="str">
        <f>IF(OR(B212=Dimension!$A$3,B212=Dimension!$A$4,B212=Dimension!$A$5,B212=Dimension!$A$6,,B212=Dimension!$A$7,B212=Dimension!$A$8,B212=Dimension!$A$9),Payment_ID2,"")</f>
        <v/>
      </c>
      <c r="K212" s="62"/>
      <c r="L212" s="64" t="str">
        <f>IFERROR(VLOOKUP(K212,Dimension!$J$3:$K$179,2,FALSE),"")</f>
        <v/>
      </c>
      <c r="M212" s="65"/>
      <c r="N212" s="66"/>
      <c r="O212" s="62" t="str">
        <f>IF(OR(B212=Dimension!$A$6,B212=Dimension!$A$7,B212=Dimension!$A$8,B212=Dimension!$A$9),"",IF(OR(B212=Dimension!$A$3,B212=Dimension!$A$4,B212=Dimension!$A$5),"สถานประกอบการ",""))</f>
        <v/>
      </c>
      <c r="P212" s="62" t="str">
        <f>IF(OR(B212=Dimension!$A$6,B212=Dimension!$A$7,B212=Dimension!$A$8,B212=Dimension!$A$9,B212=""),"",Payment_ID2)</f>
        <v/>
      </c>
      <c r="Q212" s="64" t="str">
        <f t="shared" si="3"/>
        <v/>
      </c>
      <c r="R212" s="62"/>
      <c r="T212" s="68" t="b">
        <f>IF(D212=Dimension!$C$9,IF(LEFT(UPPER(E212),2)="MC",TRUE,FALSE),TRUE)</f>
        <v>1</v>
      </c>
    </row>
    <row r="213" spans="1:20" x14ac:dyDescent="0.45">
      <c r="A213" s="61"/>
      <c r="B213" s="62"/>
      <c r="C213" s="62"/>
      <c r="D213" s="62" t="str">
        <f>IF(B213=Dimension!$A$8,Dimension!$C$9,IF(B213=Dimension!$A$6,CD,""))</f>
        <v/>
      </c>
      <c r="E213" s="63"/>
      <c r="F213" s="62" t="str">
        <f>IF(OR(B213=Dimension!$A$3,B213=Dimension!$A$4,B213=Dimension!$A$6,B213=Dimension!$A$8),CCYA,"")</f>
        <v/>
      </c>
      <c r="G213" s="64" t="str">
        <f>IFERROR(VLOOKUP(F213,Dimension!$G$3:$H$252,2,FALSE),"")</f>
        <v/>
      </c>
      <c r="H213" s="62" t="str">
        <f>IF(OR(B213=Dimension!$A$3,B213=Dimension!$A$4,B213=Dimension!$A$5),"เดินทาง/ท่องเที่ยว","")</f>
        <v/>
      </c>
      <c r="I213" s="62" t="str">
        <f>IF(OR(B213=Dimension!$A$6,B213=Dimension!$A$7,B213=Dimension!$A$8,B213=Dimension!$A$9),"",IF(OR(B213=Dimension!$A$3,B213=Dimension!$A$4,B213=Dimension!$A$5),"สถานประกอบการ",""))</f>
        <v/>
      </c>
      <c r="J213" s="62" t="str">
        <f>IF(OR(B213=Dimension!$A$3,B213=Dimension!$A$4,B213=Dimension!$A$5,B213=Dimension!$A$6,,B213=Dimension!$A$7,B213=Dimension!$A$8,B213=Dimension!$A$9),Payment_ID2,"")</f>
        <v/>
      </c>
      <c r="K213" s="62"/>
      <c r="L213" s="64" t="str">
        <f>IFERROR(VLOOKUP(K213,Dimension!$J$3:$K$179,2,FALSE),"")</f>
        <v/>
      </c>
      <c r="M213" s="65"/>
      <c r="N213" s="66"/>
      <c r="O213" s="62" t="str">
        <f>IF(OR(B213=Dimension!$A$6,B213=Dimension!$A$7,B213=Dimension!$A$8,B213=Dimension!$A$9),"",IF(OR(B213=Dimension!$A$3,B213=Dimension!$A$4,B213=Dimension!$A$5),"สถานประกอบการ",""))</f>
        <v/>
      </c>
      <c r="P213" s="62" t="str">
        <f>IF(OR(B213=Dimension!$A$6,B213=Dimension!$A$7,B213=Dimension!$A$8,B213=Dimension!$A$9,B213=""),"",Payment_ID2)</f>
        <v/>
      </c>
      <c r="Q213" s="64" t="str">
        <f t="shared" si="3"/>
        <v/>
      </c>
      <c r="R213" s="62"/>
      <c r="T213" s="68" t="b">
        <f>IF(D213=Dimension!$C$9,IF(LEFT(UPPER(E213),2)="MC",TRUE,FALSE),TRUE)</f>
        <v>1</v>
      </c>
    </row>
    <row r="214" spans="1:20" x14ac:dyDescent="0.45">
      <c r="A214" s="61"/>
      <c r="B214" s="62"/>
      <c r="C214" s="62"/>
      <c r="D214" s="62" t="str">
        <f>IF(B214=Dimension!$A$8,Dimension!$C$9,IF(B214=Dimension!$A$6,CD,""))</f>
        <v/>
      </c>
      <c r="E214" s="63"/>
      <c r="F214" s="62" t="str">
        <f>IF(OR(B214=Dimension!$A$3,B214=Dimension!$A$4,B214=Dimension!$A$6,B214=Dimension!$A$8),CCYA,"")</f>
        <v/>
      </c>
      <c r="G214" s="64" t="str">
        <f>IFERROR(VLOOKUP(F214,Dimension!$G$3:$H$252,2,FALSE),"")</f>
        <v/>
      </c>
      <c r="H214" s="62" t="str">
        <f>IF(OR(B214=Dimension!$A$3,B214=Dimension!$A$4,B214=Dimension!$A$5),"เดินทาง/ท่องเที่ยว","")</f>
        <v/>
      </c>
      <c r="I214" s="62" t="str">
        <f>IF(OR(B214=Dimension!$A$6,B214=Dimension!$A$7,B214=Dimension!$A$8,B214=Dimension!$A$9),"",IF(OR(B214=Dimension!$A$3,B214=Dimension!$A$4,B214=Dimension!$A$5),"สถานประกอบการ",""))</f>
        <v/>
      </c>
      <c r="J214" s="62" t="str">
        <f>IF(OR(B214=Dimension!$A$3,B214=Dimension!$A$4,B214=Dimension!$A$5,B214=Dimension!$A$6,,B214=Dimension!$A$7,B214=Dimension!$A$8,B214=Dimension!$A$9),Payment_ID2,"")</f>
        <v/>
      </c>
      <c r="K214" s="62"/>
      <c r="L214" s="64" t="str">
        <f>IFERROR(VLOOKUP(K214,Dimension!$J$3:$K$179,2,FALSE),"")</f>
        <v/>
      </c>
      <c r="M214" s="65"/>
      <c r="N214" s="66"/>
      <c r="O214" s="62" t="str">
        <f>IF(OR(B214=Dimension!$A$6,B214=Dimension!$A$7,B214=Dimension!$A$8,B214=Dimension!$A$9),"",IF(OR(B214=Dimension!$A$3,B214=Dimension!$A$4,B214=Dimension!$A$5),"สถานประกอบการ",""))</f>
        <v/>
      </c>
      <c r="P214" s="62" t="str">
        <f>IF(OR(B214=Dimension!$A$6,B214=Dimension!$A$7,B214=Dimension!$A$8,B214=Dimension!$A$9,B214=""),"",Payment_ID2)</f>
        <v/>
      </c>
      <c r="Q214" s="64" t="str">
        <f t="shared" si="3"/>
        <v/>
      </c>
      <c r="R214" s="62"/>
      <c r="T214" s="68" t="b">
        <f>IF(D214=Dimension!$C$9,IF(LEFT(UPPER(E214),2)="MC",TRUE,FALSE),TRUE)</f>
        <v>1</v>
      </c>
    </row>
    <row r="215" spans="1:20" x14ac:dyDescent="0.45">
      <c r="A215" s="61"/>
      <c r="B215" s="62"/>
      <c r="C215" s="62"/>
      <c r="D215" s="62" t="str">
        <f>IF(B215=Dimension!$A$8,Dimension!$C$9,IF(B215=Dimension!$A$6,CD,""))</f>
        <v/>
      </c>
      <c r="E215" s="63"/>
      <c r="F215" s="62" t="str">
        <f>IF(OR(B215=Dimension!$A$3,B215=Dimension!$A$4,B215=Dimension!$A$6,B215=Dimension!$A$8),CCYA,"")</f>
        <v/>
      </c>
      <c r="G215" s="64" t="str">
        <f>IFERROR(VLOOKUP(F215,Dimension!$G$3:$H$252,2,FALSE),"")</f>
        <v/>
      </c>
      <c r="H215" s="62" t="str">
        <f>IF(OR(B215=Dimension!$A$3,B215=Dimension!$A$4,B215=Dimension!$A$5),"เดินทาง/ท่องเที่ยว","")</f>
        <v/>
      </c>
      <c r="I215" s="62" t="str">
        <f>IF(OR(B215=Dimension!$A$6,B215=Dimension!$A$7,B215=Dimension!$A$8,B215=Dimension!$A$9),"",IF(OR(B215=Dimension!$A$3,B215=Dimension!$A$4,B215=Dimension!$A$5),"สถานประกอบการ",""))</f>
        <v/>
      </c>
      <c r="J215" s="62" t="str">
        <f>IF(OR(B215=Dimension!$A$3,B215=Dimension!$A$4,B215=Dimension!$A$5,B215=Dimension!$A$6,,B215=Dimension!$A$7,B215=Dimension!$A$8,B215=Dimension!$A$9),Payment_ID2,"")</f>
        <v/>
      </c>
      <c r="K215" s="62"/>
      <c r="L215" s="64" t="str">
        <f>IFERROR(VLOOKUP(K215,Dimension!$J$3:$K$179,2,FALSE),"")</f>
        <v/>
      </c>
      <c r="M215" s="65"/>
      <c r="N215" s="66"/>
      <c r="O215" s="62" t="str">
        <f>IF(OR(B215=Dimension!$A$6,B215=Dimension!$A$7,B215=Dimension!$A$8,B215=Dimension!$A$9),"",IF(OR(B215=Dimension!$A$3,B215=Dimension!$A$4,B215=Dimension!$A$5),"สถานประกอบการ",""))</f>
        <v/>
      </c>
      <c r="P215" s="62" t="str">
        <f>IF(OR(B215=Dimension!$A$6,B215=Dimension!$A$7,B215=Dimension!$A$8,B215=Dimension!$A$9,B215=""),"",Payment_ID2)</f>
        <v/>
      </c>
      <c r="Q215" s="64" t="str">
        <f t="shared" si="3"/>
        <v/>
      </c>
      <c r="R215" s="62"/>
      <c r="T215" s="68" t="b">
        <f>IF(D215=Dimension!$C$9,IF(LEFT(UPPER(E215),2)="MC",TRUE,FALSE),TRUE)</f>
        <v>1</v>
      </c>
    </row>
    <row r="216" spans="1:20" x14ac:dyDescent="0.45">
      <c r="A216" s="61"/>
      <c r="B216" s="62"/>
      <c r="C216" s="62"/>
      <c r="D216" s="62" t="str">
        <f>IF(B216=Dimension!$A$8,Dimension!$C$9,IF(B216=Dimension!$A$6,CD,""))</f>
        <v/>
      </c>
      <c r="E216" s="63"/>
      <c r="F216" s="62" t="str">
        <f>IF(OR(B216=Dimension!$A$3,B216=Dimension!$A$4,B216=Dimension!$A$6,B216=Dimension!$A$8),CCYA,"")</f>
        <v/>
      </c>
      <c r="G216" s="64" t="str">
        <f>IFERROR(VLOOKUP(F216,Dimension!$G$3:$H$252,2,FALSE),"")</f>
        <v/>
      </c>
      <c r="H216" s="62" t="str">
        <f>IF(OR(B216=Dimension!$A$3,B216=Dimension!$A$4,B216=Dimension!$A$5),"เดินทาง/ท่องเที่ยว","")</f>
        <v/>
      </c>
      <c r="I216" s="62" t="str">
        <f>IF(OR(B216=Dimension!$A$6,B216=Dimension!$A$7,B216=Dimension!$A$8,B216=Dimension!$A$9),"",IF(OR(B216=Dimension!$A$3,B216=Dimension!$A$4,B216=Dimension!$A$5),"สถานประกอบการ",""))</f>
        <v/>
      </c>
      <c r="J216" s="62" t="str">
        <f>IF(OR(B216=Dimension!$A$3,B216=Dimension!$A$4,B216=Dimension!$A$5,B216=Dimension!$A$6,,B216=Dimension!$A$7,B216=Dimension!$A$8,B216=Dimension!$A$9),Payment_ID2,"")</f>
        <v/>
      </c>
      <c r="K216" s="62"/>
      <c r="L216" s="64" t="str">
        <f>IFERROR(VLOOKUP(K216,Dimension!$J$3:$K$179,2,FALSE),"")</f>
        <v/>
      </c>
      <c r="M216" s="65"/>
      <c r="N216" s="66"/>
      <c r="O216" s="62" t="str">
        <f>IF(OR(B216=Dimension!$A$6,B216=Dimension!$A$7,B216=Dimension!$A$8,B216=Dimension!$A$9),"",IF(OR(B216=Dimension!$A$3,B216=Dimension!$A$4,B216=Dimension!$A$5),"สถานประกอบการ",""))</f>
        <v/>
      </c>
      <c r="P216" s="62" t="str">
        <f>IF(OR(B216=Dimension!$A$6,B216=Dimension!$A$7,B216=Dimension!$A$8,B216=Dimension!$A$9,B216=""),"",Payment_ID2)</f>
        <v/>
      </c>
      <c r="Q216" s="64" t="str">
        <f t="shared" si="3"/>
        <v/>
      </c>
      <c r="R216" s="62"/>
      <c r="T216" s="68" t="b">
        <f>IF(D216=Dimension!$C$9,IF(LEFT(UPPER(E216),2)="MC",TRUE,FALSE),TRUE)</f>
        <v>1</v>
      </c>
    </row>
    <row r="217" spans="1:20" x14ac:dyDescent="0.45">
      <c r="A217" s="61"/>
      <c r="B217" s="62"/>
      <c r="C217" s="62"/>
      <c r="D217" s="62" t="str">
        <f>IF(B217=Dimension!$A$8,Dimension!$C$9,IF(B217=Dimension!$A$6,CD,""))</f>
        <v/>
      </c>
      <c r="E217" s="63"/>
      <c r="F217" s="62" t="str">
        <f>IF(OR(B217=Dimension!$A$3,B217=Dimension!$A$4,B217=Dimension!$A$6,B217=Dimension!$A$8),CCYA,"")</f>
        <v/>
      </c>
      <c r="G217" s="64" t="str">
        <f>IFERROR(VLOOKUP(F217,Dimension!$G$3:$H$252,2,FALSE),"")</f>
        <v/>
      </c>
      <c r="H217" s="62" t="str">
        <f>IF(OR(B217=Dimension!$A$3,B217=Dimension!$A$4,B217=Dimension!$A$5),"เดินทาง/ท่องเที่ยว","")</f>
        <v/>
      </c>
      <c r="I217" s="62" t="str">
        <f>IF(OR(B217=Dimension!$A$6,B217=Dimension!$A$7,B217=Dimension!$A$8,B217=Dimension!$A$9),"",IF(OR(B217=Dimension!$A$3,B217=Dimension!$A$4,B217=Dimension!$A$5),"สถานประกอบการ",""))</f>
        <v/>
      </c>
      <c r="J217" s="62" t="str">
        <f>IF(OR(B217=Dimension!$A$3,B217=Dimension!$A$4,B217=Dimension!$A$5,B217=Dimension!$A$6,,B217=Dimension!$A$7,B217=Dimension!$A$8,B217=Dimension!$A$9),Payment_ID2,"")</f>
        <v/>
      </c>
      <c r="K217" s="62"/>
      <c r="L217" s="64" t="str">
        <f>IFERROR(VLOOKUP(K217,Dimension!$J$3:$K$179,2,FALSE),"")</f>
        <v/>
      </c>
      <c r="M217" s="65"/>
      <c r="N217" s="66"/>
      <c r="O217" s="62" t="str">
        <f>IF(OR(B217=Dimension!$A$6,B217=Dimension!$A$7,B217=Dimension!$A$8,B217=Dimension!$A$9),"",IF(OR(B217=Dimension!$A$3,B217=Dimension!$A$4,B217=Dimension!$A$5),"สถานประกอบการ",""))</f>
        <v/>
      </c>
      <c r="P217" s="62" t="str">
        <f>IF(OR(B217=Dimension!$A$6,B217=Dimension!$A$7,B217=Dimension!$A$8,B217=Dimension!$A$9,B217=""),"",Payment_ID2)</f>
        <v/>
      </c>
      <c r="Q217" s="64" t="str">
        <f t="shared" si="3"/>
        <v/>
      </c>
      <c r="R217" s="62"/>
      <c r="T217" s="68" t="b">
        <f>IF(D217=Dimension!$C$9,IF(LEFT(UPPER(E217),2)="MC",TRUE,FALSE),TRUE)</f>
        <v>1</v>
      </c>
    </row>
    <row r="218" spans="1:20" x14ac:dyDescent="0.45">
      <c r="A218" s="61"/>
      <c r="B218" s="62"/>
      <c r="C218" s="62"/>
      <c r="D218" s="62" t="str">
        <f>IF(B218=Dimension!$A$8,Dimension!$C$9,IF(B218=Dimension!$A$6,CD,""))</f>
        <v/>
      </c>
      <c r="E218" s="63"/>
      <c r="F218" s="62" t="str">
        <f>IF(OR(B218=Dimension!$A$3,B218=Dimension!$A$4,B218=Dimension!$A$6,B218=Dimension!$A$8),CCYA,"")</f>
        <v/>
      </c>
      <c r="G218" s="64" t="str">
        <f>IFERROR(VLOOKUP(F218,Dimension!$G$3:$H$252,2,FALSE),"")</f>
        <v/>
      </c>
      <c r="H218" s="62" t="str">
        <f>IF(OR(B218=Dimension!$A$3,B218=Dimension!$A$4,B218=Dimension!$A$5),"เดินทาง/ท่องเที่ยว","")</f>
        <v/>
      </c>
      <c r="I218" s="62" t="str">
        <f>IF(OR(B218=Dimension!$A$6,B218=Dimension!$A$7,B218=Dimension!$A$8,B218=Dimension!$A$9),"",IF(OR(B218=Dimension!$A$3,B218=Dimension!$A$4,B218=Dimension!$A$5),"สถานประกอบการ",""))</f>
        <v/>
      </c>
      <c r="J218" s="62" t="str">
        <f>IF(OR(B218=Dimension!$A$3,B218=Dimension!$A$4,B218=Dimension!$A$5,B218=Dimension!$A$6,,B218=Dimension!$A$7,B218=Dimension!$A$8,B218=Dimension!$A$9),Payment_ID2,"")</f>
        <v/>
      </c>
      <c r="K218" s="62"/>
      <c r="L218" s="64" t="str">
        <f>IFERROR(VLOOKUP(K218,Dimension!$J$3:$K$179,2,FALSE),"")</f>
        <v/>
      </c>
      <c r="M218" s="65"/>
      <c r="N218" s="66"/>
      <c r="O218" s="62" t="str">
        <f>IF(OR(B218=Dimension!$A$6,B218=Dimension!$A$7,B218=Dimension!$A$8,B218=Dimension!$A$9),"",IF(OR(B218=Dimension!$A$3,B218=Dimension!$A$4,B218=Dimension!$A$5),"สถานประกอบการ",""))</f>
        <v/>
      </c>
      <c r="P218" s="62" t="str">
        <f>IF(OR(B218=Dimension!$A$6,B218=Dimension!$A$7,B218=Dimension!$A$8,B218=Dimension!$A$9,B218=""),"",Payment_ID2)</f>
        <v/>
      </c>
      <c r="Q218" s="64" t="str">
        <f t="shared" si="3"/>
        <v/>
      </c>
      <c r="R218" s="62"/>
      <c r="T218" s="68" t="b">
        <f>IF(D218=Dimension!$C$9,IF(LEFT(UPPER(E218),2)="MC",TRUE,FALSE),TRUE)</f>
        <v>1</v>
      </c>
    </row>
    <row r="219" spans="1:20" x14ac:dyDescent="0.45">
      <c r="A219" s="61"/>
      <c r="B219" s="62"/>
      <c r="C219" s="62"/>
      <c r="D219" s="62" t="str">
        <f>IF(B219=Dimension!$A$8,Dimension!$C$9,IF(B219=Dimension!$A$6,CD,""))</f>
        <v/>
      </c>
      <c r="E219" s="63"/>
      <c r="F219" s="62" t="str">
        <f>IF(OR(B219=Dimension!$A$3,B219=Dimension!$A$4,B219=Dimension!$A$6,B219=Dimension!$A$8),CCYA,"")</f>
        <v/>
      </c>
      <c r="G219" s="64" t="str">
        <f>IFERROR(VLOOKUP(F219,Dimension!$G$3:$H$252,2,FALSE),"")</f>
        <v/>
      </c>
      <c r="H219" s="62" t="str">
        <f>IF(OR(B219=Dimension!$A$3,B219=Dimension!$A$4,B219=Dimension!$A$5),"เดินทาง/ท่องเที่ยว","")</f>
        <v/>
      </c>
      <c r="I219" s="62" t="str">
        <f>IF(OR(B219=Dimension!$A$6,B219=Dimension!$A$7,B219=Dimension!$A$8,B219=Dimension!$A$9),"",IF(OR(B219=Dimension!$A$3,B219=Dimension!$A$4,B219=Dimension!$A$5),"สถานประกอบการ",""))</f>
        <v/>
      </c>
      <c r="J219" s="62" t="str">
        <f>IF(OR(B219=Dimension!$A$3,B219=Dimension!$A$4,B219=Dimension!$A$5,B219=Dimension!$A$6,,B219=Dimension!$A$7,B219=Dimension!$A$8,B219=Dimension!$A$9),Payment_ID2,"")</f>
        <v/>
      </c>
      <c r="K219" s="62"/>
      <c r="L219" s="64" t="str">
        <f>IFERROR(VLOOKUP(K219,Dimension!$J$3:$K$179,2,FALSE),"")</f>
        <v/>
      </c>
      <c r="M219" s="65"/>
      <c r="N219" s="66"/>
      <c r="O219" s="62" t="str">
        <f>IF(OR(B219=Dimension!$A$6,B219=Dimension!$A$7,B219=Dimension!$A$8,B219=Dimension!$A$9),"",IF(OR(B219=Dimension!$A$3,B219=Dimension!$A$4,B219=Dimension!$A$5),"สถานประกอบการ",""))</f>
        <v/>
      </c>
      <c r="P219" s="62" t="str">
        <f>IF(OR(B219=Dimension!$A$6,B219=Dimension!$A$7,B219=Dimension!$A$8,B219=Dimension!$A$9,B219=""),"",Payment_ID2)</f>
        <v/>
      </c>
      <c r="Q219" s="64" t="str">
        <f t="shared" si="3"/>
        <v/>
      </c>
      <c r="R219" s="62"/>
      <c r="T219" s="68" t="b">
        <f>IF(D219=Dimension!$C$9,IF(LEFT(UPPER(E219),2)="MC",TRUE,FALSE),TRUE)</f>
        <v>1</v>
      </c>
    </row>
    <row r="220" spans="1:20" x14ac:dyDescent="0.45">
      <c r="A220" s="61"/>
      <c r="B220" s="62"/>
      <c r="C220" s="62"/>
      <c r="D220" s="62" t="str">
        <f>IF(B220=Dimension!$A$8,Dimension!$C$9,IF(B220=Dimension!$A$6,CD,""))</f>
        <v/>
      </c>
      <c r="E220" s="63"/>
      <c r="F220" s="62" t="str">
        <f>IF(OR(B220=Dimension!$A$3,B220=Dimension!$A$4,B220=Dimension!$A$6,B220=Dimension!$A$8),CCYA,"")</f>
        <v/>
      </c>
      <c r="G220" s="64" t="str">
        <f>IFERROR(VLOOKUP(F220,Dimension!$G$3:$H$252,2,FALSE),"")</f>
        <v/>
      </c>
      <c r="H220" s="62" t="str">
        <f>IF(OR(B220=Dimension!$A$3,B220=Dimension!$A$4,B220=Dimension!$A$5),"เดินทาง/ท่องเที่ยว","")</f>
        <v/>
      </c>
      <c r="I220" s="62" t="str">
        <f>IF(OR(B220=Dimension!$A$6,B220=Dimension!$A$7,B220=Dimension!$A$8,B220=Dimension!$A$9),"",IF(OR(B220=Dimension!$A$3,B220=Dimension!$A$4,B220=Dimension!$A$5),"สถานประกอบการ",""))</f>
        <v/>
      </c>
      <c r="J220" s="62" t="str">
        <f>IF(OR(B220=Dimension!$A$3,B220=Dimension!$A$4,B220=Dimension!$A$5,B220=Dimension!$A$6,,B220=Dimension!$A$7,B220=Dimension!$A$8,B220=Dimension!$A$9),Payment_ID2,"")</f>
        <v/>
      </c>
      <c r="K220" s="62"/>
      <c r="L220" s="64" t="str">
        <f>IFERROR(VLOOKUP(K220,Dimension!$J$3:$K$179,2,FALSE),"")</f>
        <v/>
      </c>
      <c r="M220" s="65"/>
      <c r="N220" s="66"/>
      <c r="O220" s="62" t="str">
        <f>IF(OR(B220=Dimension!$A$6,B220=Dimension!$A$7,B220=Dimension!$A$8,B220=Dimension!$A$9),"",IF(OR(B220=Dimension!$A$3,B220=Dimension!$A$4,B220=Dimension!$A$5),"สถานประกอบการ",""))</f>
        <v/>
      </c>
      <c r="P220" s="62" t="str">
        <f>IF(OR(B220=Dimension!$A$6,B220=Dimension!$A$7,B220=Dimension!$A$8,B220=Dimension!$A$9,B220=""),"",Payment_ID2)</f>
        <v/>
      </c>
      <c r="Q220" s="64" t="str">
        <f t="shared" si="3"/>
        <v/>
      </c>
      <c r="R220" s="62"/>
      <c r="T220" s="68" t="b">
        <f>IF(D220=Dimension!$C$9,IF(LEFT(UPPER(E220),2)="MC",TRUE,FALSE),TRUE)</f>
        <v>1</v>
      </c>
    </row>
    <row r="221" spans="1:20" x14ac:dyDescent="0.45">
      <c r="A221" s="61"/>
      <c r="B221" s="62"/>
      <c r="C221" s="62"/>
      <c r="D221" s="62" t="str">
        <f>IF(B221=Dimension!$A$8,Dimension!$C$9,IF(B221=Dimension!$A$6,CD,""))</f>
        <v/>
      </c>
      <c r="E221" s="63"/>
      <c r="F221" s="62" t="str">
        <f>IF(OR(B221=Dimension!$A$3,B221=Dimension!$A$4,B221=Dimension!$A$6,B221=Dimension!$A$8),CCYA,"")</f>
        <v/>
      </c>
      <c r="G221" s="64" t="str">
        <f>IFERROR(VLOOKUP(F221,Dimension!$G$3:$H$252,2,FALSE),"")</f>
        <v/>
      </c>
      <c r="H221" s="62" t="str">
        <f>IF(OR(B221=Dimension!$A$3,B221=Dimension!$A$4,B221=Dimension!$A$5),"เดินทาง/ท่องเที่ยว","")</f>
        <v/>
      </c>
      <c r="I221" s="62" t="str">
        <f>IF(OR(B221=Dimension!$A$6,B221=Dimension!$A$7,B221=Dimension!$A$8,B221=Dimension!$A$9),"",IF(OR(B221=Dimension!$A$3,B221=Dimension!$A$4,B221=Dimension!$A$5),"สถานประกอบการ",""))</f>
        <v/>
      </c>
      <c r="J221" s="62" t="str">
        <f>IF(OR(B221=Dimension!$A$3,B221=Dimension!$A$4,B221=Dimension!$A$5,B221=Dimension!$A$6,,B221=Dimension!$A$7,B221=Dimension!$A$8,B221=Dimension!$A$9),Payment_ID2,"")</f>
        <v/>
      </c>
      <c r="K221" s="62"/>
      <c r="L221" s="64" t="str">
        <f>IFERROR(VLOOKUP(K221,Dimension!$J$3:$K$179,2,FALSE),"")</f>
        <v/>
      </c>
      <c r="M221" s="65"/>
      <c r="N221" s="66"/>
      <c r="O221" s="62" t="str">
        <f>IF(OR(B221=Dimension!$A$6,B221=Dimension!$A$7,B221=Dimension!$A$8,B221=Dimension!$A$9),"",IF(OR(B221=Dimension!$A$3,B221=Dimension!$A$4,B221=Dimension!$A$5),"สถานประกอบการ",""))</f>
        <v/>
      </c>
      <c r="P221" s="62" t="str">
        <f>IF(OR(B221=Dimension!$A$6,B221=Dimension!$A$7,B221=Dimension!$A$8,B221=Dimension!$A$9,B221=""),"",Payment_ID2)</f>
        <v/>
      </c>
      <c r="Q221" s="64" t="str">
        <f t="shared" si="3"/>
        <v/>
      </c>
      <c r="R221" s="62"/>
      <c r="T221" s="68" t="b">
        <f>IF(D221=Dimension!$C$9,IF(LEFT(UPPER(E221),2)="MC",TRUE,FALSE),TRUE)</f>
        <v>1</v>
      </c>
    </row>
    <row r="222" spans="1:20" x14ac:dyDescent="0.45">
      <c r="A222" s="61"/>
      <c r="B222" s="62"/>
      <c r="C222" s="62"/>
      <c r="D222" s="62" t="str">
        <f>IF(B222=Dimension!$A$8,Dimension!$C$9,IF(B222=Dimension!$A$6,CD,""))</f>
        <v/>
      </c>
      <c r="E222" s="63"/>
      <c r="F222" s="62" t="str">
        <f>IF(OR(B222=Dimension!$A$3,B222=Dimension!$A$4,B222=Dimension!$A$6,B222=Dimension!$A$8),CCYA,"")</f>
        <v/>
      </c>
      <c r="G222" s="64" t="str">
        <f>IFERROR(VLOOKUP(F222,Dimension!$G$3:$H$252,2,FALSE),"")</f>
        <v/>
      </c>
      <c r="H222" s="62" t="str">
        <f>IF(OR(B222=Dimension!$A$3,B222=Dimension!$A$4,B222=Dimension!$A$5),"เดินทาง/ท่องเที่ยว","")</f>
        <v/>
      </c>
      <c r="I222" s="62" t="str">
        <f>IF(OR(B222=Dimension!$A$6,B222=Dimension!$A$7,B222=Dimension!$A$8,B222=Dimension!$A$9),"",IF(OR(B222=Dimension!$A$3,B222=Dimension!$A$4,B222=Dimension!$A$5),"สถานประกอบการ",""))</f>
        <v/>
      </c>
      <c r="J222" s="62" t="str">
        <f>IF(OR(B222=Dimension!$A$3,B222=Dimension!$A$4,B222=Dimension!$A$5,B222=Dimension!$A$6,,B222=Dimension!$A$7,B222=Dimension!$A$8,B222=Dimension!$A$9),Payment_ID2,"")</f>
        <v/>
      </c>
      <c r="K222" s="62"/>
      <c r="L222" s="64" t="str">
        <f>IFERROR(VLOOKUP(K222,Dimension!$J$3:$K$179,2,FALSE),"")</f>
        <v/>
      </c>
      <c r="M222" s="65"/>
      <c r="N222" s="66"/>
      <c r="O222" s="62" t="str">
        <f>IF(OR(B222=Dimension!$A$6,B222=Dimension!$A$7,B222=Dimension!$A$8,B222=Dimension!$A$9),"",IF(OR(B222=Dimension!$A$3,B222=Dimension!$A$4,B222=Dimension!$A$5),"สถานประกอบการ",""))</f>
        <v/>
      </c>
      <c r="P222" s="62" t="str">
        <f>IF(OR(B222=Dimension!$A$6,B222=Dimension!$A$7,B222=Dimension!$A$8,B222=Dimension!$A$9,B222=""),"",Payment_ID2)</f>
        <v/>
      </c>
      <c r="Q222" s="64" t="str">
        <f t="shared" si="3"/>
        <v/>
      </c>
      <c r="R222" s="62"/>
      <c r="T222" s="68" t="b">
        <f>IF(D222=Dimension!$C$9,IF(LEFT(UPPER(E222),2)="MC",TRUE,FALSE),TRUE)</f>
        <v>1</v>
      </c>
    </row>
    <row r="223" spans="1:20" x14ac:dyDescent="0.45">
      <c r="A223" s="61"/>
      <c r="B223" s="62"/>
      <c r="C223" s="62"/>
      <c r="D223" s="62" t="str">
        <f>IF(B223=Dimension!$A$8,Dimension!$C$9,IF(B223=Dimension!$A$6,CD,""))</f>
        <v/>
      </c>
      <c r="E223" s="63"/>
      <c r="F223" s="62" t="str">
        <f>IF(OR(B223=Dimension!$A$3,B223=Dimension!$A$4,B223=Dimension!$A$6,B223=Dimension!$A$8),CCYA,"")</f>
        <v/>
      </c>
      <c r="G223" s="64" t="str">
        <f>IFERROR(VLOOKUP(F223,Dimension!$G$3:$H$252,2,FALSE),"")</f>
        <v/>
      </c>
      <c r="H223" s="62" t="str">
        <f>IF(OR(B223=Dimension!$A$3,B223=Dimension!$A$4,B223=Dimension!$A$5),"เดินทาง/ท่องเที่ยว","")</f>
        <v/>
      </c>
      <c r="I223" s="62" t="str">
        <f>IF(OR(B223=Dimension!$A$6,B223=Dimension!$A$7,B223=Dimension!$A$8,B223=Dimension!$A$9),"",IF(OR(B223=Dimension!$A$3,B223=Dimension!$A$4,B223=Dimension!$A$5),"สถานประกอบการ",""))</f>
        <v/>
      </c>
      <c r="J223" s="62" t="str">
        <f>IF(OR(B223=Dimension!$A$3,B223=Dimension!$A$4,B223=Dimension!$A$5,B223=Dimension!$A$6,,B223=Dimension!$A$7,B223=Dimension!$A$8,B223=Dimension!$A$9),Payment_ID2,"")</f>
        <v/>
      </c>
      <c r="K223" s="62"/>
      <c r="L223" s="64" t="str">
        <f>IFERROR(VLOOKUP(K223,Dimension!$J$3:$K$179,2,FALSE),"")</f>
        <v/>
      </c>
      <c r="M223" s="65"/>
      <c r="N223" s="66"/>
      <c r="O223" s="62" t="str">
        <f>IF(OR(B223=Dimension!$A$6,B223=Dimension!$A$7,B223=Dimension!$A$8,B223=Dimension!$A$9),"",IF(OR(B223=Dimension!$A$3,B223=Dimension!$A$4,B223=Dimension!$A$5),"สถานประกอบการ",""))</f>
        <v/>
      </c>
      <c r="P223" s="62" t="str">
        <f>IF(OR(B223=Dimension!$A$6,B223=Dimension!$A$7,B223=Dimension!$A$8,B223=Dimension!$A$9,B223=""),"",Payment_ID2)</f>
        <v/>
      </c>
      <c r="Q223" s="64" t="str">
        <f t="shared" si="3"/>
        <v/>
      </c>
      <c r="R223" s="62"/>
      <c r="T223" s="68" t="b">
        <f>IF(D223=Dimension!$C$9,IF(LEFT(UPPER(E223),2)="MC",TRUE,FALSE),TRUE)</f>
        <v>1</v>
      </c>
    </row>
    <row r="224" spans="1:20" x14ac:dyDescent="0.45">
      <c r="A224" s="61"/>
      <c r="B224" s="62"/>
      <c r="C224" s="62"/>
      <c r="D224" s="62" t="str">
        <f>IF(B224=Dimension!$A$8,Dimension!$C$9,IF(B224=Dimension!$A$6,CD,""))</f>
        <v/>
      </c>
      <c r="E224" s="63"/>
      <c r="F224" s="62" t="str">
        <f>IF(OR(B224=Dimension!$A$3,B224=Dimension!$A$4,B224=Dimension!$A$6,B224=Dimension!$A$8),CCYA,"")</f>
        <v/>
      </c>
      <c r="G224" s="64" t="str">
        <f>IFERROR(VLOOKUP(F224,Dimension!$G$3:$H$252,2,FALSE),"")</f>
        <v/>
      </c>
      <c r="H224" s="62" t="str">
        <f>IF(OR(B224=Dimension!$A$3,B224=Dimension!$A$4,B224=Dimension!$A$5),"เดินทาง/ท่องเที่ยว","")</f>
        <v/>
      </c>
      <c r="I224" s="62" t="str">
        <f>IF(OR(B224=Dimension!$A$6,B224=Dimension!$A$7,B224=Dimension!$A$8,B224=Dimension!$A$9),"",IF(OR(B224=Dimension!$A$3,B224=Dimension!$A$4,B224=Dimension!$A$5),"สถานประกอบการ",""))</f>
        <v/>
      </c>
      <c r="J224" s="62" t="str">
        <f>IF(OR(B224=Dimension!$A$3,B224=Dimension!$A$4,B224=Dimension!$A$5,B224=Dimension!$A$6,,B224=Dimension!$A$7,B224=Dimension!$A$8,B224=Dimension!$A$9),Payment_ID2,"")</f>
        <v/>
      </c>
      <c r="K224" s="62"/>
      <c r="L224" s="64" t="str">
        <f>IFERROR(VLOOKUP(K224,Dimension!$J$3:$K$179,2,FALSE),"")</f>
        <v/>
      </c>
      <c r="M224" s="65"/>
      <c r="N224" s="66"/>
      <c r="O224" s="62" t="str">
        <f>IF(OR(B224=Dimension!$A$6,B224=Dimension!$A$7,B224=Dimension!$A$8,B224=Dimension!$A$9),"",IF(OR(B224=Dimension!$A$3,B224=Dimension!$A$4,B224=Dimension!$A$5),"สถานประกอบการ",""))</f>
        <v/>
      </c>
      <c r="P224" s="62" t="str">
        <f>IF(OR(B224=Dimension!$A$6,B224=Dimension!$A$7,B224=Dimension!$A$8,B224=Dimension!$A$9,B224=""),"",Payment_ID2)</f>
        <v/>
      </c>
      <c r="Q224" s="64" t="str">
        <f t="shared" si="3"/>
        <v/>
      </c>
      <c r="R224" s="62"/>
      <c r="T224" s="68" t="b">
        <f>IF(D224=Dimension!$C$9,IF(LEFT(UPPER(E224),2)="MC",TRUE,FALSE),TRUE)</f>
        <v>1</v>
      </c>
    </row>
    <row r="225" spans="1:20" x14ac:dyDescent="0.45">
      <c r="A225" s="61"/>
      <c r="B225" s="62"/>
      <c r="C225" s="62"/>
      <c r="D225" s="62" t="str">
        <f>IF(B225=Dimension!$A$8,Dimension!$C$9,IF(B225=Dimension!$A$6,CD,""))</f>
        <v/>
      </c>
      <c r="E225" s="63"/>
      <c r="F225" s="62" t="str">
        <f>IF(OR(B225=Dimension!$A$3,B225=Dimension!$A$4,B225=Dimension!$A$6,B225=Dimension!$A$8),CCYA,"")</f>
        <v/>
      </c>
      <c r="G225" s="64" t="str">
        <f>IFERROR(VLOOKUP(F225,Dimension!$G$3:$H$252,2,FALSE),"")</f>
        <v/>
      </c>
      <c r="H225" s="62" t="str">
        <f>IF(OR(B225=Dimension!$A$3,B225=Dimension!$A$4,B225=Dimension!$A$5),"เดินทาง/ท่องเที่ยว","")</f>
        <v/>
      </c>
      <c r="I225" s="62" t="str">
        <f>IF(OR(B225=Dimension!$A$6,B225=Dimension!$A$7,B225=Dimension!$A$8,B225=Dimension!$A$9),"",IF(OR(B225=Dimension!$A$3,B225=Dimension!$A$4,B225=Dimension!$A$5),"สถานประกอบการ",""))</f>
        <v/>
      </c>
      <c r="J225" s="62" t="str">
        <f>IF(OR(B225=Dimension!$A$3,B225=Dimension!$A$4,B225=Dimension!$A$5,B225=Dimension!$A$6,,B225=Dimension!$A$7,B225=Dimension!$A$8,B225=Dimension!$A$9),Payment_ID2,"")</f>
        <v/>
      </c>
      <c r="K225" s="62"/>
      <c r="L225" s="64" t="str">
        <f>IFERROR(VLOOKUP(K225,Dimension!$J$3:$K$179,2,FALSE),"")</f>
        <v/>
      </c>
      <c r="M225" s="65"/>
      <c r="N225" s="66"/>
      <c r="O225" s="62" t="str">
        <f>IF(OR(B225=Dimension!$A$6,B225=Dimension!$A$7,B225=Dimension!$A$8,B225=Dimension!$A$9),"",IF(OR(B225=Dimension!$A$3,B225=Dimension!$A$4,B225=Dimension!$A$5),"สถานประกอบการ",""))</f>
        <v/>
      </c>
      <c r="P225" s="62" t="str">
        <f>IF(OR(B225=Dimension!$A$6,B225=Dimension!$A$7,B225=Dimension!$A$8,B225=Dimension!$A$9,B225=""),"",Payment_ID2)</f>
        <v/>
      </c>
      <c r="Q225" s="64" t="str">
        <f t="shared" si="3"/>
        <v/>
      </c>
      <c r="R225" s="62"/>
      <c r="T225" s="68" t="b">
        <f>IF(D225=Dimension!$C$9,IF(LEFT(UPPER(E225),2)="MC",TRUE,FALSE),TRUE)</f>
        <v>1</v>
      </c>
    </row>
    <row r="226" spans="1:20" x14ac:dyDescent="0.45">
      <c r="A226" s="61"/>
      <c r="B226" s="62"/>
      <c r="C226" s="62"/>
      <c r="D226" s="62" t="str">
        <f>IF(B226=Dimension!$A$8,Dimension!$C$9,IF(B226=Dimension!$A$6,CD,""))</f>
        <v/>
      </c>
      <c r="E226" s="63"/>
      <c r="F226" s="62" t="str">
        <f>IF(OR(B226=Dimension!$A$3,B226=Dimension!$A$4,B226=Dimension!$A$6,B226=Dimension!$A$8),CCYA,"")</f>
        <v/>
      </c>
      <c r="G226" s="64" t="str">
        <f>IFERROR(VLOOKUP(F226,Dimension!$G$3:$H$252,2,FALSE),"")</f>
        <v/>
      </c>
      <c r="H226" s="62" t="str">
        <f>IF(OR(B226=Dimension!$A$3,B226=Dimension!$A$4,B226=Dimension!$A$5),"เดินทาง/ท่องเที่ยว","")</f>
        <v/>
      </c>
      <c r="I226" s="62" t="str">
        <f>IF(OR(B226=Dimension!$A$6,B226=Dimension!$A$7,B226=Dimension!$A$8,B226=Dimension!$A$9),"",IF(OR(B226=Dimension!$A$3,B226=Dimension!$A$4,B226=Dimension!$A$5),"สถานประกอบการ",""))</f>
        <v/>
      </c>
      <c r="J226" s="62" t="str">
        <f>IF(OR(B226=Dimension!$A$3,B226=Dimension!$A$4,B226=Dimension!$A$5,B226=Dimension!$A$6,,B226=Dimension!$A$7,B226=Dimension!$A$8,B226=Dimension!$A$9),Payment_ID2,"")</f>
        <v/>
      </c>
      <c r="K226" s="62"/>
      <c r="L226" s="64" t="str">
        <f>IFERROR(VLOOKUP(K226,Dimension!$J$3:$K$179,2,FALSE),"")</f>
        <v/>
      </c>
      <c r="M226" s="65"/>
      <c r="N226" s="66"/>
      <c r="O226" s="62" t="str">
        <f>IF(OR(B226=Dimension!$A$6,B226=Dimension!$A$7,B226=Dimension!$A$8,B226=Dimension!$A$9),"",IF(OR(B226=Dimension!$A$3,B226=Dimension!$A$4,B226=Dimension!$A$5),"สถานประกอบการ",""))</f>
        <v/>
      </c>
      <c r="P226" s="62" t="str">
        <f>IF(OR(B226=Dimension!$A$6,B226=Dimension!$A$7,B226=Dimension!$A$8,B226=Dimension!$A$9,B226=""),"",Payment_ID2)</f>
        <v/>
      </c>
      <c r="Q226" s="64" t="str">
        <f t="shared" si="3"/>
        <v/>
      </c>
      <c r="R226" s="62"/>
      <c r="T226" s="68" t="b">
        <f>IF(D226=Dimension!$C$9,IF(LEFT(UPPER(E226),2)="MC",TRUE,FALSE),TRUE)</f>
        <v>1</v>
      </c>
    </row>
    <row r="227" spans="1:20" x14ac:dyDescent="0.45">
      <c r="A227" s="61"/>
      <c r="B227" s="62"/>
      <c r="C227" s="62"/>
      <c r="D227" s="62" t="str">
        <f>IF(B227=Dimension!$A$8,Dimension!$C$9,IF(B227=Dimension!$A$6,CD,""))</f>
        <v/>
      </c>
      <c r="E227" s="63"/>
      <c r="F227" s="62" t="str">
        <f>IF(OR(B227=Dimension!$A$3,B227=Dimension!$A$4,B227=Dimension!$A$6,B227=Dimension!$A$8),CCYA,"")</f>
        <v/>
      </c>
      <c r="G227" s="64" t="str">
        <f>IFERROR(VLOOKUP(F227,Dimension!$G$3:$H$252,2,FALSE),"")</f>
        <v/>
      </c>
      <c r="H227" s="62" t="str">
        <f>IF(OR(B227=Dimension!$A$3,B227=Dimension!$A$4,B227=Dimension!$A$5),"เดินทาง/ท่องเที่ยว","")</f>
        <v/>
      </c>
      <c r="I227" s="62" t="str">
        <f>IF(OR(B227=Dimension!$A$6,B227=Dimension!$A$7,B227=Dimension!$A$8,B227=Dimension!$A$9),"",IF(OR(B227=Dimension!$A$3,B227=Dimension!$A$4,B227=Dimension!$A$5),"สถานประกอบการ",""))</f>
        <v/>
      </c>
      <c r="J227" s="62" t="str">
        <f>IF(OR(B227=Dimension!$A$3,B227=Dimension!$A$4,B227=Dimension!$A$5,B227=Dimension!$A$6,,B227=Dimension!$A$7,B227=Dimension!$A$8,B227=Dimension!$A$9),Payment_ID2,"")</f>
        <v/>
      </c>
      <c r="K227" s="62"/>
      <c r="L227" s="64" t="str">
        <f>IFERROR(VLOOKUP(K227,Dimension!$J$3:$K$179,2,FALSE),"")</f>
        <v/>
      </c>
      <c r="M227" s="65"/>
      <c r="N227" s="66"/>
      <c r="O227" s="62" t="str">
        <f>IF(OR(B227=Dimension!$A$6,B227=Dimension!$A$7,B227=Dimension!$A$8,B227=Dimension!$A$9),"",IF(OR(B227=Dimension!$A$3,B227=Dimension!$A$4,B227=Dimension!$A$5),"สถานประกอบการ",""))</f>
        <v/>
      </c>
      <c r="P227" s="62" t="str">
        <f>IF(OR(B227=Dimension!$A$6,B227=Dimension!$A$7,B227=Dimension!$A$8,B227=Dimension!$A$9,B227=""),"",Payment_ID2)</f>
        <v/>
      </c>
      <c r="Q227" s="64" t="str">
        <f t="shared" si="3"/>
        <v/>
      </c>
      <c r="R227" s="62"/>
      <c r="T227" s="68" t="b">
        <f>IF(D227=Dimension!$C$9,IF(LEFT(UPPER(E227),2)="MC",TRUE,FALSE),TRUE)</f>
        <v>1</v>
      </c>
    </row>
    <row r="228" spans="1:20" x14ac:dyDescent="0.45">
      <c r="A228" s="61"/>
      <c r="B228" s="62"/>
      <c r="C228" s="62"/>
      <c r="D228" s="62" t="str">
        <f>IF(B228=Dimension!$A$8,Dimension!$C$9,IF(B228=Dimension!$A$6,CD,""))</f>
        <v/>
      </c>
      <c r="E228" s="63"/>
      <c r="F228" s="62" t="str">
        <f>IF(OR(B228=Dimension!$A$3,B228=Dimension!$A$4,B228=Dimension!$A$6,B228=Dimension!$A$8),CCYA,"")</f>
        <v/>
      </c>
      <c r="G228" s="64" t="str">
        <f>IFERROR(VLOOKUP(F228,Dimension!$G$3:$H$252,2,FALSE),"")</f>
        <v/>
      </c>
      <c r="H228" s="62" t="str">
        <f>IF(OR(B228=Dimension!$A$3,B228=Dimension!$A$4,B228=Dimension!$A$5),"เดินทาง/ท่องเที่ยว","")</f>
        <v/>
      </c>
      <c r="I228" s="62" t="str">
        <f>IF(OR(B228=Dimension!$A$6,B228=Dimension!$A$7,B228=Dimension!$A$8,B228=Dimension!$A$9),"",IF(OR(B228=Dimension!$A$3,B228=Dimension!$A$4,B228=Dimension!$A$5),"สถานประกอบการ",""))</f>
        <v/>
      </c>
      <c r="J228" s="62" t="str">
        <f>IF(OR(B228=Dimension!$A$3,B228=Dimension!$A$4,B228=Dimension!$A$5,B228=Dimension!$A$6,,B228=Dimension!$A$7,B228=Dimension!$A$8,B228=Dimension!$A$9),Payment_ID2,"")</f>
        <v/>
      </c>
      <c r="K228" s="62"/>
      <c r="L228" s="64" t="str">
        <f>IFERROR(VLOOKUP(K228,Dimension!$J$3:$K$179,2,FALSE),"")</f>
        <v/>
      </c>
      <c r="M228" s="65"/>
      <c r="N228" s="66"/>
      <c r="O228" s="62" t="str">
        <f>IF(OR(B228=Dimension!$A$6,B228=Dimension!$A$7,B228=Dimension!$A$8,B228=Dimension!$A$9),"",IF(OR(B228=Dimension!$A$3,B228=Dimension!$A$4,B228=Dimension!$A$5),"สถานประกอบการ",""))</f>
        <v/>
      </c>
      <c r="P228" s="62" t="str">
        <f>IF(OR(B228=Dimension!$A$6,B228=Dimension!$A$7,B228=Dimension!$A$8,B228=Dimension!$A$9,B228=""),"",Payment_ID2)</f>
        <v/>
      </c>
      <c r="Q228" s="64" t="str">
        <f t="shared" si="3"/>
        <v/>
      </c>
      <c r="R228" s="62"/>
      <c r="T228" s="68" t="b">
        <f>IF(D228=Dimension!$C$9,IF(LEFT(UPPER(E228),2)="MC",TRUE,FALSE),TRUE)</f>
        <v>1</v>
      </c>
    </row>
    <row r="229" spans="1:20" x14ac:dyDescent="0.45">
      <c r="A229" s="61"/>
      <c r="B229" s="62"/>
      <c r="C229" s="62"/>
      <c r="D229" s="62" t="str">
        <f>IF(B229=Dimension!$A$8,Dimension!$C$9,IF(B229=Dimension!$A$6,CD,""))</f>
        <v/>
      </c>
      <c r="E229" s="63"/>
      <c r="F229" s="62" t="str">
        <f>IF(OR(B229=Dimension!$A$3,B229=Dimension!$A$4,B229=Dimension!$A$6,B229=Dimension!$A$8),CCYA,"")</f>
        <v/>
      </c>
      <c r="G229" s="64" t="str">
        <f>IFERROR(VLOOKUP(F229,Dimension!$G$3:$H$252,2,FALSE),"")</f>
        <v/>
      </c>
      <c r="H229" s="62" t="str">
        <f>IF(OR(B229=Dimension!$A$3,B229=Dimension!$A$4,B229=Dimension!$A$5),"เดินทาง/ท่องเที่ยว","")</f>
        <v/>
      </c>
      <c r="I229" s="62" t="str">
        <f>IF(OR(B229=Dimension!$A$6,B229=Dimension!$A$7,B229=Dimension!$A$8,B229=Dimension!$A$9),"",IF(OR(B229=Dimension!$A$3,B229=Dimension!$A$4,B229=Dimension!$A$5),"สถานประกอบการ",""))</f>
        <v/>
      </c>
      <c r="J229" s="62" t="str">
        <f>IF(OR(B229=Dimension!$A$3,B229=Dimension!$A$4,B229=Dimension!$A$5,B229=Dimension!$A$6,,B229=Dimension!$A$7,B229=Dimension!$A$8,B229=Dimension!$A$9),Payment_ID2,"")</f>
        <v/>
      </c>
      <c r="K229" s="62"/>
      <c r="L229" s="64" t="str">
        <f>IFERROR(VLOOKUP(K229,Dimension!$J$3:$K$179,2,FALSE),"")</f>
        <v/>
      </c>
      <c r="M229" s="65"/>
      <c r="N229" s="66"/>
      <c r="O229" s="62" t="str">
        <f>IF(OR(B229=Dimension!$A$6,B229=Dimension!$A$7,B229=Dimension!$A$8,B229=Dimension!$A$9),"",IF(OR(B229=Dimension!$A$3,B229=Dimension!$A$4,B229=Dimension!$A$5),"สถานประกอบการ",""))</f>
        <v/>
      </c>
      <c r="P229" s="62" t="str">
        <f>IF(OR(B229=Dimension!$A$6,B229=Dimension!$A$7,B229=Dimension!$A$8,B229=Dimension!$A$9,B229=""),"",Payment_ID2)</f>
        <v/>
      </c>
      <c r="Q229" s="64" t="str">
        <f t="shared" si="3"/>
        <v/>
      </c>
      <c r="R229" s="62"/>
      <c r="T229" s="68" t="b">
        <f>IF(D229=Dimension!$C$9,IF(LEFT(UPPER(E229),2)="MC",TRUE,FALSE),TRUE)</f>
        <v>1</v>
      </c>
    </row>
    <row r="230" spans="1:20" x14ac:dyDescent="0.45">
      <c r="A230" s="61"/>
      <c r="B230" s="62"/>
      <c r="C230" s="62"/>
      <c r="D230" s="62" t="str">
        <f>IF(B230=Dimension!$A$8,Dimension!$C$9,IF(B230=Dimension!$A$6,CD,""))</f>
        <v/>
      </c>
      <c r="E230" s="63"/>
      <c r="F230" s="62" t="str">
        <f>IF(OR(B230=Dimension!$A$3,B230=Dimension!$A$4,B230=Dimension!$A$6,B230=Dimension!$A$8),CCYA,"")</f>
        <v/>
      </c>
      <c r="G230" s="64" t="str">
        <f>IFERROR(VLOOKUP(F230,Dimension!$G$3:$H$252,2,FALSE),"")</f>
        <v/>
      </c>
      <c r="H230" s="62" t="str">
        <f>IF(OR(B230=Dimension!$A$3,B230=Dimension!$A$4,B230=Dimension!$A$5),"เดินทาง/ท่องเที่ยว","")</f>
        <v/>
      </c>
      <c r="I230" s="62" t="str">
        <f>IF(OR(B230=Dimension!$A$6,B230=Dimension!$A$7,B230=Dimension!$A$8,B230=Dimension!$A$9),"",IF(OR(B230=Dimension!$A$3,B230=Dimension!$A$4,B230=Dimension!$A$5),"สถานประกอบการ",""))</f>
        <v/>
      </c>
      <c r="J230" s="62" t="str">
        <f>IF(OR(B230=Dimension!$A$3,B230=Dimension!$A$4,B230=Dimension!$A$5,B230=Dimension!$A$6,,B230=Dimension!$A$7,B230=Dimension!$A$8,B230=Dimension!$A$9),Payment_ID2,"")</f>
        <v/>
      </c>
      <c r="K230" s="62"/>
      <c r="L230" s="64" t="str">
        <f>IFERROR(VLOOKUP(K230,Dimension!$J$3:$K$179,2,FALSE),"")</f>
        <v/>
      </c>
      <c r="M230" s="65"/>
      <c r="N230" s="66"/>
      <c r="O230" s="62" t="str">
        <f>IF(OR(B230=Dimension!$A$6,B230=Dimension!$A$7,B230=Dimension!$A$8,B230=Dimension!$A$9),"",IF(OR(B230=Dimension!$A$3,B230=Dimension!$A$4,B230=Dimension!$A$5),"สถานประกอบการ",""))</f>
        <v/>
      </c>
      <c r="P230" s="62" t="str">
        <f>IF(OR(B230=Dimension!$A$6,B230=Dimension!$A$7,B230=Dimension!$A$8,B230=Dimension!$A$9,B230=""),"",Payment_ID2)</f>
        <v/>
      </c>
      <c r="Q230" s="64" t="str">
        <f t="shared" si="3"/>
        <v/>
      </c>
      <c r="R230" s="62"/>
      <c r="T230" s="68" t="b">
        <f>IF(D230=Dimension!$C$9,IF(LEFT(UPPER(E230),2)="MC",TRUE,FALSE),TRUE)</f>
        <v>1</v>
      </c>
    </row>
    <row r="231" spans="1:20" x14ac:dyDescent="0.45">
      <c r="A231" s="61"/>
      <c r="B231" s="62"/>
      <c r="C231" s="62"/>
      <c r="D231" s="62" t="str">
        <f>IF(B231=Dimension!$A$8,Dimension!$C$9,IF(B231=Dimension!$A$6,CD,""))</f>
        <v/>
      </c>
      <c r="E231" s="63"/>
      <c r="F231" s="62" t="str">
        <f>IF(OR(B231=Dimension!$A$3,B231=Dimension!$A$4,B231=Dimension!$A$6,B231=Dimension!$A$8),CCYA,"")</f>
        <v/>
      </c>
      <c r="G231" s="64" t="str">
        <f>IFERROR(VLOOKUP(F231,Dimension!$G$3:$H$252,2,FALSE),"")</f>
        <v/>
      </c>
      <c r="H231" s="62" t="str">
        <f>IF(OR(B231=Dimension!$A$3,B231=Dimension!$A$4,B231=Dimension!$A$5),"เดินทาง/ท่องเที่ยว","")</f>
        <v/>
      </c>
      <c r="I231" s="62" t="str">
        <f>IF(OR(B231=Dimension!$A$6,B231=Dimension!$A$7,B231=Dimension!$A$8,B231=Dimension!$A$9),"",IF(OR(B231=Dimension!$A$3,B231=Dimension!$A$4,B231=Dimension!$A$5),"สถานประกอบการ",""))</f>
        <v/>
      </c>
      <c r="J231" s="62" t="str">
        <f>IF(OR(B231=Dimension!$A$3,B231=Dimension!$A$4,B231=Dimension!$A$5,B231=Dimension!$A$6,,B231=Dimension!$A$7,B231=Dimension!$A$8,B231=Dimension!$A$9),Payment_ID2,"")</f>
        <v/>
      </c>
      <c r="K231" s="62"/>
      <c r="L231" s="64" t="str">
        <f>IFERROR(VLOOKUP(K231,Dimension!$J$3:$K$179,2,FALSE),"")</f>
        <v/>
      </c>
      <c r="M231" s="65"/>
      <c r="N231" s="66"/>
      <c r="O231" s="62" t="str">
        <f>IF(OR(B231=Dimension!$A$6,B231=Dimension!$A$7,B231=Dimension!$A$8,B231=Dimension!$A$9),"",IF(OR(B231=Dimension!$A$3,B231=Dimension!$A$4,B231=Dimension!$A$5),"สถานประกอบการ",""))</f>
        <v/>
      </c>
      <c r="P231" s="62" t="str">
        <f>IF(OR(B231=Dimension!$A$6,B231=Dimension!$A$7,B231=Dimension!$A$8,B231=Dimension!$A$9,B231=""),"",Payment_ID2)</f>
        <v/>
      </c>
      <c r="Q231" s="64" t="str">
        <f t="shared" si="3"/>
        <v/>
      </c>
      <c r="R231" s="62"/>
      <c r="T231" s="68" t="b">
        <f>IF(D231=Dimension!$C$9,IF(LEFT(UPPER(E231),2)="MC",TRUE,FALSE),TRUE)</f>
        <v>1</v>
      </c>
    </row>
    <row r="232" spans="1:20" x14ac:dyDescent="0.45">
      <c r="A232" s="61"/>
      <c r="B232" s="62"/>
      <c r="C232" s="62"/>
      <c r="D232" s="62" t="str">
        <f>IF(B232=Dimension!$A$8,Dimension!$C$9,IF(B232=Dimension!$A$6,CD,""))</f>
        <v/>
      </c>
      <c r="E232" s="63"/>
      <c r="F232" s="62" t="str">
        <f>IF(OR(B232=Dimension!$A$3,B232=Dimension!$A$4,B232=Dimension!$A$6,B232=Dimension!$A$8),CCYA,"")</f>
        <v/>
      </c>
      <c r="G232" s="64" t="str">
        <f>IFERROR(VLOOKUP(F232,Dimension!$G$3:$H$252,2,FALSE),"")</f>
        <v/>
      </c>
      <c r="H232" s="62" t="str">
        <f>IF(OR(B232=Dimension!$A$3,B232=Dimension!$A$4,B232=Dimension!$A$5),"เดินทาง/ท่องเที่ยว","")</f>
        <v/>
      </c>
      <c r="I232" s="62" t="str">
        <f>IF(OR(B232=Dimension!$A$6,B232=Dimension!$A$7,B232=Dimension!$A$8,B232=Dimension!$A$9),"",IF(OR(B232=Dimension!$A$3,B232=Dimension!$A$4,B232=Dimension!$A$5),"สถานประกอบการ",""))</f>
        <v/>
      </c>
      <c r="J232" s="62" t="str">
        <f>IF(OR(B232=Dimension!$A$3,B232=Dimension!$A$4,B232=Dimension!$A$5,B232=Dimension!$A$6,,B232=Dimension!$A$7,B232=Dimension!$A$8,B232=Dimension!$A$9),Payment_ID2,"")</f>
        <v/>
      </c>
      <c r="K232" s="62"/>
      <c r="L232" s="64" t="str">
        <f>IFERROR(VLOOKUP(K232,Dimension!$J$3:$K$179,2,FALSE),"")</f>
        <v/>
      </c>
      <c r="M232" s="65"/>
      <c r="N232" s="66"/>
      <c r="O232" s="62" t="str">
        <f>IF(OR(B232=Dimension!$A$6,B232=Dimension!$A$7,B232=Dimension!$A$8,B232=Dimension!$A$9),"",IF(OR(B232=Dimension!$A$3,B232=Dimension!$A$4,B232=Dimension!$A$5),"สถานประกอบการ",""))</f>
        <v/>
      </c>
      <c r="P232" s="62" t="str">
        <f>IF(OR(B232=Dimension!$A$6,B232=Dimension!$A$7,B232=Dimension!$A$8,B232=Dimension!$A$9,B232=""),"",Payment_ID2)</f>
        <v/>
      </c>
      <c r="Q232" s="64" t="str">
        <f t="shared" si="3"/>
        <v/>
      </c>
      <c r="R232" s="62"/>
      <c r="T232" s="68" t="b">
        <f>IF(D232=Dimension!$C$9,IF(LEFT(UPPER(E232),2)="MC",TRUE,FALSE),TRUE)</f>
        <v>1</v>
      </c>
    </row>
    <row r="233" spans="1:20" x14ac:dyDescent="0.45">
      <c r="A233" s="61"/>
      <c r="B233" s="62"/>
      <c r="C233" s="62"/>
      <c r="D233" s="62" t="str">
        <f>IF(B233=Dimension!$A$8,Dimension!$C$9,IF(B233=Dimension!$A$6,CD,""))</f>
        <v/>
      </c>
      <c r="E233" s="63"/>
      <c r="F233" s="62" t="str">
        <f>IF(OR(B233=Dimension!$A$3,B233=Dimension!$A$4,B233=Dimension!$A$6,B233=Dimension!$A$8),CCYA,"")</f>
        <v/>
      </c>
      <c r="G233" s="64" t="str">
        <f>IFERROR(VLOOKUP(F233,Dimension!$G$3:$H$252,2,FALSE),"")</f>
        <v/>
      </c>
      <c r="H233" s="62" t="str">
        <f>IF(OR(B233=Dimension!$A$3,B233=Dimension!$A$4,B233=Dimension!$A$5),"เดินทาง/ท่องเที่ยว","")</f>
        <v/>
      </c>
      <c r="I233" s="62" t="str">
        <f>IF(OR(B233=Dimension!$A$6,B233=Dimension!$A$7,B233=Dimension!$A$8,B233=Dimension!$A$9),"",IF(OR(B233=Dimension!$A$3,B233=Dimension!$A$4,B233=Dimension!$A$5),"สถานประกอบการ",""))</f>
        <v/>
      </c>
      <c r="J233" s="62" t="str">
        <f>IF(OR(B233=Dimension!$A$3,B233=Dimension!$A$4,B233=Dimension!$A$5,B233=Dimension!$A$6,,B233=Dimension!$A$7,B233=Dimension!$A$8,B233=Dimension!$A$9),Payment_ID2,"")</f>
        <v/>
      </c>
      <c r="K233" s="62"/>
      <c r="L233" s="64" t="str">
        <f>IFERROR(VLOOKUP(K233,Dimension!$J$3:$K$179,2,FALSE),"")</f>
        <v/>
      </c>
      <c r="M233" s="65"/>
      <c r="N233" s="66"/>
      <c r="O233" s="62" t="str">
        <f>IF(OR(B233=Dimension!$A$6,B233=Dimension!$A$7,B233=Dimension!$A$8,B233=Dimension!$A$9),"",IF(OR(B233=Dimension!$A$3,B233=Dimension!$A$4,B233=Dimension!$A$5),"สถานประกอบการ",""))</f>
        <v/>
      </c>
      <c r="P233" s="62" t="str">
        <f>IF(OR(B233=Dimension!$A$6,B233=Dimension!$A$7,B233=Dimension!$A$8,B233=Dimension!$A$9,B233=""),"",Payment_ID2)</f>
        <v/>
      </c>
      <c r="Q233" s="64" t="str">
        <f t="shared" si="3"/>
        <v/>
      </c>
      <c r="R233" s="62"/>
      <c r="T233" s="68" t="b">
        <f>IF(D233=Dimension!$C$9,IF(LEFT(UPPER(E233),2)="MC",TRUE,FALSE),TRUE)</f>
        <v>1</v>
      </c>
    </row>
    <row r="234" spans="1:20" x14ac:dyDescent="0.45">
      <c r="A234" s="61"/>
      <c r="B234" s="62"/>
      <c r="C234" s="62"/>
      <c r="D234" s="62" t="str">
        <f>IF(B234=Dimension!$A$8,Dimension!$C$9,IF(B234=Dimension!$A$6,CD,""))</f>
        <v/>
      </c>
      <c r="E234" s="63"/>
      <c r="F234" s="62" t="str">
        <f>IF(OR(B234=Dimension!$A$3,B234=Dimension!$A$4,B234=Dimension!$A$6,B234=Dimension!$A$8),CCYA,"")</f>
        <v/>
      </c>
      <c r="G234" s="64" t="str">
        <f>IFERROR(VLOOKUP(F234,Dimension!$G$3:$H$252,2,FALSE),"")</f>
        <v/>
      </c>
      <c r="H234" s="62" t="str">
        <f>IF(OR(B234=Dimension!$A$3,B234=Dimension!$A$4,B234=Dimension!$A$5),"เดินทาง/ท่องเที่ยว","")</f>
        <v/>
      </c>
      <c r="I234" s="62" t="str">
        <f>IF(OR(B234=Dimension!$A$6,B234=Dimension!$A$7,B234=Dimension!$A$8,B234=Dimension!$A$9),"",IF(OR(B234=Dimension!$A$3,B234=Dimension!$A$4,B234=Dimension!$A$5),"สถานประกอบการ",""))</f>
        <v/>
      </c>
      <c r="J234" s="62" t="str">
        <f>IF(OR(B234=Dimension!$A$3,B234=Dimension!$A$4,B234=Dimension!$A$5,B234=Dimension!$A$6,,B234=Dimension!$A$7,B234=Dimension!$A$8,B234=Dimension!$A$9),Payment_ID2,"")</f>
        <v/>
      </c>
      <c r="K234" s="62"/>
      <c r="L234" s="64" t="str">
        <f>IFERROR(VLOOKUP(K234,Dimension!$J$3:$K$179,2,FALSE),"")</f>
        <v/>
      </c>
      <c r="M234" s="65"/>
      <c r="N234" s="66"/>
      <c r="O234" s="62" t="str">
        <f>IF(OR(B234=Dimension!$A$6,B234=Dimension!$A$7,B234=Dimension!$A$8,B234=Dimension!$A$9),"",IF(OR(B234=Dimension!$A$3,B234=Dimension!$A$4,B234=Dimension!$A$5),"สถานประกอบการ",""))</f>
        <v/>
      </c>
      <c r="P234" s="62" t="str">
        <f>IF(OR(B234=Dimension!$A$6,B234=Dimension!$A$7,B234=Dimension!$A$8,B234=Dimension!$A$9,B234=""),"",Payment_ID2)</f>
        <v/>
      </c>
      <c r="Q234" s="64" t="str">
        <f t="shared" si="3"/>
        <v/>
      </c>
      <c r="R234" s="62"/>
      <c r="T234" s="68" t="b">
        <f>IF(D234=Dimension!$C$9,IF(LEFT(UPPER(E234),2)="MC",TRUE,FALSE),TRUE)</f>
        <v>1</v>
      </c>
    </row>
    <row r="235" spans="1:20" x14ac:dyDescent="0.45">
      <c r="A235" s="61"/>
      <c r="B235" s="62"/>
      <c r="C235" s="62"/>
      <c r="D235" s="62" t="str">
        <f>IF(B235=Dimension!$A$8,Dimension!$C$9,IF(B235=Dimension!$A$6,CD,""))</f>
        <v/>
      </c>
      <c r="E235" s="63"/>
      <c r="F235" s="62" t="str">
        <f>IF(OR(B235=Dimension!$A$3,B235=Dimension!$A$4,B235=Dimension!$A$6,B235=Dimension!$A$8),CCYA,"")</f>
        <v/>
      </c>
      <c r="G235" s="64" t="str">
        <f>IFERROR(VLOOKUP(F235,Dimension!$G$3:$H$252,2,FALSE),"")</f>
        <v/>
      </c>
      <c r="H235" s="62" t="str">
        <f>IF(OR(B235=Dimension!$A$3,B235=Dimension!$A$4,B235=Dimension!$A$5),"เดินทาง/ท่องเที่ยว","")</f>
        <v/>
      </c>
      <c r="I235" s="62" t="str">
        <f>IF(OR(B235=Dimension!$A$6,B235=Dimension!$A$7,B235=Dimension!$A$8,B235=Dimension!$A$9),"",IF(OR(B235=Dimension!$A$3,B235=Dimension!$A$4,B235=Dimension!$A$5),"สถานประกอบการ",""))</f>
        <v/>
      </c>
      <c r="J235" s="62" t="str">
        <f>IF(OR(B235=Dimension!$A$3,B235=Dimension!$A$4,B235=Dimension!$A$5,B235=Dimension!$A$6,,B235=Dimension!$A$7,B235=Dimension!$A$8,B235=Dimension!$A$9),Payment_ID2,"")</f>
        <v/>
      </c>
      <c r="K235" s="62"/>
      <c r="L235" s="64" t="str">
        <f>IFERROR(VLOOKUP(K235,Dimension!$J$3:$K$179,2,FALSE),"")</f>
        <v/>
      </c>
      <c r="M235" s="65"/>
      <c r="N235" s="66"/>
      <c r="O235" s="62" t="str">
        <f>IF(OR(B235=Dimension!$A$6,B235=Dimension!$A$7,B235=Dimension!$A$8,B235=Dimension!$A$9),"",IF(OR(B235=Dimension!$A$3,B235=Dimension!$A$4,B235=Dimension!$A$5),"สถานประกอบการ",""))</f>
        <v/>
      </c>
      <c r="P235" s="62" t="str">
        <f>IF(OR(B235=Dimension!$A$6,B235=Dimension!$A$7,B235=Dimension!$A$8,B235=Dimension!$A$9,B235=""),"",Payment_ID2)</f>
        <v/>
      </c>
      <c r="Q235" s="64" t="str">
        <f t="shared" si="3"/>
        <v/>
      </c>
      <c r="R235" s="62"/>
      <c r="T235" s="68" t="b">
        <f>IF(D235=Dimension!$C$9,IF(LEFT(UPPER(E235),2)="MC",TRUE,FALSE),TRUE)</f>
        <v>1</v>
      </c>
    </row>
    <row r="236" spans="1:20" x14ac:dyDescent="0.45">
      <c r="A236" s="61"/>
      <c r="B236" s="62"/>
      <c r="C236" s="62"/>
      <c r="D236" s="62" t="str">
        <f>IF(B236=Dimension!$A$8,Dimension!$C$9,IF(B236=Dimension!$A$6,CD,""))</f>
        <v/>
      </c>
      <c r="E236" s="63"/>
      <c r="F236" s="62" t="str">
        <f>IF(OR(B236=Dimension!$A$3,B236=Dimension!$A$4,B236=Dimension!$A$6,B236=Dimension!$A$8),CCYA,"")</f>
        <v/>
      </c>
      <c r="G236" s="64" t="str">
        <f>IFERROR(VLOOKUP(F236,Dimension!$G$3:$H$252,2,FALSE),"")</f>
        <v/>
      </c>
      <c r="H236" s="62" t="str">
        <f>IF(OR(B236=Dimension!$A$3,B236=Dimension!$A$4,B236=Dimension!$A$5),"เดินทาง/ท่องเที่ยว","")</f>
        <v/>
      </c>
      <c r="I236" s="62" t="str">
        <f>IF(OR(B236=Dimension!$A$6,B236=Dimension!$A$7,B236=Dimension!$A$8,B236=Dimension!$A$9),"",IF(OR(B236=Dimension!$A$3,B236=Dimension!$A$4,B236=Dimension!$A$5),"สถานประกอบการ",""))</f>
        <v/>
      </c>
      <c r="J236" s="62" t="str">
        <f>IF(OR(B236=Dimension!$A$3,B236=Dimension!$A$4,B236=Dimension!$A$5,B236=Dimension!$A$6,,B236=Dimension!$A$7,B236=Dimension!$A$8,B236=Dimension!$A$9),Payment_ID2,"")</f>
        <v/>
      </c>
      <c r="K236" s="62"/>
      <c r="L236" s="64" t="str">
        <f>IFERROR(VLOOKUP(K236,Dimension!$J$3:$K$179,2,FALSE),"")</f>
        <v/>
      </c>
      <c r="M236" s="65"/>
      <c r="N236" s="66"/>
      <c r="O236" s="62" t="str">
        <f>IF(OR(B236=Dimension!$A$6,B236=Dimension!$A$7,B236=Dimension!$A$8,B236=Dimension!$A$9),"",IF(OR(B236=Dimension!$A$3,B236=Dimension!$A$4,B236=Dimension!$A$5),"สถานประกอบการ",""))</f>
        <v/>
      </c>
      <c r="P236" s="62" t="str">
        <f>IF(OR(B236=Dimension!$A$6,B236=Dimension!$A$7,B236=Dimension!$A$8,B236=Dimension!$A$9,B236=""),"",Payment_ID2)</f>
        <v/>
      </c>
      <c r="Q236" s="64" t="str">
        <f t="shared" si="3"/>
        <v/>
      </c>
      <c r="R236" s="62"/>
      <c r="T236" s="68" t="b">
        <f>IF(D236=Dimension!$C$9,IF(LEFT(UPPER(E236),2)="MC",TRUE,FALSE),TRUE)</f>
        <v>1</v>
      </c>
    </row>
    <row r="237" spans="1:20" x14ac:dyDescent="0.45">
      <c r="A237" s="61"/>
      <c r="B237" s="62"/>
      <c r="C237" s="62"/>
      <c r="D237" s="62" t="str">
        <f>IF(B237=Dimension!$A$8,Dimension!$C$9,IF(B237=Dimension!$A$6,CD,""))</f>
        <v/>
      </c>
      <c r="E237" s="63"/>
      <c r="F237" s="62" t="str">
        <f>IF(OR(B237=Dimension!$A$3,B237=Dimension!$A$4,B237=Dimension!$A$6,B237=Dimension!$A$8),CCYA,"")</f>
        <v/>
      </c>
      <c r="G237" s="64" t="str">
        <f>IFERROR(VLOOKUP(F237,Dimension!$G$3:$H$252,2,FALSE),"")</f>
        <v/>
      </c>
      <c r="H237" s="62" t="str">
        <f>IF(OR(B237=Dimension!$A$3,B237=Dimension!$A$4,B237=Dimension!$A$5),"เดินทาง/ท่องเที่ยว","")</f>
        <v/>
      </c>
      <c r="I237" s="62" t="str">
        <f>IF(OR(B237=Dimension!$A$6,B237=Dimension!$A$7,B237=Dimension!$A$8,B237=Dimension!$A$9),"",IF(OR(B237=Dimension!$A$3,B237=Dimension!$A$4,B237=Dimension!$A$5),"สถานประกอบการ",""))</f>
        <v/>
      </c>
      <c r="J237" s="62" t="str">
        <f>IF(OR(B237=Dimension!$A$3,B237=Dimension!$A$4,B237=Dimension!$A$5,B237=Dimension!$A$6,,B237=Dimension!$A$7,B237=Dimension!$A$8,B237=Dimension!$A$9),Payment_ID2,"")</f>
        <v/>
      </c>
      <c r="K237" s="62"/>
      <c r="L237" s="64" t="str">
        <f>IFERROR(VLOOKUP(K237,Dimension!$J$3:$K$179,2,FALSE),"")</f>
        <v/>
      </c>
      <c r="M237" s="65"/>
      <c r="N237" s="66"/>
      <c r="O237" s="62" t="str">
        <f>IF(OR(B237=Dimension!$A$6,B237=Dimension!$A$7,B237=Dimension!$A$8,B237=Dimension!$A$9),"",IF(OR(B237=Dimension!$A$3,B237=Dimension!$A$4,B237=Dimension!$A$5),"สถานประกอบการ",""))</f>
        <v/>
      </c>
      <c r="P237" s="62" t="str">
        <f>IF(OR(B237=Dimension!$A$6,B237=Dimension!$A$7,B237=Dimension!$A$8,B237=Dimension!$A$9,B237=""),"",Payment_ID2)</f>
        <v/>
      </c>
      <c r="Q237" s="64" t="str">
        <f t="shared" si="3"/>
        <v/>
      </c>
      <c r="R237" s="62"/>
      <c r="T237" s="68" t="b">
        <f>IF(D237=Dimension!$C$9,IF(LEFT(UPPER(E237),2)="MC",TRUE,FALSE),TRUE)</f>
        <v>1</v>
      </c>
    </row>
    <row r="238" spans="1:20" x14ac:dyDescent="0.45">
      <c r="A238" s="61"/>
      <c r="B238" s="62"/>
      <c r="C238" s="62"/>
      <c r="D238" s="62" t="str">
        <f>IF(B238=Dimension!$A$8,Dimension!$C$9,IF(B238=Dimension!$A$6,CD,""))</f>
        <v/>
      </c>
      <c r="E238" s="63"/>
      <c r="F238" s="62" t="str">
        <f>IF(OR(B238=Dimension!$A$3,B238=Dimension!$A$4,B238=Dimension!$A$6,B238=Dimension!$A$8),CCYA,"")</f>
        <v/>
      </c>
      <c r="G238" s="64" t="str">
        <f>IFERROR(VLOOKUP(F238,Dimension!$G$3:$H$252,2,FALSE),"")</f>
        <v/>
      </c>
      <c r="H238" s="62" t="str">
        <f>IF(OR(B238=Dimension!$A$3,B238=Dimension!$A$4,B238=Dimension!$A$5),"เดินทาง/ท่องเที่ยว","")</f>
        <v/>
      </c>
      <c r="I238" s="62" t="str">
        <f>IF(OR(B238=Dimension!$A$6,B238=Dimension!$A$7,B238=Dimension!$A$8,B238=Dimension!$A$9),"",IF(OR(B238=Dimension!$A$3,B238=Dimension!$A$4,B238=Dimension!$A$5),"สถานประกอบการ",""))</f>
        <v/>
      </c>
      <c r="J238" s="62" t="str">
        <f>IF(OR(B238=Dimension!$A$3,B238=Dimension!$A$4,B238=Dimension!$A$5,B238=Dimension!$A$6,,B238=Dimension!$A$7,B238=Dimension!$A$8,B238=Dimension!$A$9),Payment_ID2,"")</f>
        <v/>
      </c>
      <c r="K238" s="62"/>
      <c r="L238" s="64" t="str">
        <f>IFERROR(VLOOKUP(K238,Dimension!$J$3:$K$179,2,FALSE),"")</f>
        <v/>
      </c>
      <c r="M238" s="65"/>
      <c r="N238" s="66"/>
      <c r="O238" s="62" t="str">
        <f>IF(OR(B238=Dimension!$A$6,B238=Dimension!$A$7,B238=Dimension!$A$8,B238=Dimension!$A$9),"",IF(OR(B238=Dimension!$A$3,B238=Dimension!$A$4,B238=Dimension!$A$5),"สถานประกอบการ",""))</f>
        <v/>
      </c>
      <c r="P238" s="62" t="str">
        <f>IF(OR(B238=Dimension!$A$6,B238=Dimension!$A$7,B238=Dimension!$A$8,B238=Dimension!$A$9,B238=""),"",Payment_ID2)</f>
        <v/>
      </c>
      <c r="Q238" s="64" t="str">
        <f t="shared" si="3"/>
        <v/>
      </c>
      <c r="R238" s="62"/>
      <c r="T238" s="68" t="b">
        <f>IF(D238=Dimension!$C$9,IF(LEFT(UPPER(E238),2)="MC",TRUE,FALSE),TRUE)</f>
        <v>1</v>
      </c>
    </row>
    <row r="239" spans="1:20" x14ac:dyDescent="0.45">
      <c r="A239" s="61"/>
      <c r="B239" s="62"/>
      <c r="C239" s="62"/>
      <c r="D239" s="62" t="str">
        <f>IF(B239=Dimension!$A$8,Dimension!$C$9,IF(B239=Dimension!$A$6,CD,""))</f>
        <v/>
      </c>
      <c r="E239" s="63"/>
      <c r="F239" s="62" t="str">
        <f>IF(OR(B239=Dimension!$A$3,B239=Dimension!$A$4,B239=Dimension!$A$6,B239=Dimension!$A$8),CCYA,"")</f>
        <v/>
      </c>
      <c r="G239" s="64" t="str">
        <f>IFERROR(VLOOKUP(F239,Dimension!$G$3:$H$252,2,FALSE),"")</f>
        <v/>
      </c>
      <c r="H239" s="62" t="str">
        <f>IF(OR(B239=Dimension!$A$3,B239=Dimension!$A$4,B239=Dimension!$A$5),"เดินทาง/ท่องเที่ยว","")</f>
        <v/>
      </c>
      <c r="I239" s="62" t="str">
        <f>IF(OR(B239=Dimension!$A$6,B239=Dimension!$A$7,B239=Dimension!$A$8,B239=Dimension!$A$9),"",IF(OR(B239=Dimension!$A$3,B239=Dimension!$A$4,B239=Dimension!$A$5),"สถานประกอบการ",""))</f>
        <v/>
      </c>
      <c r="J239" s="62" t="str">
        <f>IF(OR(B239=Dimension!$A$3,B239=Dimension!$A$4,B239=Dimension!$A$5,B239=Dimension!$A$6,,B239=Dimension!$A$7,B239=Dimension!$A$8,B239=Dimension!$A$9),Payment_ID2,"")</f>
        <v/>
      </c>
      <c r="K239" s="62"/>
      <c r="L239" s="64" t="str">
        <f>IFERROR(VLOOKUP(K239,Dimension!$J$3:$K$179,2,FALSE),"")</f>
        <v/>
      </c>
      <c r="M239" s="65"/>
      <c r="N239" s="66"/>
      <c r="O239" s="62" t="str">
        <f>IF(OR(B239=Dimension!$A$6,B239=Dimension!$A$7,B239=Dimension!$A$8,B239=Dimension!$A$9),"",IF(OR(B239=Dimension!$A$3,B239=Dimension!$A$4,B239=Dimension!$A$5),"สถานประกอบการ",""))</f>
        <v/>
      </c>
      <c r="P239" s="62" t="str">
        <f>IF(OR(B239=Dimension!$A$6,B239=Dimension!$A$7,B239=Dimension!$A$8,B239=Dimension!$A$9,B239=""),"",Payment_ID2)</f>
        <v/>
      </c>
      <c r="Q239" s="64" t="str">
        <f t="shared" si="3"/>
        <v/>
      </c>
      <c r="R239" s="62"/>
      <c r="T239" s="68" t="b">
        <f>IF(D239=Dimension!$C$9,IF(LEFT(UPPER(E239),2)="MC",TRUE,FALSE),TRUE)</f>
        <v>1</v>
      </c>
    </row>
    <row r="240" spans="1:20" x14ac:dyDescent="0.45">
      <c r="A240" s="61"/>
      <c r="B240" s="62"/>
      <c r="C240" s="62"/>
      <c r="D240" s="62" t="str">
        <f>IF(B240=Dimension!$A$8,Dimension!$C$9,IF(B240=Dimension!$A$6,CD,""))</f>
        <v/>
      </c>
      <c r="E240" s="63"/>
      <c r="F240" s="62" t="str">
        <f>IF(OR(B240=Dimension!$A$3,B240=Dimension!$A$4,B240=Dimension!$A$6,B240=Dimension!$A$8),CCYA,"")</f>
        <v/>
      </c>
      <c r="G240" s="64" t="str">
        <f>IFERROR(VLOOKUP(F240,Dimension!$G$3:$H$252,2,FALSE),"")</f>
        <v/>
      </c>
      <c r="H240" s="62" t="str">
        <f>IF(OR(B240=Dimension!$A$3,B240=Dimension!$A$4,B240=Dimension!$A$5),"เดินทาง/ท่องเที่ยว","")</f>
        <v/>
      </c>
      <c r="I240" s="62" t="str">
        <f>IF(OR(B240=Dimension!$A$6,B240=Dimension!$A$7,B240=Dimension!$A$8,B240=Dimension!$A$9),"",IF(OR(B240=Dimension!$A$3,B240=Dimension!$A$4,B240=Dimension!$A$5),"สถานประกอบการ",""))</f>
        <v/>
      </c>
      <c r="J240" s="62" t="str">
        <f>IF(OR(B240=Dimension!$A$3,B240=Dimension!$A$4,B240=Dimension!$A$5,B240=Dimension!$A$6,,B240=Dimension!$A$7,B240=Dimension!$A$8,B240=Dimension!$A$9),Payment_ID2,"")</f>
        <v/>
      </c>
      <c r="K240" s="62"/>
      <c r="L240" s="64" t="str">
        <f>IFERROR(VLOOKUP(K240,Dimension!$J$3:$K$179,2,FALSE),"")</f>
        <v/>
      </c>
      <c r="M240" s="65"/>
      <c r="N240" s="66"/>
      <c r="O240" s="62" t="str">
        <f>IF(OR(B240=Dimension!$A$6,B240=Dimension!$A$7,B240=Dimension!$A$8,B240=Dimension!$A$9),"",IF(OR(B240=Dimension!$A$3,B240=Dimension!$A$4,B240=Dimension!$A$5),"สถานประกอบการ",""))</f>
        <v/>
      </c>
      <c r="P240" s="62" t="str">
        <f>IF(OR(B240=Dimension!$A$6,B240=Dimension!$A$7,B240=Dimension!$A$8,B240=Dimension!$A$9,B240=""),"",Payment_ID2)</f>
        <v/>
      </c>
      <c r="Q240" s="64" t="str">
        <f t="shared" si="3"/>
        <v/>
      </c>
      <c r="R240" s="62"/>
      <c r="T240" s="68" t="b">
        <f>IF(D240=Dimension!$C$9,IF(LEFT(UPPER(E240),2)="MC",TRUE,FALSE),TRUE)</f>
        <v>1</v>
      </c>
    </row>
    <row r="241" spans="1:20" x14ac:dyDescent="0.45">
      <c r="A241" s="61"/>
      <c r="B241" s="62"/>
      <c r="C241" s="62"/>
      <c r="D241" s="62" t="str">
        <f>IF(B241=Dimension!$A$8,Dimension!$C$9,IF(B241=Dimension!$A$6,CD,""))</f>
        <v/>
      </c>
      <c r="E241" s="63"/>
      <c r="F241" s="62" t="str">
        <f>IF(OR(B241=Dimension!$A$3,B241=Dimension!$A$4,B241=Dimension!$A$6,B241=Dimension!$A$8),CCYA,"")</f>
        <v/>
      </c>
      <c r="G241" s="64" t="str">
        <f>IFERROR(VLOOKUP(F241,Dimension!$G$3:$H$252,2,FALSE),"")</f>
        <v/>
      </c>
      <c r="H241" s="62" t="str">
        <f>IF(OR(B241=Dimension!$A$3,B241=Dimension!$A$4,B241=Dimension!$A$5),"เดินทาง/ท่องเที่ยว","")</f>
        <v/>
      </c>
      <c r="I241" s="62" t="str">
        <f>IF(OR(B241=Dimension!$A$6,B241=Dimension!$A$7,B241=Dimension!$A$8,B241=Dimension!$A$9),"",IF(OR(B241=Dimension!$A$3,B241=Dimension!$A$4,B241=Dimension!$A$5),"สถานประกอบการ",""))</f>
        <v/>
      </c>
      <c r="J241" s="62" t="str">
        <f>IF(OR(B241=Dimension!$A$3,B241=Dimension!$A$4,B241=Dimension!$A$5,B241=Dimension!$A$6,,B241=Dimension!$A$7,B241=Dimension!$A$8,B241=Dimension!$A$9),Payment_ID2,"")</f>
        <v/>
      </c>
      <c r="K241" s="62"/>
      <c r="L241" s="64" t="str">
        <f>IFERROR(VLOOKUP(K241,Dimension!$J$3:$K$179,2,FALSE),"")</f>
        <v/>
      </c>
      <c r="M241" s="65"/>
      <c r="N241" s="66"/>
      <c r="O241" s="62" t="str">
        <f>IF(OR(B241=Dimension!$A$6,B241=Dimension!$A$7,B241=Dimension!$A$8,B241=Dimension!$A$9),"",IF(OR(B241=Dimension!$A$3,B241=Dimension!$A$4,B241=Dimension!$A$5),"สถานประกอบการ",""))</f>
        <v/>
      </c>
      <c r="P241" s="62" t="str">
        <f>IF(OR(B241=Dimension!$A$6,B241=Dimension!$A$7,B241=Dimension!$A$8,B241=Dimension!$A$9,B241=""),"",Payment_ID2)</f>
        <v/>
      </c>
      <c r="Q241" s="64" t="str">
        <f t="shared" si="3"/>
        <v/>
      </c>
      <c r="R241" s="62"/>
      <c r="T241" s="68" t="b">
        <f>IF(D241=Dimension!$C$9,IF(LEFT(UPPER(E241),2)="MC",TRUE,FALSE),TRUE)</f>
        <v>1</v>
      </c>
    </row>
    <row r="242" spans="1:20" x14ac:dyDescent="0.45">
      <c r="A242" s="61"/>
      <c r="B242" s="62"/>
      <c r="C242" s="62"/>
      <c r="D242" s="62" t="str">
        <f>IF(B242=Dimension!$A$8,Dimension!$C$9,IF(B242=Dimension!$A$6,CD,""))</f>
        <v/>
      </c>
      <c r="E242" s="63"/>
      <c r="F242" s="62" t="str">
        <f>IF(OR(B242=Dimension!$A$3,B242=Dimension!$A$4,B242=Dimension!$A$6,B242=Dimension!$A$8),CCYA,"")</f>
        <v/>
      </c>
      <c r="G242" s="64" t="str">
        <f>IFERROR(VLOOKUP(F242,Dimension!$G$3:$H$252,2,FALSE),"")</f>
        <v/>
      </c>
      <c r="H242" s="62" t="str">
        <f>IF(OR(B242=Dimension!$A$3,B242=Dimension!$A$4,B242=Dimension!$A$5),"เดินทาง/ท่องเที่ยว","")</f>
        <v/>
      </c>
      <c r="I242" s="62" t="str">
        <f>IF(OR(B242=Dimension!$A$6,B242=Dimension!$A$7,B242=Dimension!$A$8,B242=Dimension!$A$9),"",IF(OR(B242=Dimension!$A$3,B242=Dimension!$A$4,B242=Dimension!$A$5),"สถานประกอบการ",""))</f>
        <v/>
      </c>
      <c r="J242" s="62" t="str">
        <f>IF(OR(B242=Dimension!$A$3,B242=Dimension!$A$4,B242=Dimension!$A$5,B242=Dimension!$A$6,,B242=Dimension!$A$7,B242=Dimension!$A$8,B242=Dimension!$A$9),Payment_ID2,"")</f>
        <v/>
      </c>
      <c r="K242" s="62"/>
      <c r="L242" s="64" t="str">
        <f>IFERROR(VLOOKUP(K242,Dimension!$J$3:$K$179,2,FALSE),"")</f>
        <v/>
      </c>
      <c r="M242" s="65"/>
      <c r="N242" s="66"/>
      <c r="O242" s="62" t="str">
        <f>IF(OR(B242=Dimension!$A$6,B242=Dimension!$A$7,B242=Dimension!$A$8,B242=Dimension!$A$9),"",IF(OR(B242=Dimension!$A$3,B242=Dimension!$A$4,B242=Dimension!$A$5),"สถานประกอบการ",""))</f>
        <v/>
      </c>
      <c r="P242" s="62" t="str">
        <f>IF(OR(B242=Dimension!$A$6,B242=Dimension!$A$7,B242=Dimension!$A$8,B242=Dimension!$A$9,B242=""),"",Payment_ID2)</f>
        <v/>
      </c>
      <c r="Q242" s="64" t="str">
        <f t="shared" si="3"/>
        <v/>
      </c>
      <c r="R242" s="62"/>
      <c r="T242" s="68" t="b">
        <f>IF(D242=Dimension!$C$9,IF(LEFT(UPPER(E242),2)="MC",TRUE,FALSE),TRUE)</f>
        <v>1</v>
      </c>
    </row>
    <row r="243" spans="1:20" x14ac:dyDescent="0.45">
      <c r="A243" s="61"/>
      <c r="B243" s="62"/>
      <c r="C243" s="62"/>
      <c r="D243" s="62" t="str">
        <f>IF(B243=Dimension!$A$8,Dimension!$C$9,IF(B243=Dimension!$A$6,CD,""))</f>
        <v/>
      </c>
      <c r="E243" s="63"/>
      <c r="F243" s="62" t="str">
        <f>IF(OR(B243=Dimension!$A$3,B243=Dimension!$A$4,B243=Dimension!$A$6,B243=Dimension!$A$8),CCYA,"")</f>
        <v/>
      </c>
      <c r="G243" s="64" t="str">
        <f>IFERROR(VLOOKUP(F243,Dimension!$G$3:$H$252,2,FALSE),"")</f>
        <v/>
      </c>
      <c r="H243" s="62" t="str">
        <f>IF(OR(B243=Dimension!$A$3,B243=Dimension!$A$4,B243=Dimension!$A$5),"เดินทาง/ท่องเที่ยว","")</f>
        <v/>
      </c>
      <c r="I243" s="62" t="str">
        <f>IF(OR(B243=Dimension!$A$6,B243=Dimension!$A$7,B243=Dimension!$A$8,B243=Dimension!$A$9),"",IF(OR(B243=Dimension!$A$3,B243=Dimension!$A$4,B243=Dimension!$A$5),"สถานประกอบการ",""))</f>
        <v/>
      </c>
      <c r="J243" s="62" t="str">
        <f>IF(OR(B243=Dimension!$A$3,B243=Dimension!$A$4,B243=Dimension!$A$5,B243=Dimension!$A$6,,B243=Dimension!$A$7,B243=Dimension!$A$8,B243=Dimension!$A$9),Payment_ID2,"")</f>
        <v/>
      </c>
      <c r="K243" s="62"/>
      <c r="L243" s="64" t="str">
        <f>IFERROR(VLOOKUP(K243,Dimension!$J$3:$K$179,2,FALSE),"")</f>
        <v/>
      </c>
      <c r="M243" s="65"/>
      <c r="N243" s="66"/>
      <c r="O243" s="62" t="str">
        <f>IF(OR(B243=Dimension!$A$6,B243=Dimension!$A$7,B243=Dimension!$A$8,B243=Dimension!$A$9),"",IF(OR(B243=Dimension!$A$3,B243=Dimension!$A$4,B243=Dimension!$A$5),"สถานประกอบการ",""))</f>
        <v/>
      </c>
      <c r="P243" s="62" t="str">
        <f>IF(OR(B243=Dimension!$A$6,B243=Dimension!$A$7,B243=Dimension!$A$8,B243=Dimension!$A$9,B243=""),"",Payment_ID2)</f>
        <v/>
      </c>
      <c r="Q243" s="64" t="str">
        <f t="shared" si="3"/>
        <v/>
      </c>
      <c r="R243" s="62"/>
      <c r="T243" s="68" t="b">
        <f>IF(D243=Dimension!$C$9,IF(LEFT(UPPER(E243),2)="MC",TRUE,FALSE),TRUE)</f>
        <v>1</v>
      </c>
    </row>
    <row r="244" spans="1:20" x14ac:dyDescent="0.45">
      <c r="A244" s="61"/>
      <c r="B244" s="62"/>
      <c r="C244" s="62"/>
      <c r="D244" s="62" t="str">
        <f>IF(B244=Dimension!$A$8,Dimension!$C$9,IF(B244=Dimension!$A$6,CD,""))</f>
        <v/>
      </c>
      <c r="E244" s="63"/>
      <c r="F244" s="62" t="str">
        <f>IF(OR(B244=Dimension!$A$3,B244=Dimension!$A$4,B244=Dimension!$A$6,B244=Dimension!$A$8),CCYA,"")</f>
        <v/>
      </c>
      <c r="G244" s="64" t="str">
        <f>IFERROR(VLOOKUP(F244,Dimension!$G$3:$H$252,2,FALSE),"")</f>
        <v/>
      </c>
      <c r="H244" s="62" t="str">
        <f>IF(OR(B244=Dimension!$A$3,B244=Dimension!$A$4,B244=Dimension!$A$5),"เดินทาง/ท่องเที่ยว","")</f>
        <v/>
      </c>
      <c r="I244" s="62" t="str">
        <f>IF(OR(B244=Dimension!$A$6,B244=Dimension!$A$7,B244=Dimension!$A$8,B244=Dimension!$A$9),"",IF(OR(B244=Dimension!$A$3,B244=Dimension!$A$4,B244=Dimension!$A$5),"สถานประกอบการ",""))</f>
        <v/>
      </c>
      <c r="J244" s="62" t="str">
        <f>IF(OR(B244=Dimension!$A$3,B244=Dimension!$A$4,B244=Dimension!$A$5,B244=Dimension!$A$6,,B244=Dimension!$A$7,B244=Dimension!$A$8,B244=Dimension!$A$9),Payment_ID2,"")</f>
        <v/>
      </c>
      <c r="K244" s="62"/>
      <c r="L244" s="64" t="str">
        <f>IFERROR(VLOOKUP(K244,Dimension!$J$3:$K$179,2,FALSE),"")</f>
        <v/>
      </c>
      <c r="M244" s="65"/>
      <c r="N244" s="66"/>
      <c r="O244" s="62" t="str">
        <f>IF(OR(B244=Dimension!$A$6,B244=Dimension!$A$7,B244=Dimension!$A$8,B244=Dimension!$A$9),"",IF(OR(B244=Dimension!$A$3,B244=Dimension!$A$4,B244=Dimension!$A$5),"สถานประกอบการ",""))</f>
        <v/>
      </c>
      <c r="P244" s="62" t="str">
        <f>IF(OR(B244=Dimension!$A$6,B244=Dimension!$A$7,B244=Dimension!$A$8,B244=Dimension!$A$9,B244=""),"",Payment_ID2)</f>
        <v/>
      </c>
      <c r="Q244" s="64" t="str">
        <f t="shared" si="3"/>
        <v/>
      </c>
      <c r="R244" s="62"/>
      <c r="T244" s="68" t="b">
        <f>IF(D244=Dimension!$C$9,IF(LEFT(UPPER(E244),2)="MC",TRUE,FALSE),TRUE)</f>
        <v>1</v>
      </c>
    </row>
    <row r="245" spans="1:20" x14ac:dyDescent="0.45">
      <c r="A245" s="61"/>
      <c r="B245" s="62"/>
      <c r="C245" s="62"/>
      <c r="D245" s="62" t="str">
        <f>IF(B245=Dimension!$A$8,Dimension!$C$9,IF(B245=Dimension!$A$6,CD,""))</f>
        <v/>
      </c>
      <c r="E245" s="63"/>
      <c r="F245" s="62" t="str">
        <f>IF(OR(B245=Dimension!$A$3,B245=Dimension!$A$4,B245=Dimension!$A$6,B245=Dimension!$A$8),CCYA,"")</f>
        <v/>
      </c>
      <c r="G245" s="64" t="str">
        <f>IFERROR(VLOOKUP(F245,Dimension!$G$3:$H$252,2,FALSE),"")</f>
        <v/>
      </c>
      <c r="H245" s="62" t="str">
        <f>IF(OR(B245=Dimension!$A$3,B245=Dimension!$A$4,B245=Dimension!$A$5),"เดินทาง/ท่องเที่ยว","")</f>
        <v/>
      </c>
      <c r="I245" s="62" t="str">
        <f>IF(OR(B245=Dimension!$A$6,B245=Dimension!$A$7,B245=Dimension!$A$8,B245=Dimension!$A$9),"",IF(OR(B245=Dimension!$A$3,B245=Dimension!$A$4,B245=Dimension!$A$5),"สถานประกอบการ",""))</f>
        <v/>
      </c>
      <c r="J245" s="62" t="str">
        <f>IF(OR(B245=Dimension!$A$3,B245=Dimension!$A$4,B245=Dimension!$A$5,B245=Dimension!$A$6,,B245=Dimension!$A$7,B245=Dimension!$A$8,B245=Dimension!$A$9),Payment_ID2,"")</f>
        <v/>
      </c>
      <c r="K245" s="62"/>
      <c r="L245" s="64" t="str">
        <f>IFERROR(VLOOKUP(K245,Dimension!$J$3:$K$179,2,FALSE),"")</f>
        <v/>
      </c>
      <c r="M245" s="65"/>
      <c r="N245" s="66"/>
      <c r="O245" s="62" t="str">
        <f>IF(OR(B245=Dimension!$A$6,B245=Dimension!$A$7,B245=Dimension!$A$8,B245=Dimension!$A$9),"",IF(OR(B245=Dimension!$A$3,B245=Dimension!$A$4,B245=Dimension!$A$5),"สถานประกอบการ",""))</f>
        <v/>
      </c>
      <c r="P245" s="62" t="str">
        <f>IF(OR(B245=Dimension!$A$6,B245=Dimension!$A$7,B245=Dimension!$A$8,B245=Dimension!$A$9,B245=""),"",Payment_ID2)</f>
        <v/>
      </c>
      <c r="Q245" s="64" t="str">
        <f t="shared" si="3"/>
        <v/>
      </c>
      <c r="R245" s="62"/>
      <c r="T245" s="68" t="b">
        <f>IF(D245=Dimension!$C$9,IF(LEFT(UPPER(E245),2)="MC",TRUE,FALSE),TRUE)</f>
        <v>1</v>
      </c>
    </row>
    <row r="246" spans="1:20" x14ac:dyDescent="0.45">
      <c r="A246" s="61"/>
      <c r="B246" s="62"/>
      <c r="C246" s="62"/>
      <c r="D246" s="62" t="str">
        <f>IF(B246=Dimension!$A$8,Dimension!$C$9,IF(B246=Dimension!$A$6,CD,""))</f>
        <v/>
      </c>
      <c r="E246" s="63"/>
      <c r="F246" s="62" t="str">
        <f>IF(OR(B246=Dimension!$A$3,B246=Dimension!$A$4,B246=Dimension!$A$6,B246=Dimension!$A$8),CCYA,"")</f>
        <v/>
      </c>
      <c r="G246" s="64" t="str">
        <f>IFERROR(VLOOKUP(F246,Dimension!$G$3:$H$252,2,FALSE),"")</f>
        <v/>
      </c>
      <c r="H246" s="62" t="str">
        <f>IF(OR(B246=Dimension!$A$3,B246=Dimension!$A$4,B246=Dimension!$A$5),"เดินทาง/ท่องเที่ยว","")</f>
        <v/>
      </c>
      <c r="I246" s="62" t="str">
        <f>IF(OR(B246=Dimension!$A$6,B246=Dimension!$A$7,B246=Dimension!$A$8,B246=Dimension!$A$9),"",IF(OR(B246=Dimension!$A$3,B246=Dimension!$A$4,B246=Dimension!$A$5),"สถานประกอบการ",""))</f>
        <v/>
      </c>
      <c r="J246" s="62" t="str">
        <f>IF(OR(B246=Dimension!$A$3,B246=Dimension!$A$4,B246=Dimension!$A$5,B246=Dimension!$A$6,,B246=Dimension!$A$7,B246=Dimension!$A$8,B246=Dimension!$A$9),Payment_ID2,"")</f>
        <v/>
      </c>
      <c r="K246" s="62"/>
      <c r="L246" s="64" t="str">
        <f>IFERROR(VLOOKUP(K246,Dimension!$J$3:$K$179,2,FALSE),"")</f>
        <v/>
      </c>
      <c r="M246" s="65"/>
      <c r="N246" s="66"/>
      <c r="O246" s="62" t="str">
        <f>IF(OR(B246=Dimension!$A$6,B246=Dimension!$A$7,B246=Dimension!$A$8,B246=Dimension!$A$9),"",IF(OR(B246=Dimension!$A$3,B246=Dimension!$A$4,B246=Dimension!$A$5),"สถานประกอบการ",""))</f>
        <v/>
      </c>
      <c r="P246" s="62" t="str">
        <f>IF(OR(B246=Dimension!$A$6,B246=Dimension!$A$7,B246=Dimension!$A$8,B246=Dimension!$A$9,B246=""),"",Payment_ID2)</f>
        <v/>
      </c>
      <c r="Q246" s="64" t="str">
        <f t="shared" si="3"/>
        <v/>
      </c>
      <c r="R246" s="62"/>
      <c r="T246" s="68" t="b">
        <f>IF(D246=Dimension!$C$9,IF(LEFT(UPPER(E246),2)="MC",TRUE,FALSE),TRUE)</f>
        <v>1</v>
      </c>
    </row>
    <row r="247" spans="1:20" x14ac:dyDescent="0.45">
      <c r="A247" s="61"/>
      <c r="B247" s="62"/>
      <c r="C247" s="62"/>
      <c r="D247" s="62" t="str">
        <f>IF(B247=Dimension!$A$8,Dimension!$C$9,IF(B247=Dimension!$A$6,CD,""))</f>
        <v/>
      </c>
      <c r="E247" s="63"/>
      <c r="F247" s="62" t="str">
        <f>IF(OR(B247=Dimension!$A$3,B247=Dimension!$A$4,B247=Dimension!$A$6,B247=Dimension!$A$8),CCYA,"")</f>
        <v/>
      </c>
      <c r="G247" s="64" t="str">
        <f>IFERROR(VLOOKUP(F247,Dimension!$G$3:$H$252,2,FALSE),"")</f>
        <v/>
      </c>
      <c r="H247" s="62" t="str">
        <f>IF(OR(B247=Dimension!$A$3,B247=Dimension!$A$4,B247=Dimension!$A$5),"เดินทาง/ท่องเที่ยว","")</f>
        <v/>
      </c>
      <c r="I247" s="62" t="str">
        <f>IF(OR(B247=Dimension!$A$6,B247=Dimension!$A$7,B247=Dimension!$A$8,B247=Dimension!$A$9),"",IF(OR(B247=Dimension!$A$3,B247=Dimension!$A$4,B247=Dimension!$A$5),"สถานประกอบการ",""))</f>
        <v/>
      </c>
      <c r="J247" s="62" t="str">
        <f>IF(OR(B247=Dimension!$A$3,B247=Dimension!$A$4,B247=Dimension!$A$5,B247=Dimension!$A$6,,B247=Dimension!$A$7,B247=Dimension!$A$8,B247=Dimension!$A$9),Payment_ID2,"")</f>
        <v/>
      </c>
      <c r="K247" s="62"/>
      <c r="L247" s="64" t="str">
        <f>IFERROR(VLOOKUP(K247,Dimension!$J$3:$K$179,2,FALSE),"")</f>
        <v/>
      </c>
      <c r="M247" s="65"/>
      <c r="N247" s="66"/>
      <c r="O247" s="62" t="str">
        <f>IF(OR(B247=Dimension!$A$6,B247=Dimension!$A$7,B247=Dimension!$A$8,B247=Dimension!$A$9),"",IF(OR(B247=Dimension!$A$3,B247=Dimension!$A$4,B247=Dimension!$A$5),"สถานประกอบการ",""))</f>
        <v/>
      </c>
      <c r="P247" s="62" t="str">
        <f>IF(OR(B247=Dimension!$A$6,B247=Dimension!$A$7,B247=Dimension!$A$8,B247=Dimension!$A$9,B247=""),"",Payment_ID2)</f>
        <v/>
      </c>
      <c r="Q247" s="64" t="str">
        <f t="shared" si="3"/>
        <v/>
      </c>
      <c r="R247" s="62"/>
      <c r="T247" s="68" t="b">
        <f>IF(D247=Dimension!$C$9,IF(LEFT(UPPER(E247),2)="MC",TRUE,FALSE),TRUE)</f>
        <v>1</v>
      </c>
    </row>
    <row r="248" spans="1:20" x14ac:dyDescent="0.45">
      <c r="A248" s="61"/>
      <c r="B248" s="62"/>
      <c r="C248" s="62"/>
      <c r="D248" s="62" t="str">
        <f>IF(B248=Dimension!$A$8,Dimension!$C$9,IF(B248=Dimension!$A$6,CD,""))</f>
        <v/>
      </c>
      <c r="E248" s="63"/>
      <c r="F248" s="62" t="str">
        <f>IF(OR(B248=Dimension!$A$3,B248=Dimension!$A$4,B248=Dimension!$A$6,B248=Dimension!$A$8),CCYA,"")</f>
        <v/>
      </c>
      <c r="G248" s="64" t="str">
        <f>IFERROR(VLOOKUP(F248,Dimension!$G$3:$H$252,2,FALSE),"")</f>
        <v/>
      </c>
      <c r="H248" s="62" t="str">
        <f>IF(OR(B248=Dimension!$A$3,B248=Dimension!$A$4,B248=Dimension!$A$5),"เดินทาง/ท่องเที่ยว","")</f>
        <v/>
      </c>
      <c r="I248" s="62" t="str">
        <f>IF(OR(B248=Dimension!$A$6,B248=Dimension!$A$7,B248=Dimension!$A$8,B248=Dimension!$A$9),"",IF(OR(B248=Dimension!$A$3,B248=Dimension!$A$4,B248=Dimension!$A$5),"สถานประกอบการ",""))</f>
        <v/>
      </c>
      <c r="J248" s="62" t="str">
        <f>IF(OR(B248=Dimension!$A$3,B248=Dimension!$A$4,B248=Dimension!$A$5,B248=Dimension!$A$6,,B248=Dimension!$A$7,B248=Dimension!$A$8,B248=Dimension!$A$9),Payment_ID2,"")</f>
        <v/>
      </c>
      <c r="K248" s="62"/>
      <c r="L248" s="64" t="str">
        <f>IFERROR(VLOOKUP(K248,Dimension!$J$3:$K$179,2,FALSE),"")</f>
        <v/>
      </c>
      <c r="M248" s="65"/>
      <c r="N248" s="66"/>
      <c r="O248" s="62" t="str">
        <f>IF(OR(B248=Dimension!$A$6,B248=Dimension!$A$7,B248=Dimension!$A$8,B248=Dimension!$A$9),"",IF(OR(B248=Dimension!$A$3,B248=Dimension!$A$4,B248=Dimension!$A$5),"สถานประกอบการ",""))</f>
        <v/>
      </c>
      <c r="P248" s="62" t="str">
        <f>IF(OR(B248=Dimension!$A$6,B248=Dimension!$A$7,B248=Dimension!$A$8,B248=Dimension!$A$9,B248=""),"",Payment_ID2)</f>
        <v/>
      </c>
      <c r="Q248" s="64" t="str">
        <f t="shared" si="3"/>
        <v/>
      </c>
      <c r="R248" s="62"/>
      <c r="T248" s="68" t="b">
        <f>IF(D248=Dimension!$C$9,IF(LEFT(UPPER(E248),2)="MC",TRUE,FALSE),TRUE)</f>
        <v>1</v>
      </c>
    </row>
    <row r="249" spans="1:20" x14ac:dyDescent="0.45">
      <c r="A249" s="61"/>
      <c r="B249" s="62"/>
      <c r="C249" s="62"/>
      <c r="D249" s="62" t="str">
        <f>IF(B249=Dimension!$A$8,Dimension!$C$9,IF(B249=Dimension!$A$6,CD,""))</f>
        <v/>
      </c>
      <c r="E249" s="63"/>
      <c r="F249" s="62" t="str">
        <f>IF(OR(B249=Dimension!$A$3,B249=Dimension!$A$4,B249=Dimension!$A$6,B249=Dimension!$A$8),CCYA,"")</f>
        <v/>
      </c>
      <c r="G249" s="64" t="str">
        <f>IFERROR(VLOOKUP(F249,Dimension!$G$3:$H$252,2,FALSE),"")</f>
        <v/>
      </c>
      <c r="H249" s="62" t="str">
        <f>IF(OR(B249=Dimension!$A$3,B249=Dimension!$A$4,B249=Dimension!$A$5),"เดินทาง/ท่องเที่ยว","")</f>
        <v/>
      </c>
      <c r="I249" s="62" t="str">
        <f>IF(OR(B249=Dimension!$A$6,B249=Dimension!$A$7,B249=Dimension!$A$8,B249=Dimension!$A$9),"",IF(OR(B249=Dimension!$A$3,B249=Dimension!$A$4,B249=Dimension!$A$5),"สถานประกอบการ",""))</f>
        <v/>
      </c>
      <c r="J249" s="62" t="str">
        <f>IF(OR(B249=Dimension!$A$3,B249=Dimension!$A$4,B249=Dimension!$A$5,B249=Dimension!$A$6,,B249=Dimension!$A$7,B249=Dimension!$A$8,B249=Dimension!$A$9),Payment_ID2,"")</f>
        <v/>
      </c>
      <c r="K249" s="62"/>
      <c r="L249" s="64" t="str">
        <f>IFERROR(VLOOKUP(K249,Dimension!$J$3:$K$179,2,FALSE),"")</f>
        <v/>
      </c>
      <c r="M249" s="65"/>
      <c r="N249" s="66"/>
      <c r="O249" s="62" t="str">
        <f>IF(OR(B249=Dimension!$A$6,B249=Dimension!$A$7,B249=Dimension!$A$8,B249=Dimension!$A$9),"",IF(OR(B249=Dimension!$A$3,B249=Dimension!$A$4,B249=Dimension!$A$5),"สถานประกอบการ",""))</f>
        <v/>
      </c>
      <c r="P249" s="62" t="str">
        <f>IF(OR(B249=Dimension!$A$6,B249=Dimension!$A$7,B249=Dimension!$A$8,B249=Dimension!$A$9,B249=""),"",Payment_ID2)</f>
        <v/>
      </c>
      <c r="Q249" s="64" t="str">
        <f t="shared" si="3"/>
        <v/>
      </c>
      <c r="R249" s="62"/>
      <c r="T249" s="68" t="b">
        <f>IF(D249=Dimension!$C$9,IF(LEFT(UPPER(E249),2)="MC",TRUE,FALSE),TRUE)</f>
        <v>1</v>
      </c>
    </row>
    <row r="250" spans="1:20" x14ac:dyDescent="0.45">
      <c r="A250" s="61"/>
      <c r="B250" s="62"/>
      <c r="C250" s="62"/>
      <c r="D250" s="62" t="str">
        <f>IF(B250=Dimension!$A$8,Dimension!$C$9,IF(B250=Dimension!$A$6,CD,""))</f>
        <v/>
      </c>
      <c r="E250" s="63"/>
      <c r="F250" s="62" t="str">
        <f>IF(OR(B250=Dimension!$A$3,B250=Dimension!$A$4,B250=Dimension!$A$6,B250=Dimension!$A$8),CCYA,"")</f>
        <v/>
      </c>
      <c r="G250" s="64" t="str">
        <f>IFERROR(VLOOKUP(F250,Dimension!$G$3:$H$252,2,FALSE),"")</f>
        <v/>
      </c>
      <c r="H250" s="62" t="str">
        <f>IF(OR(B250=Dimension!$A$3,B250=Dimension!$A$4,B250=Dimension!$A$5),"เดินทาง/ท่องเที่ยว","")</f>
        <v/>
      </c>
      <c r="I250" s="62" t="str">
        <f>IF(OR(B250=Dimension!$A$6,B250=Dimension!$A$7,B250=Dimension!$A$8,B250=Dimension!$A$9),"",IF(OR(B250=Dimension!$A$3,B250=Dimension!$A$4,B250=Dimension!$A$5),"สถานประกอบการ",""))</f>
        <v/>
      </c>
      <c r="J250" s="62" t="str">
        <f>IF(OR(B250=Dimension!$A$3,B250=Dimension!$A$4,B250=Dimension!$A$5,B250=Dimension!$A$6,,B250=Dimension!$A$7,B250=Dimension!$A$8,B250=Dimension!$A$9),Payment_ID2,"")</f>
        <v/>
      </c>
      <c r="K250" s="62"/>
      <c r="L250" s="64" t="str">
        <f>IFERROR(VLOOKUP(K250,Dimension!$J$3:$K$179,2,FALSE),"")</f>
        <v/>
      </c>
      <c r="M250" s="65"/>
      <c r="N250" s="66"/>
      <c r="O250" s="62" t="str">
        <f>IF(OR(B250=Dimension!$A$6,B250=Dimension!$A$7,B250=Dimension!$A$8,B250=Dimension!$A$9),"",IF(OR(B250=Dimension!$A$3,B250=Dimension!$A$4,B250=Dimension!$A$5),"สถานประกอบการ",""))</f>
        <v/>
      </c>
      <c r="P250" s="62" t="str">
        <f>IF(OR(B250=Dimension!$A$6,B250=Dimension!$A$7,B250=Dimension!$A$8,B250=Dimension!$A$9,B250=""),"",Payment_ID2)</f>
        <v/>
      </c>
      <c r="Q250" s="64" t="str">
        <f t="shared" si="3"/>
        <v/>
      </c>
      <c r="R250" s="62"/>
      <c r="T250" s="68" t="b">
        <f>IF(D250=Dimension!$C$9,IF(LEFT(UPPER(E250),2)="MC",TRUE,FALSE),TRUE)</f>
        <v>1</v>
      </c>
    </row>
    <row r="251" spans="1:20" x14ac:dyDescent="0.45">
      <c r="A251" s="61"/>
      <c r="B251" s="62"/>
      <c r="C251" s="62"/>
      <c r="D251" s="62" t="str">
        <f>IF(B251=Dimension!$A$8,Dimension!$C$9,IF(B251=Dimension!$A$6,CD,""))</f>
        <v/>
      </c>
      <c r="E251" s="63"/>
      <c r="F251" s="62" t="str">
        <f>IF(OR(B251=Dimension!$A$3,B251=Dimension!$A$4,B251=Dimension!$A$6,B251=Dimension!$A$8),CCYA,"")</f>
        <v/>
      </c>
      <c r="G251" s="64" t="str">
        <f>IFERROR(VLOOKUP(F251,Dimension!$G$3:$H$252,2,FALSE),"")</f>
        <v/>
      </c>
      <c r="H251" s="62" t="str">
        <f>IF(OR(B251=Dimension!$A$3,B251=Dimension!$A$4,B251=Dimension!$A$5),"เดินทาง/ท่องเที่ยว","")</f>
        <v/>
      </c>
      <c r="I251" s="62" t="str">
        <f>IF(OR(B251=Dimension!$A$6,B251=Dimension!$A$7,B251=Dimension!$A$8,B251=Dimension!$A$9),"",IF(OR(B251=Dimension!$A$3,B251=Dimension!$A$4,B251=Dimension!$A$5),"สถานประกอบการ",""))</f>
        <v/>
      </c>
      <c r="J251" s="62" t="str">
        <f>IF(OR(B251=Dimension!$A$3,B251=Dimension!$A$4,B251=Dimension!$A$5,B251=Dimension!$A$6,,B251=Dimension!$A$7,B251=Dimension!$A$8,B251=Dimension!$A$9),Payment_ID2,"")</f>
        <v/>
      </c>
      <c r="K251" s="62"/>
      <c r="L251" s="64" t="str">
        <f>IFERROR(VLOOKUP(K251,Dimension!$J$3:$K$179,2,FALSE),"")</f>
        <v/>
      </c>
      <c r="M251" s="65"/>
      <c r="N251" s="66"/>
      <c r="O251" s="62" t="str">
        <f>IF(OR(B251=Dimension!$A$6,B251=Dimension!$A$7,B251=Dimension!$A$8,B251=Dimension!$A$9),"",IF(OR(B251=Dimension!$A$3,B251=Dimension!$A$4,B251=Dimension!$A$5),"สถานประกอบการ",""))</f>
        <v/>
      </c>
      <c r="P251" s="62" t="str">
        <f>IF(OR(B251=Dimension!$A$6,B251=Dimension!$A$7,B251=Dimension!$A$8,B251=Dimension!$A$9,B251=""),"",Payment_ID2)</f>
        <v/>
      </c>
      <c r="Q251" s="64" t="str">
        <f t="shared" si="3"/>
        <v/>
      </c>
      <c r="R251" s="62"/>
      <c r="T251" s="68" t="b">
        <f>IF(D251=Dimension!$C$9,IF(LEFT(UPPER(E251),2)="MC",TRUE,FALSE),TRUE)</f>
        <v>1</v>
      </c>
    </row>
    <row r="252" spans="1:20" x14ac:dyDescent="0.45">
      <c r="A252" s="61"/>
      <c r="B252" s="62"/>
      <c r="C252" s="62"/>
      <c r="D252" s="62" t="str">
        <f>IF(B252=Dimension!$A$8,Dimension!$C$9,IF(B252=Dimension!$A$6,CD,""))</f>
        <v/>
      </c>
      <c r="E252" s="63"/>
      <c r="F252" s="62" t="str">
        <f>IF(OR(B252=Dimension!$A$3,B252=Dimension!$A$4,B252=Dimension!$A$6,B252=Dimension!$A$8),CCYA,"")</f>
        <v/>
      </c>
      <c r="G252" s="64" t="str">
        <f>IFERROR(VLOOKUP(F252,Dimension!$G$3:$H$252,2,FALSE),"")</f>
        <v/>
      </c>
      <c r="H252" s="62" t="str">
        <f>IF(OR(B252=Dimension!$A$3,B252=Dimension!$A$4,B252=Dimension!$A$5),"เดินทาง/ท่องเที่ยว","")</f>
        <v/>
      </c>
      <c r="I252" s="62" t="str">
        <f>IF(OR(B252=Dimension!$A$6,B252=Dimension!$A$7,B252=Dimension!$A$8,B252=Dimension!$A$9),"",IF(OR(B252=Dimension!$A$3,B252=Dimension!$A$4,B252=Dimension!$A$5),"สถานประกอบการ",""))</f>
        <v/>
      </c>
      <c r="J252" s="62" t="str">
        <f>IF(OR(B252=Dimension!$A$3,B252=Dimension!$A$4,B252=Dimension!$A$5,B252=Dimension!$A$6,,B252=Dimension!$A$7,B252=Dimension!$A$8,B252=Dimension!$A$9),Payment_ID2,"")</f>
        <v/>
      </c>
      <c r="K252" s="62"/>
      <c r="L252" s="64" t="str">
        <f>IFERROR(VLOOKUP(K252,Dimension!$J$3:$K$179,2,FALSE),"")</f>
        <v/>
      </c>
      <c r="M252" s="65"/>
      <c r="N252" s="66"/>
      <c r="O252" s="62" t="str">
        <f>IF(OR(B252=Dimension!$A$6,B252=Dimension!$A$7,B252=Dimension!$A$8,B252=Dimension!$A$9),"",IF(OR(B252=Dimension!$A$3,B252=Dimension!$A$4,B252=Dimension!$A$5),"สถานประกอบการ",""))</f>
        <v/>
      </c>
      <c r="P252" s="62" t="str">
        <f>IF(OR(B252=Dimension!$A$6,B252=Dimension!$A$7,B252=Dimension!$A$8,B252=Dimension!$A$9,B252=""),"",Payment_ID2)</f>
        <v/>
      </c>
      <c r="Q252" s="64" t="str">
        <f t="shared" si="3"/>
        <v/>
      </c>
      <c r="R252" s="62"/>
      <c r="T252" s="68" t="b">
        <f>IF(D252=Dimension!$C$9,IF(LEFT(UPPER(E252),2)="MC",TRUE,FALSE),TRUE)</f>
        <v>1</v>
      </c>
    </row>
    <row r="253" spans="1:20" x14ac:dyDescent="0.45">
      <c r="A253" s="61"/>
      <c r="B253" s="62"/>
      <c r="C253" s="62"/>
      <c r="D253" s="62" t="str">
        <f>IF(B253=Dimension!$A$8,Dimension!$C$9,IF(B253=Dimension!$A$6,CD,""))</f>
        <v/>
      </c>
      <c r="E253" s="63"/>
      <c r="F253" s="62" t="str">
        <f>IF(OR(B253=Dimension!$A$3,B253=Dimension!$A$4,B253=Dimension!$A$6,B253=Dimension!$A$8),CCYA,"")</f>
        <v/>
      </c>
      <c r="G253" s="64" t="str">
        <f>IFERROR(VLOOKUP(F253,Dimension!$G$3:$H$252,2,FALSE),"")</f>
        <v/>
      </c>
      <c r="H253" s="62" t="str">
        <f>IF(OR(B253=Dimension!$A$3,B253=Dimension!$A$4,B253=Dimension!$A$5),"เดินทาง/ท่องเที่ยว","")</f>
        <v/>
      </c>
      <c r="I253" s="62" t="str">
        <f>IF(OR(B253=Dimension!$A$6,B253=Dimension!$A$7,B253=Dimension!$A$8,B253=Dimension!$A$9),"",IF(OR(B253=Dimension!$A$3,B253=Dimension!$A$4,B253=Dimension!$A$5),"สถานประกอบการ",""))</f>
        <v/>
      </c>
      <c r="J253" s="62" t="str">
        <f>IF(OR(B253=Dimension!$A$3,B253=Dimension!$A$4,B253=Dimension!$A$5,B253=Dimension!$A$6,,B253=Dimension!$A$7,B253=Dimension!$A$8,B253=Dimension!$A$9),Payment_ID2,"")</f>
        <v/>
      </c>
      <c r="K253" s="62"/>
      <c r="L253" s="64" t="str">
        <f>IFERROR(VLOOKUP(K253,Dimension!$J$3:$K$179,2,FALSE),"")</f>
        <v/>
      </c>
      <c r="M253" s="65"/>
      <c r="N253" s="66"/>
      <c r="O253" s="62" t="str">
        <f>IF(OR(B253=Dimension!$A$6,B253=Dimension!$A$7,B253=Dimension!$A$8,B253=Dimension!$A$9),"",IF(OR(B253=Dimension!$A$3,B253=Dimension!$A$4,B253=Dimension!$A$5),"สถานประกอบการ",""))</f>
        <v/>
      </c>
      <c r="P253" s="62" t="str">
        <f>IF(OR(B253=Dimension!$A$6,B253=Dimension!$A$7,B253=Dimension!$A$8,B253=Dimension!$A$9,B253=""),"",Payment_ID2)</f>
        <v/>
      </c>
      <c r="Q253" s="64" t="str">
        <f t="shared" si="3"/>
        <v/>
      </c>
      <c r="R253" s="62"/>
      <c r="T253" s="68" t="b">
        <f>IF(D253=Dimension!$C$9,IF(LEFT(UPPER(E253),2)="MC",TRUE,FALSE),TRUE)</f>
        <v>1</v>
      </c>
    </row>
    <row r="254" spans="1:20" x14ac:dyDescent="0.45">
      <c r="A254" s="61"/>
      <c r="B254" s="62"/>
      <c r="C254" s="62"/>
      <c r="D254" s="62" t="str">
        <f>IF(B254=Dimension!$A$8,Dimension!$C$9,IF(B254=Dimension!$A$6,CD,""))</f>
        <v/>
      </c>
      <c r="E254" s="63"/>
      <c r="F254" s="62" t="str">
        <f>IF(OR(B254=Dimension!$A$3,B254=Dimension!$A$4,B254=Dimension!$A$6,B254=Dimension!$A$8),CCYA,"")</f>
        <v/>
      </c>
      <c r="G254" s="64" t="str">
        <f>IFERROR(VLOOKUP(F254,Dimension!$G$3:$H$252,2,FALSE),"")</f>
        <v/>
      </c>
      <c r="H254" s="62" t="str">
        <f>IF(OR(B254=Dimension!$A$3,B254=Dimension!$A$4,B254=Dimension!$A$5),"เดินทาง/ท่องเที่ยว","")</f>
        <v/>
      </c>
      <c r="I254" s="62" t="str">
        <f>IF(OR(B254=Dimension!$A$6,B254=Dimension!$A$7,B254=Dimension!$A$8,B254=Dimension!$A$9),"",IF(OR(B254=Dimension!$A$3,B254=Dimension!$A$4,B254=Dimension!$A$5),"สถานประกอบการ",""))</f>
        <v/>
      </c>
      <c r="J254" s="62" t="str">
        <f>IF(OR(B254=Dimension!$A$3,B254=Dimension!$A$4,B254=Dimension!$A$5,B254=Dimension!$A$6,,B254=Dimension!$A$7,B254=Dimension!$A$8,B254=Dimension!$A$9),Payment_ID2,"")</f>
        <v/>
      </c>
      <c r="K254" s="62"/>
      <c r="L254" s="64" t="str">
        <f>IFERROR(VLOOKUP(K254,Dimension!$J$3:$K$179,2,FALSE),"")</f>
        <v/>
      </c>
      <c r="M254" s="65"/>
      <c r="N254" s="66"/>
      <c r="O254" s="62" t="str">
        <f>IF(OR(B254=Dimension!$A$6,B254=Dimension!$A$7,B254=Dimension!$A$8,B254=Dimension!$A$9),"",IF(OR(B254=Dimension!$A$3,B254=Dimension!$A$4,B254=Dimension!$A$5),"สถานประกอบการ",""))</f>
        <v/>
      </c>
      <c r="P254" s="62" t="str">
        <f>IF(OR(B254=Dimension!$A$6,B254=Dimension!$A$7,B254=Dimension!$A$8,B254=Dimension!$A$9,B254=""),"",Payment_ID2)</f>
        <v/>
      </c>
      <c r="Q254" s="64" t="str">
        <f t="shared" si="3"/>
        <v/>
      </c>
      <c r="R254" s="62"/>
      <c r="T254" s="68" t="b">
        <f>IF(D254=Dimension!$C$9,IF(LEFT(UPPER(E254),2)="MC",TRUE,FALSE),TRUE)</f>
        <v>1</v>
      </c>
    </row>
    <row r="255" spans="1:20" x14ac:dyDescent="0.45">
      <c r="A255" s="61"/>
      <c r="B255" s="62"/>
      <c r="C255" s="62"/>
      <c r="D255" s="62" t="str">
        <f>IF(B255=Dimension!$A$8,Dimension!$C$9,IF(B255=Dimension!$A$6,CD,""))</f>
        <v/>
      </c>
      <c r="E255" s="63"/>
      <c r="F255" s="62" t="str">
        <f>IF(OR(B255=Dimension!$A$3,B255=Dimension!$A$4,B255=Dimension!$A$6,B255=Dimension!$A$8),CCYA,"")</f>
        <v/>
      </c>
      <c r="G255" s="64" t="str">
        <f>IFERROR(VLOOKUP(F255,Dimension!$G$3:$H$252,2,FALSE),"")</f>
        <v/>
      </c>
      <c r="H255" s="62" t="str">
        <f>IF(OR(B255=Dimension!$A$3,B255=Dimension!$A$4,B255=Dimension!$A$5),"เดินทาง/ท่องเที่ยว","")</f>
        <v/>
      </c>
      <c r="I255" s="62" t="str">
        <f>IF(OR(B255=Dimension!$A$6,B255=Dimension!$A$7,B255=Dimension!$A$8,B255=Dimension!$A$9),"",IF(OR(B255=Dimension!$A$3,B255=Dimension!$A$4,B255=Dimension!$A$5),"สถานประกอบการ",""))</f>
        <v/>
      </c>
      <c r="J255" s="62" t="str">
        <f>IF(OR(B255=Dimension!$A$3,B255=Dimension!$A$4,B255=Dimension!$A$5,B255=Dimension!$A$6,,B255=Dimension!$A$7,B255=Dimension!$A$8,B255=Dimension!$A$9),Payment_ID2,"")</f>
        <v/>
      </c>
      <c r="K255" s="62"/>
      <c r="L255" s="64" t="str">
        <f>IFERROR(VLOOKUP(K255,Dimension!$J$3:$K$179,2,FALSE),"")</f>
        <v/>
      </c>
      <c r="M255" s="65"/>
      <c r="N255" s="66"/>
      <c r="O255" s="62" t="str">
        <f>IF(OR(B255=Dimension!$A$6,B255=Dimension!$A$7,B255=Dimension!$A$8,B255=Dimension!$A$9),"",IF(OR(B255=Dimension!$A$3,B255=Dimension!$A$4,B255=Dimension!$A$5),"สถานประกอบการ",""))</f>
        <v/>
      </c>
      <c r="P255" s="62" t="str">
        <f>IF(OR(B255=Dimension!$A$6,B255=Dimension!$A$7,B255=Dimension!$A$8,B255=Dimension!$A$9,B255=""),"",Payment_ID2)</f>
        <v/>
      </c>
      <c r="Q255" s="64" t="str">
        <f t="shared" si="3"/>
        <v/>
      </c>
      <c r="R255" s="62"/>
      <c r="T255" s="68" t="b">
        <f>IF(D255=Dimension!$C$9,IF(LEFT(UPPER(E255),2)="MC",TRUE,FALSE),TRUE)</f>
        <v>1</v>
      </c>
    </row>
    <row r="256" spans="1:20" x14ac:dyDescent="0.45">
      <c r="A256" s="61"/>
      <c r="B256" s="62"/>
      <c r="C256" s="62"/>
      <c r="D256" s="62" t="str">
        <f>IF(B256=Dimension!$A$8,Dimension!$C$9,IF(B256=Dimension!$A$6,CD,""))</f>
        <v/>
      </c>
      <c r="E256" s="63"/>
      <c r="F256" s="62" t="str">
        <f>IF(OR(B256=Dimension!$A$3,B256=Dimension!$A$4,B256=Dimension!$A$6,B256=Dimension!$A$8),CCYA,"")</f>
        <v/>
      </c>
      <c r="G256" s="64" t="str">
        <f>IFERROR(VLOOKUP(F256,Dimension!$G$3:$H$252,2,FALSE),"")</f>
        <v/>
      </c>
      <c r="H256" s="62" t="str">
        <f>IF(OR(B256=Dimension!$A$3,B256=Dimension!$A$4,B256=Dimension!$A$5),"เดินทาง/ท่องเที่ยว","")</f>
        <v/>
      </c>
      <c r="I256" s="62" t="str">
        <f>IF(OR(B256=Dimension!$A$6,B256=Dimension!$A$7,B256=Dimension!$A$8,B256=Dimension!$A$9),"",IF(OR(B256=Dimension!$A$3,B256=Dimension!$A$4,B256=Dimension!$A$5),"สถานประกอบการ",""))</f>
        <v/>
      </c>
      <c r="J256" s="62" t="str">
        <f>IF(OR(B256=Dimension!$A$3,B256=Dimension!$A$4,B256=Dimension!$A$5,B256=Dimension!$A$6,,B256=Dimension!$A$7,B256=Dimension!$A$8,B256=Dimension!$A$9),Payment_ID2,"")</f>
        <v/>
      </c>
      <c r="K256" s="62"/>
      <c r="L256" s="64" t="str">
        <f>IFERROR(VLOOKUP(K256,Dimension!$J$3:$K$179,2,FALSE),"")</f>
        <v/>
      </c>
      <c r="M256" s="65"/>
      <c r="N256" s="66"/>
      <c r="O256" s="62" t="str">
        <f>IF(OR(B256=Dimension!$A$6,B256=Dimension!$A$7,B256=Dimension!$A$8,B256=Dimension!$A$9),"",IF(OR(B256=Dimension!$A$3,B256=Dimension!$A$4,B256=Dimension!$A$5),"สถานประกอบการ",""))</f>
        <v/>
      </c>
      <c r="P256" s="62" t="str">
        <f>IF(OR(B256=Dimension!$A$6,B256=Dimension!$A$7,B256=Dimension!$A$8,B256=Dimension!$A$9,B256=""),"",Payment_ID2)</f>
        <v/>
      </c>
      <c r="Q256" s="64" t="str">
        <f t="shared" si="3"/>
        <v/>
      </c>
      <c r="R256" s="62"/>
      <c r="T256" s="68" t="b">
        <f>IF(D256=Dimension!$C$9,IF(LEFT(UPPER(E256),2)="MC",TRUE,FALSE),TRUE)</f>
        <v>1</v>
      </c>
    </row>
    <row r="257" spans="1:20" x14ac:dyDescent="0.45">
      <c r="A257" s="61"/>
      <c r="B257" s="62"/>
      <c r="C257" s="62"/>
      <c r="D257" s="62" t="str">
        <f>IF(B257=Dimension!$A$8,Dimension!$C$9,IF(B257=Dimension!$A$6,CD,""))</f>
        <v/>
      </c>
      <c r="E257" s="63"/>
      <c r="F257" s="62" t="str">
        <f>IF(OR(B257=Dimension!$A$3,B257=Dimension!$A$4,B257=Dimension!$A$6,B257=Dimension!$A$8),CCYA,"")</f>
        <v/>
      </c>
      <c r="G257" s="64" t="str">
        <f>IFERROR(VLOOKUP(F257,Dimension!$G$3:$H$252,2,FALSE),"")</f>
        <v/>
      </c>
      <c r="H257" s="62" t="str">
        <f>IF(OR(B257=Dimension!$A$3,B257=Dimension!$A$4,B257=Dimension!$A$5),"เดินทาง/ท่องเที่ยว","")</f>
        <v/>
      </c>
      <c r="I257" s="62" t="str">
        <f>IF(OR(B257=Dimension!$A$6,B257=Dimension!$A$7,B257=Dimension!$A$8,B257=Dimension!$A$9),"",IF(OR(B257=Dimension!$A$3,B257=Dimension!$A$4,B257=Dimension!$A$5),"สถานประกอบการ",""))</f>
        <v/>
      </c>
      <c r="J257" s="62" t="str">
        <f>IF(OR(B257=Dimension!$A$3,B257=Dimension!$A$4,B257=Dimension!$A$5,B257=Dimension!$A$6,,B257=Dimension!$A$7,B257=Dimension!$A$8,B257=Dimension!$A$9),Payment_ID2,"")</f>
        <v/>
      </c>
      <c r="K257" s="62"/>
      <c r="L257" s="64" t="str">
        <f>IFERROR(VLOOKUP(K257,Dimension!$J$3:$K$179,2,FALSE),"")</f>
        <v/>
      </c>
      <c r="M257" s="65"/>
      <c r="N257" s="66"/>
      <c r="O257" s="62" t="str">
        <f>IF(OR(B257=Dimension!$A$6,B257=Dimension!$A$7,B257=Dimension!$A$8,B257=Dimension!$A$9),"",IF(OR(B257=Dimension!$A$3,B257=Dimension!$A$4,B257=Dimension!$A$5),"สถานประกอบการ",""))</f>
        <v/>
      </c>
      <c r="P257" s="62" t="str">
        <f>IF(OR(B257=Dimension!$A$6,B257=Dimension!$A$7,B257=Dimension!$A$8,B257=Dimension!$A$9,B257=""),"",Payment_ID2)</f>
        <v/>
      </c>
      <c r="Q257" s="64" t="str">
        <f t="shared" si="3"/>
        <v/>
      </c>
      <c r="R257" s="62"/>
      <c r="T257" s="68" t="b">
        <f>IF(D257=Dimension!$C$9,IF(LEFT(UPPER(E257),2)="MC",TRUE,FALSE),TRUE)</f>
        <v>1</v>
      </c>
    </row>
    <row r="258" spans="1:20" x14ac:dyDescent="0.45">
      <c r="A258" s="61"/>
      <c r="B258" s="62"/>
      <c r="C258" s="62"/>
      <c r="D258" s="62" t="str">
        <f>IF(B258=Dimension!$A$8,Dimension!$C$9,IF(B258=Dimension!$A$6,CD,""))</f>
        <v/>
      </c>
      <c r="E258" s="63"/>
      <c r="F258" s="62" t="str">
        <f>IF(OR(B258=Dimension!$A$3,B258=Dimension!$A$4,B258=Dimension!$A$6,B258=Dimension!$A$8),CCYA,"")</f>
        <v/>
      </c>
      <c r="G258" s="64" t="str">
        <f>IFERROR(VLOOKUP(F258,Dimension!$G$3:$H$252,2,FALSE),"")</f>
        <v/>
      </c>
      <c r="H258" s="62" t="str">
        <f>IF(OR(B258=Dimension!$A$3,B258=Dimension!$A$4,B258=Dimension!$A$5),"เดินทาง/ท่องเที่ยว","")</f>
        <v/>
      </c>
      <c r="I258" s="62" t="str">
        <f>IF(OR(B258=Dimension!$A$6,B258=Dimension!$A$7,B258=Dimension!$A$8,B258=Dimension!$A$9),"",IF(OR(B258=Dimension!$A$3,B258=Dimension!$A$4,B258=Dimension!$A$5),"สถานประกอบการ",""))</f>
        <v/>
      </c>
      <c r="J258" s="62" t="str">
        <f>IF(OR(B258=Dimension!$A$3,B258=Dimension!$A$4,B258=Dimension!$A$5,B258=Dimension!$A$6,,B258=Dimension!$A$7,B258=Dimension!$A$8,B258=Dimension!$A$9),Payment_ID2,"")</f>
        <v/>
      </c>
      <c r="K258" s="62"/>
      <c r="L258" s="64" t="str">
        <f>IFERROR(VLOOKUP(K258,Dimension!$J$3:$K$179,2,FALSE),"")</f>
        <v/>
      </c>
      <c r="M258" s="65"/>
      <c r="N258" s="66"/>
      <c r="O258" s="62" t="str">
        <f>IF(OR(B258=Dimension!$A$6,B258=Dimension!$A$7,B258=Dimension!$A$8,B258=Dimension!$A$9),"",IF(OR(B258=Dimension!$A$3,B258=Dimension!$A$4,B258=Dimension!$A$5),"สถานประกอบการ",""))</f>
        <v/>
      </c>
      <c r="P258" s="62" t="str">
        <f>IF(OR(B258=Dimension!$A$6,B258=Dimension!$A$7,B258=Dimension!$A$8,B258=Dimension!$A$9,B258=""),"",Payment_ID2)</f>
        <v/>
      </c>
      <c r="Q258" s="64" t="str">
        <f t="shared" si="3"/>
        <v/>
      </c>
      <c r="R258" s="62"/>
      <c r="T258" s="68" t="b">
        <f>IF(D258=Dimension!$C$9,IF(LEFT(UPPER(E258),2)="MC",TRUE,FALSE),TRUE)</f>
        <v>1</v>
      </c>
    </row>
    <row r="259" spans="1:20" x14ac:dyDescent="0.45">
      <c r="A259" s="61"/>
      <c r="B259" s="62"/>
      <c r="C259" s="62"/>
      <c r="D259" s="62" t="str">
        <f>IF(B259=Dimension!$A$8,Dimension!$C$9,IF(B259=Dimension!$A$6,CD,""))</f>
        <v/>
      </c>
      <c r="E259" s="63"/>
      <c r="F259" s="62" t="str">
        <f>IF(OR(B259=Dimension!$A$3,B259=Dimension!$A$4,B259=Dimension!$A$6,B259=Dimension!$A$8),CCYA,"")</f>
        <v/>
      </c>
      <c r="G259" s="64" t="str">
        <f>IFERROR(VLOOKUP(F259,Dimension!$G$3:$H$252,2,FALSE),"")</f>
        <v/>
      </c>
      <c r="H259" s="62" t="str">
        <f>IF(OR(B259=Dimension!$A$3,B259=Dimension!$A$4,B259=Dimension!$A$5),"เดินทาง/ท่องเที่ยว","")</f>
        <v/>
      </c>
      <c r="I259" s="62" t="str">
        <f>IF(OR(B259=Dimension!$A$6,B259=Dimension!$A$7,B259=Dimension!$A$8,B259=Dimension!$A$9),"",IF(OR(B259=Dimension!$A$3,B259=Dimension!$A$4,B259=Dimension!$A$5),"สถานประกอบการ",""))</f>
        <v/>
      </c>
      <c r="J259" s="62" t="str">
        <f>IF(OR(B259=Dimension!$A$3,B259=Dimension!$A$4,B259=Dimension!$A$5,B259=Dimension!$A$6,,B259=Dimension!$A$7,B259=Dimension!$A$8,B259=Dimension!$A$9),Payment_ID2,"")</f>
        <v/>
      </c>
      <c r="K259" s="62"/>
      <c r="L259" s="64" t="str">
        <f>IFERROR(VLOOKUP(K259,Dimension!$J$3:$K$179,2,FALSE),"")</f>
        <v/>
      </c>
      <c r="M259" s="65"/>
      <c r="N259" s="66"/>
      <c r="O259" s="62" t="str">
        <f>IF(OR(B259=Dimension!$A$6,B259=Dimension!$A$7,B259=Dimension!$A$8,B259=Dimension!$A$9),"",IF(OR(B259=Dimension!$A$3,B259=Dimension!$A$4,B259=Dimension!$A$5),"สถานประกอบการ",""))</f>
        <v/>
      </c>
      <c r="P259" s="62" t="str">
        <f>IF(OR(B259=Dimension!$A$6,B259=Dimension!$A$7,B259=Dimension!$A$8,B259=Dimension!$A$9,B259=""),"",Payment_ID2)</f>
        <v/>
      </c>
      <c r="Q259" s="64" t="str">
        <f t="shared" si="3"/>
        <v/>
      </c>
      <c r="R259" s="62"/>
      <c r="T259" s="68" t="b">
        <f>IF(D259=Dimension!$C$9,IF(LEFT(UPPER(E259),2)="MC",TRUE,FALSE),TRUE)</f>
        <v>1</v>
      </c>
    </row>
    <row r="260" spans="1:20" x14ac:dyDescent="0.45">
      <c r="A260" s="61"/>
      <c r="B260" s="62"/>
      <c r="C260" s="62"/>
      <c r="D260" s="62" t="str">
        <f>IF(B260=Dimension!$A$8,Dimension!$C$9,IF(B260=Dimension!$A$6,CD,""))</f>
        <v/>
      </c>
      <c r="E260" s="63"/>
      <c r="F260" s="62" t="str">
        <f>IF(OR(B260=Dimension!$A$3,B260=Dimension!$A$4,B260=Dimension!$A$6,B260=Dimension!$A$8),CCYA,"")</f>
        <v/>
      </c>
      <c r="G260" s="64" t="str">
        <f>IFERROR(VLOOKUP(F260,Dimension!$G$3:$H$252,2,FALSE),"")</f>
        <v/>
      </c>
      <c r="H260" s="62" t="str">
        <f>IF(OR(B260=Dimension!$A$3,B260=Dimension!$A$4,B260=Dimension!$A$5),"เดินทาง/ท่องเที่ยว","")</f>
        <v/>
      </c>
      <c r="I260" s="62" t="str">
        <f>IF(OR(B260=Dimension!$A$6,B260=Dimension!$A$7,B260=Dimension!$A$8,B260=Dimension!$A$9),"",IF(OR(B260=Dimension!$A$3,B260=Dimension!$A$4,B260=Dimension!$A$5),"สถานประกอบการ",""))</f>
        <v/>
      </c>
      <c r="J260" s="62" t="str">
        <f>IF(OR(B260=Dimension!$A$3,B260=Dimension!$A$4,B260=Dimension!$A$5,B260=Dimension!$A$6,,B260=Dimension!$A$7,B260=Dimension!$A$8,B260=Dimension!$A$9),Payment_ID2,"")</f>
        <v/>
      </c>
      <c r="K260" s="62"/>
      <c r="L260" s="64" t="str">
        <f>IFERROR(VLOOKUP(K260,Dimension!$J$3:$K$179,2,FALSE),"")</f>
        <v/>
      </c>
      <c r="M260" s="65"/>
      <c r="N260" s="66"/>
      <c r="O260" s="62" t="str">
        <f>IF(OR(B260=Dimension!$A$6,B260=Dimension!$A$7,B260=Dimension!$A$8,B260=Dimension!$A$9),"",IF(OR(B260=Dimension!$A$3,B260=Dimension!$A$4,B260=Dimension!$A$5),"สถานประกอบการ",""))</f>
        <v/>
      </c>
      <c r="P260" s="62" t="str">
        <f>IF(OR(B260=Dimension!$A$6,B260=Dimension!$A$7,B260=Dimension!$A$8,B260=Dimension!$A$9,B260=""),"",Payment_ID2)</f>
        <v/>
      </c>
      <c r="Q260" s="64" t="str">
        <f t="shared" si="3"/>
        <v/>
      </c>
      <c r="R260" s="62"/>
      <c r="T260" s="68" t="b">
        <f>IF(D260=Dimension!$C$9,IF(LEFT(UPPER(E260),2)="MC",TRUE,FALSE),TRUE)</f>
        <v>1</v>
      </c>
    </row>
    <row r="261" spans="1:20" x14ac:dyDescent="0.45">
      <c r="A261" s="61"/>
      <c r="B261" s="62"/>
      <c r="C261" s="62"/>
      <c r="D261" s="62" t="str">
        <f>IF(B261=Dimension!$A$8,Dimension!$C$9,IF(B261=Dimension!$A$6,CD,""))</f>
        <v/>
      </c>
      <c r="E261" s="63"/>
      <c r="F261" s="62" t="str">
        <f>IF(OR(B261=Dimension!$A$3,B261=Dimension!$A$4,B261=Dimension!$A$6,B261=Dimension!$A$8),CCYA,"")</f>
        <v/>
      </c>
      <c r="G261" s="64" t="str">
        <f>IFERROR(VLOOKUP(F261,Dimension!$G$3:$H$252,2,FALSE),"")</f>
        <v/>
      </c>
      <c r="H261" s="62" t="str">
        <f>IF(OR(B261=Dimension!$A$3,B261=Dimension!$A$4,B261=Dimension!$A$5),"เดินทาง/ท่องเที่ยว","")</f>
        <v/>
      </c>
      <c r="I261" s="62" t="str">
        <f>IF(OR(B261=Dimension!$A$6,B261=Dimension!$A$7,B261=Dimension!$A$8,B261=Dimension!$A$9),"",IF(OR(B261=Dimension!$A$3,B261=Dimension!$A$4,B261=Dimension!$A$5),"สถานประกอบการ",""))</f>
        <v/>
      </c>
      <c r="J261" s="62" t="str">
        <f>IF(OR(B261=Dimension!$A$3,B261=Dimension!$A$4,B261=Dimension!$A$5,B261=Dimension!$A$6,,B261=Dimension!$A$7,B261=Dimension!$A$8,B261=Dimension!$A$9),Payment_ID2,"")</f>
        <v/>
      </c>
      <c r="K261" s="62"/>
      <c r="L261" s="64" t="str">
        <f>IFERROR(VLOOKUP(K261,Dimension!$J$3:$K$179,2,FALSE),"")</f>
        <v/>
      </c>
      <c r="M261" s="65"/>
      <c r="N261" s="66"/>
      <c r="O261" s="62" t="str">
        <f>IF(OR(B261=Dimension!$A$6,B261=Dimension!$A$7,B261=Dimension!$A$8,B261=Dimension!$A$9),"",IF(OR(B261=Dimension!$A$3,B261=Dimension!$A$4,B261=Dimension!$A$5),"สถานประกอบการ",""))</f>
        <v/>
      </c>
      <c r="P261" s="62" t="str">
        <f>IF(OR(B261=Dimension!$A$6,B261=Dimension!$A$7,B261=Dimension!$A$8,B261=Dimension!$A$9,B261=""),"",Payment_ID2)</f>
        <v/>
      </c>
      <c r="Q261" s="64" t="str">
        <f t="shared" si="3"/>
        <v/>
      </c>
      <c r="R261" s="62"/>
      <c r="T261" s="68" t="b">
        <f>IF(D261=Dimension!$C$9,IF(LEFT(UPPER(E261),2)="MC",TRUE,FALSE),TRUE)</f>
        <v>1</v>
      </c>
    </row>
    <row r="262" spans="1:20" x14ac:dyDescent="0.45">
      <c r="A262" s="61"/>
      <c r="B262" s="62"/>
      <c r="C262" s="62"/>
      <c r="D262" s="62" t="str">
        <f>IF(B262=Dimension!$A$8,Dimension!$C$9,IF(B262=Dimension!$A$6,CD,""))</f>
        <v/>
      </c>
      <c r="E262" s="63"/>
      <c r="F262" s="62" t="str">
        <f>IF(OR(B262=Dimension!$A$3,B262=Dimension!$A$4,B262=Dimension!$A$6,B262=Dimension!$A$8),CCYA,"")</f>
        <v/>
      </c>
      <c r="G262" s="64" t="str">
        <f>IFERROR(VLOOKUP(F262,Dimension!$G$3:$H$252,2,FALSE),"")</f>
        <v/>
      </c>
      <c r="H262" s="62" t="str">
        <f>IF(OR(B262=Dimension!$A$3,B262=Dimension!$A$4,B262=Dimension!$A$5),"เดินทาง/ท่องเที่ยว","")</f>
        <v/>
      </c>
      <c r="I262" s="62" t="str">
        <f>IF(OR(B262=Dimension!$A$6,B262=Dimension!$A$7,B262=Dimension!$A$8,B262=Dimension!$A$9),"",IF(OR(B262=Dimension!$A$3,B262=Dimension!$A$4,B262=Dimension!$A$5),"สถานประกอบการ",""))</f>
        <v/>
      </c>
      <c r="J262" s="62" t="str">
        <f>IF(OR(B262=Dimension!$A$3,B262=Dimension!$A$4,B262=Dimension!$A$5,B262=Dimension!$A$6,,B262=Dimension!$A$7,B262=Dimension!$A$8,B262=Dimension!$A$9),Payment_ID2,"")</f>
        <v/>
      </c>
      <c r="K262" s="62"/>
      <c r="L262" s="64" t="str">
        <f>IFERROR(VLOOKUP(K262,Dimension!$J$3:$K$179,2,FALSE),"")</f>
        <v/>
      </c>
      <c r="M262" s="65"/>
      <c r="N262" s="66"/>
      <c r="O262" s="62" t="str">
        <f>IF(OR(B262=Dimension!$A$6,B262=Dimension!$A$7,B262=Dimension!$A$8,B262=Dimension!$A$9),"",IF(OR(B262=Dimension!$A$3,B262=Dimension!$A$4,B262=Dimension!$A$5),"สถานประกอบการ",""))</f>
        <v/>
      </c>
      <c r="P262" s="62" t="str">
        <f>IF(OR(B262=Dimension!$A$6,B262=Dimension!$A$7,B262=Dimension!$A$8,B262=Dimension!$A$9,B262=""),"",Payment_ID2)</f>
        <v/>
      </c>
      <c r="Q262" s="64" t="str">
        <f t="shared" si="3"/>
        <v/>
      </c>
      <c r="R262" s="62"/>
      <c r="T262" s="68" t="b">
        <f>IF(D262=Dimension!$C$9,IF(LEFT(UPPER(E262),2)="MC",TRUE,FALSE),TRUE)</f>
        <v>1</v>
      </c>
    </row>
    <row r="263" spans="1:20" x14ac:dyDescent="0.45">
      <c r="A263" s="61"/>
      <c r="B263" s="62"/>
      <c r="C263" s="62"/>
      <c r="D263" s="62" t="str">
        <f>IF(B263=Dimension!$A$8,Dimension!$C$9,IF(B263=Dimension!$A$6,CD,""))</f>
        <v/>
      </c>
      <c r="E263" s="63"/>
      <c r="F263" s="62" t="str">
        <f>IF(OR(B263=Dimension!$A$3,B263=Dimension!$A$4,B263=Dimension!$A$6,B263=Dimension!$A$8),CCYA,"")</f>
        <v/>
      </c>
      <c r="G263" s="64" t="str">
        <f>IFERROR(VLOOKUP(F263,Dimension!$G$3:$H$252,2,FALSE),"")</f>
        <v/>
      </c>
      <c r="H263" s="62" t="str">
        <f>IF(OR(B263=Dimension!$A$3,B263=Dimension!$A$4,B263=Dimension!$A$5),"เดินทาง/ท่องเที่ยว","")</f>
        <v/>
      </c>
      <c r="I263" s="62" t="str">
        <f>IF(OR(B263=Dimension!$A$6,B263=Dimension!$A$7,B263=Dimension!$A$8,B263=Dimension!$A$9),"",IF(OR(B263=Dimension!$A$3,B263=Dimension!$A$4,B263=Dimension!$A$5),"สถานประกอบการ",""))</f>
        <v/>
      </c>
      <c r="J263" s="62" t="str">
        <f>IF(OR(B263=Dimension!$A$3,B263=Dimension!$A$4,B263=Dimension!$A$5,B263=Dimension!$A$6,,B263=Dimension!$A$7,B263=Dimension!$A$8,B263=Dimension!$A$9),Payment_ID2,"")</f>
        <v/>
      </c>
      <c r="K263" s="62"/>
      <c r="L263" s="64" t="str">
        <f>IFERROR(VLOOKUP(K263,Dimension!$J$3:$K$179,2,FALSE),"")</f>
        <v/>
      </c>
      <c r="M263" s="65"/>
      <c r="N263" s="66"/>
      <c r="O263" s="62" t="str">
        <f>IF(OR(B263=Dimension!$A$6,B263=Dimension!$A$7,B263=Dimension!$A$8,B263=Dimension!$A$9),"",IF(OR(B263=Dimension!$A$3,B263=Dimension!$A$4,B263=Dimension!$A$5),"สถานประกอบการ",""))</f>
        <v/>
      </c>
      <c r="P263" s="62" t="str">
        <f>IF(OR(B263=Dimension!$A$6,B263=Dimension!$A$7,B263=Dimension!$A$8,B263=Dimension!$A$9,B263=""),"",Payment_ID2)</f>
        <v/>
      </c>
      <c r="Q263" s="64" t="str">
        <f t="shared" si="3"/>
        <v/>
      </c>
      <c r="R263" s="62"/>
      <c r="T263" s="68" t="b">
        <f>IF(D263=Dimension!$C$9,IF(LEFT(UPPER(E263),2)="MC",TRUE,FALSE),TRUE)</f>
        <v>1</v>
      </c>
    </row>
    <row r="264" spans="1:20" x14ac:dyDescent="0.45">
      <c r="A264" s="61"/>
      <c r="B264" s="62"/>
      <c r="C264" s="62"/>
      <c r="D264" s="62" t="str">
        <f>IF(B264=Dimension!$A$8,Dimension!$C$9,IF(B264=Dimension!$A$6,CD,""))</f>
        <v/>
      </c>
      <c r="E264" s="63"/>
      <c r="F264" s="62" t="str">
        <f>IF(OR(B264=Dimension!$A$3,B264=Dimension!$A$4,B264=Dimension!$A$6,B264=Dimension!$A$8),CCYA,"")</f>
        <v/>
      </c>
      <c r="G264" s="64" t="str">
        <f>IFERROR(VLOOKUP(F264,Dimension!$G$3:$H$252,2,FALSE),"")</f>
        <v/>
      </c>
      <c r="H264" s="62" t="str">
        <f>IF(OR(B264=Dimension!$A$3,B264=Dimension!$A$4,B264=Dimension!$A$5),"เดินทาง/ท่องเที่ยว","")</f>
        <v/>
      </c>
      <c r="I264" s="62" t="str">
        <f>IF(OR(B264=Dimension!$A$6,B264=Dimension!$A$7,B264=Dimension!$A$8,B264=Dimension!$A$9),"",IF(OR(B264=Dimension!$A$3,B264=Dimension!$A$4,B264=Dimension!$A$5),"สถานประกอบการ",""))</f>
        <v/>
      </c>
      <c r="J264" s="62" t="str">
        <f>IF(OR(B264=Dimension!$A$3,B264=Dimension!$A$4,B264=Dimension!$A$5,B264=Dimension!$A$6,,B264=Dimension!$A$7,B264=Dimension!$A$8,B264=Dimension!$A$9),Payment_ID2,"")</f>
        <v/>
      </c>
      <c r="K264" s="62"/>
      <c r="L264" s="64" t="str">
        <f>IFERROR(VLOOKUP(K264,Dimension!$J$3:$K$179,2,FALSE),"")</f>
        <v/>
      </c>
      <c r="M264" s="65"/>
      <c r="N264" s="66"/>
      <c r="O264" s="62" t="str">
        <f>IF(OR(B264=Dimension!$A$6,B264=Dimension!$A$7,B264=Dimension!$A$8,B264=Dimension!$A$9),"",IF(OR(B264=Dimension!$A$3,B264=Dimension!$A$4,B264=Dimension!$A$5),"สถานประกอบการ",""))</f>
        <v/>
      </c>
      <c r="P264" s="62" t="str">
        <f>IF(OR(B264=Dimension!$A$6,B264=Dimension!$A$7,B264=Dimension!$A$8,B264=Dimension!$A$9,B264=""),"",Payment_ID2)</f>
        <v/>
      </c>
      <c r="Q264" s="64" t="str">
        <f t="shared" si="3"/>
        <v/>
      </c>
      <c r="R264" s="62"/>
      <c r="T264" s="68" t="b">
        <f>IF(D264=Dimension!$C$9,IF(LEFT(UPPER(E264),2)="MC",TRUE,FALSE),TRUE)</f>
        <v>1</v>
      </c>
    </row>
    <row r="265" spans="1:20" x14ac:dyDescent="0.45">
      <c r="A265" s="61"/>
      <c r="B265" s="62"/>
      <c r="C265" s="62"/>
      <c r="D265" s="62" t="str">
        <f>IF(B265=Dimension!$A$8,Dimension!$C$9,IF(B265=Dimension!$A$6,CD,""))</f>
        <v/>
      </c>
      <c r="E265" s="63"/>
      <c r="F265" s="62" t="str">
        <f>IF(OR(B265=Dimension!$A$3,B265=Dimension!$A$4,B265=Dimension!$A$6,B265=Dimension!$A$8),CCYA,"")</f>
        <v/>
      </c>
      <c r="G265" s="64" t="str">
        <f>IFERROR(VLOOKUP(F265,Dimension!$G$3:$H$252,2,FALSE),"")</f>
        <v/>
      </c>
      <c r="H265" s="62" t="str">
        <f>IF(OR(B265=Dimension!$A$3,B265=Dimension!$A$4,B265=Dimension!$A$5),"เดินทาง/ท่องเที่ยว","")</f>
        <v/>
      </c>
      <c r="I265" s="62" t="str">
        <f>IF(OR(B265=Dimension!$A$6,B265=Dimension!$A$7,B265=Dimension!$A$8,B265=Dimension!$A$9),"",IF(OR(B265=Dimension!$A$3,B265=Dimension!$A$4,B265=Dimension!$A$5),"สถานประกอบการ",""))</f>
        <v/>
      </c>
      <c r="J265" s="62" t="str">
        <f>IF(OR(B265=Dimension!$A$3,B265=Dimension!$A$4,B265=Dimension!$A$5,B265=Dimension!$A$6,,B265=Dimension!$A$7,B265=Dimension!$A$8,B265=Dimension!$A$9),Payment_ID2,"")</f>
        <v/>
      </c>
      <c r="K265" s="62"/>
      <c r="L265" s="64" t="str">
        <f>IFERROR(VLOOKUP(K265,Dimension!$J$3:$K$179,2,FALSE),"")</f>
        <v/>
      </c>
      <c r="M265" s="65"/>
      <c r="N265" s="66"/>
      <c r="O265" s="62" t="str">
        <f>IF(OR(B265=Dimension!$A$6,B265=Dimension!$A$7,B265=Dimension!$A$8,B265=Dimension!$A$9),"",IF(OR(B265=Dimension!$A$3,B265=Dimension!$A$4,B265=Dimension!$A$5),"สถานประกอบการ",""))</f>
        <v/>
      </c>
      <c r="P265" s="62" t="str">
        <f>IF(OR(B265=Dimension!$A$6,B265=Dimension!$A$7,B265=Dimension!$A$8,B265=Dimension!$A$9,B265=""),"",Payment_ID2)</f>
        <v/>
      </c>
      <c r="Q265" s="64" t="str">
        <f t="shared" si="3"/>
        <v/>
      </c>
      <c r="R265" s="62"/>
      <c r="T265" s="68" t="b">
        <f>IF(D265=Dimension!$C$9,IF(LEFT(UPPER(E265),2)="MC",TRUE,FALSE),TRUE)</f>
        <v>1</v>
      </c>
    </row>
    <row r="266" spans="1:20" x14ac:dyDescent="0.45">
      <c r="A266" s="61"/>
      <c r="B266" s="62"/>
      <c r="C266" s="62"/>
      <c r="D266" s="62" t="str">
        <f>IF(B266=Dimension!$A$8,Dimension!$C$9,IF(B266=Dimension!$A$6,CD,""))</f>
        <v/>
      </c>
      <c r="E266" s="63"/>
      <c r="F266" s="62" t="str">
        <f>IF(OR(B266=Dimension!$A$3,B266=Dimension!$A$4,B266=Dimension!$A$6,B266=Dimension!$A$8),CCYA,"")</f>
        <v/>
      </c>
      <c r="G266" s="64" t="str">
        <f>IFERROR(VLOOKUP(F266,Dimension!$G$3:$H$252,2,FALSE),"")</f>
        <v/>
      </c>
      <c r="H266" s="62" t="str">
        <f>IF(OR(B266=Dimension!$A$3,B266=Dimension!$A$4,B266=Dimension!$A$5),"เดินทาง/ท่องเที่ยว","")</f>
        <v/>
      </c>
      <c r="I266" s="62" t="str">
        <f>IF(OR(B266=Dimension!$A$6,B266=Dimension!$A$7,B266=Dimension!$A$8,B266=Dimension!$A$9),"",IF(OR(B266=Dimension!$A$3,B266=Dimension!$A$4,B266=Dimension!$A$5),"สถานประกอบการ",""))</f>
        <v/>
      </c>
      <c r="J266" s="62" t="str">
        <f>IF(OR(B266=Dimension!$A$3,B266=Dimension!$A$4,B266=Dimension!$A$5,B266=Dimension!$A$6,,B266=Dimension!$A$7,B266=Dimension!$A$8,B266=Dimension!$A$9),Payment_ID2,"")</f>
        <v/>
      </c>
      <c r="K266" s="62"/>
      <c r="L266" s="64" t="str">
        <f>IFERROR(VLOOKUP(K266,Dimension!$J$3:$K$179,2,FALSE),"")</f>
        <v/>
      </c>
      <c r="M266" s="65"/>
      <c r="N266" s="66"/>
      <c r="O266" s="62" t="str">
        <f>IF(OR(B266=Dimension!$A$6,B266=Dimension!$A$7,B266=Dimension!$A$8,B266=Dimension!$A$9),"",IF(OR(B266=Dimension!$A$3,B266=Dimension!$A$4,B266=Dimension!$A$5),"สถานประกอบการ",""))</f>
        <v/>
      </c>
      <c r="P266" s="62" t="str">
        <f>IF(OR(B266=Dimension!$A$6,B266=Dimension!$A$7,B266=Dimension!$A$8,B266=Dimension!$A$9,B266=""),"",Payment_ID2)</f>
        <v/>
      </c>
      <c r="Q266" s="64" t="str">
        <f t="shared" ref="Q266:Q329" si="4">IF(OR(M266="",N266=""),"",ROUND(M266*N266,2))</f>
        <v/>
      </c>
      <c r="R266" s="62"/>
      <c r="T266" s="68" t="b">
        <f>IF(D266=Dimension!$C$9,IF(LEFT(UPPER(E266),2)="MC",TRUE,FALSE),TRUE)</f>
        <v>1</v>
      </c>
    </row>
    <row r="267" spans="1:20" x14ac:dyDescent="0.45">
      <c r="A267" s="61"/>
      <c r="B267" s="62"/>
      <c r="C267" s="62"/>
      <c r="D267" s="62" t="str">
        <f>IF(B267=Dimension!$A$8,Dimension!$C$9,IF(B267=Dimension!$A$6,CD,""))</f>
        <v/>
      </c>
      <c r="E267" s="63"/>
      <c r="F267" s="62" t="str">
        <f>IF(OR(B267=Dimension!$A$3,B267=Dimension!$A$4,B267=Dimension!$A$6,B267=Dimension!$A$8),CCYA,"")</f>
        <v/>
      </c>
      <c r="G267" s="64" t="str">
        <f>IFERROR(VLOOKUP(F267,Dimension!$G$3:$H$252,2,FALSE),"")</f>
        <v/>
      </c>
      <c r="H267" s="62" t="str">
        <f>IF(OR(B267=Dimension!$A$3,B267=Dimension!$A$4,B267=Dimension!$A$5),"เดินทาง/ท่องเที่ยว","")</f>
        <v/>
      </c>
      <c r="I267" s="62" t="str">
        <f>IF(OR(B267=Dimension!$A$6,B267=Dimension!$A$7,B267=Dimension!$A$8,B267=Dimension!$A$9),"",IF(OR(B267=Dimension!$A$3,B267=Dimension!$A$4,B267=Dimension!$A$5),"สถานประกอบการ",""))</f>
        <v/>
      </c>
      <c r="J267" s="62" t="str">
        <f>IF(OR(B267=Dimension!$A$3,B267=Dimension!$A$4,B267=Dimension!$A$5,B267=Dimension!$A$6,,B267=Dimension!$A$7,B267=Dimension!$A$8,B267=Dimension!$A$9),Payment_ID2,"")</f>
        <v/>
      </c>
      <c r="K267" s="62"/>
      <c r="L267" s="64" t="str">
        <f>IFERROR(VLOOKUP(K267,Dimension!$J$3:$K$179,2,FALSE),"")</f>
        <v/>
      </c>
      <c r="M267" s="65"/>
      <c r="N267" s="66"/>
      <c r="O267" s="62" t="str">
        <f>IF(OR(B267=Dimension!$A$6,B267=Dimension!$A$7,B267=Dimension!$A$8,B267=Dimension!$A$9),"",IF(OR(B267=Dimension!$A$3,B267=Dimension!$A$4,B267=Dimension!$A$5),"สถานประกอบการ",""))</f>
        <v/>
      </c>
      <c r="P267" s="62" t="str">
        <f>IF(OR(B267=Dimension!$A$6,B267=Dimension!$A$7,B267=Dimension!$A$8,B267=Dimension!$A$9,B267=""),"",Payment_ID2)</f>
        <v/>
      </c>
      <c r="Q267" s="64" t="str">
        <f t="shared" si="4"/>
        <v/>
      </c>
      <c r="R267" s="62"/>
      <c r="T267" s="68" t="b">
        <f>IF(D267=Dimension!$C$9,IF(LEFT(UPPER(E267),2)="MC",TRUE,FALSE),TRUE)</f>
        <v>1</v>
      </c>
    </row>
    <row r="268" spans="1:20" x14ac:dyDescent="0.45">
      <c r="A268" s="61"/>
      <c r="B268" s="62"/>
      <c r="C268" s="62"/>
      <c r="D268" s="62" t="str">
        <f>IF(B268=Dimension!$A$8,Dimension!$C$9,IF(B268=Dimension!$A$6,CD,""))</f>
        <v/>
      </c>
      <c r="E268" s="63"/>
      <c r="F268" s="62" t="str">
        <f>IF(OR(B268=Dimension!$A$3,B268=Dimension!$A$4,B268=Dimension!$A$6,B268=Dimension!$A$8),CCYA,"")</f>
        <v/>
      </c>
      <c r="G268" s="64" t="str">
        <f>IFERROR(VLOOKUP(F268,Dimension!$G$3:$H$252,2,FALSE),"")</f>
        <v/>
      </c>
      <c r="H268" s="62" t="str">
        <f>IF(OR(B268=Dimension!$A$3,B268=Dimension!$A$4,B268=Dimension!$A$5),"เดินทาง/ท่องเที่ยว","")</f>
        <v/>
      </c>
      <c r="I268" s="62" t="str">
        <f>IF(OR(B268=Dimension!$A$6,B268=Dimension!$A$7,B268=Dimension!$A$8,B268=Dimension!$A$9),"",IF(OR(B268=Dimension!$A$3,B268=Dimension!$A$4,B268=Dimension!$A$5),"สถานประกอบการ",""))</f>
        <v/>
      </c>
      <c r="J268" s="62" t="str">
        <f>IF(OR(B268=Dimension!$A$3,B268=Dimension!$A$4,B268=Dimension!$A$5,B268=Dimension!$A$6,,B268=Dimension!$A$7,B268=Dimension!$A$8,B268=Dimension!$A$9),Payment_ID2,"")</f>
        <v/>
      </c>
      <c r="K268" s="62"/>
      <c r="L268" s="64" t="str">
        <f>IFERROR(VLOOKUP(K268,Dimension!$J$3:$K$179,2,FALSE),"")</f>
        <v/>
      </c>
      <c r="M268" s="65"/>
      <c r="N268" s="66"/>
      <c r="O268" s="62" t="str">
        <f>IF(OR(B268=Dimension!$A$6,B268=Dimension!$A$7,B268=Dimension!$A$8,B268=Dimension!$A$9),"",IF(OR(B268=Dimension!$A$3,B268=Dimension!$A$4,B268=Dimension!$A$5),"สถานประกอบการ",""))</f>
        <v/>
      </c>
      <c r="P268" s="62" t="str">
        <f>IF(OR(B268=Dimension!$A$6,B268=Dimension!$A$7,B268=Dimension!$A$8,B268=Dimension!$A$9,B268=""),"",Payment_ID2)</f>
        <v/>
      </c>
      <c r="Q268" s="64" t="str">
        <f t="shared" si="4"/>
        <v/>
      </c>
      <c r="R268" s="62"/>
      <c r="T268" s="68" t="b">
        <f>IF(D268=Dimension!$C$9,IF(LEFT(UPPER(E268),2)="MC",TRUE,FALSE),TRUE)</f>
        <v>1</v>
      </c>
    </row>
    <row r="269" spans="1:20" x14ac:dyDescent="0.45">
      <c r="A269" s="61"/>
      <c r="B269" s="62"/>
      <c r="C269" s="62"/>
      <c r="D269" s="62" t="str">
        <f>IF(B269=Dimension!$A$8,Dimension!$C$9,IF(B269=Dimension!$A$6,CD,""))</f>
        <v/>
      </c>
      <c r="E269" s="63"/>
      <c r="F269" s="62" t="str">
        <f>IF(OR(B269=Dimension!$A$3,B269=Dimension!$A$4,B269=Dimension!$A$6,B269=Dimension!$A$8),CCYA,"")</f>
        <v/>
      </c>
      <c r="G269" s="64" t="str">
        <f>IFERROR(VLOOKUP(F269,Dimension!$G$3:$H$252,2,FALSE),"")</f>
        <v/>
      </c>
      <c r="H269" s="62" t="str">
        <f>IF(OR(B269=Dimension!$A$3,B269=Dimension!$A$4,B269=Dimension!$A$5),"เดินทาง/ท่องเที่ยว","")</f>
        <v/>
      </c>
      <c r="I269" s="62" t="str">
        <f>IF(OR(B269=Dimension!$A$6,B269=Dimension!$A$7,B269=Dimension!$A$8,B269=Dimension!$A$9),"",IF(OR(B269=Dimension!$A$3,B269=Dimension!$A$4,B269=Dimension!$A$5),"สถานประกอบการ",""))</f>
        <v/>
      </c>
      <c r="J269" s="62" t="str">
        <f>IF(OR(B269=Dimension!$A$3,B269=Dimension!$A$4,B269=Dimension!$A$5,B269=Dimension!$A$6,,B269=Dimension!$A$7,B269=Dimension!$A$8,B269=Dimension!$A$9),Payment_ID2,"")</f>
        <v/>
      </c>
      <c r="K269" s="62"/>
      <c r="L269" s="64" t="str">
        <f>IFERROR(VLOOKUP(K269,Dimension!$J$3:$K$179,2,FALSE),"")</f>
        <v/>
      </c>
      <c r="M269" s="65"/>
      <c r="N269" s="66"/>
      <c r="O269" s="62" t="str">
        <f>IF(OR(B269=Dimension!$A$6,B269=Dimension!$A$7,B269=Dimension!$A$8,B269=Dimension!$A$9),"",IF(OR(B269=Dimension!$A$3,B269=Dimension!$A$4,B269=Dimension!$A$5),"สถานประกอบการ",""))</f>
        <v/>
      </c>
      <c r="P269" s="62" t="str">
        <f>IF(OR(B269=Dimension!$A$6,B269=Dimension!$A$7,B269=Dimension!$A$8,B269=Dimension!$A$9,B269=""),"",Payment_ID2)</f>
        <v/>
      </c>
      <c r="Q269" s="64" t="str">
        <f t="shared" si="4"/>
        <v/>
      </c>
      <c r="R269" s="62"/>
      <c r="T269" s="68" t="b">
        <f>IF(D269=Dimension!$C$9,IF(LEFT(UPPER(E269),2)="MC",TRUE,FALSE),TRUE)</f>
        <v>1</v>
      </c>
    </row>
    <row r="270" spans="1:20" x14ac:dyDescent="0.45">
      <c r="A270" s="61"/>
      <c r="B270" s="62"/>
      <c r="C270" s="62"/>
      <c r="D270" s="62" t="str">
        <f>IF(B270=Dimension!$A$8,Dimension!$C$9,IF(B270=Dimension!$A$6,CD,""))</f>
        <v/>
      </c>
      <c r="E270" s="63"/>
      <c r="F270" s="62" t="str">
        <f>IF(OR(B270=Dimension!$A$3,B270=Dimension!$A$4,B270=Dimension!$A$6,B270=Dimension!$A$8),CCYA,"")</f>
        <v/>
      </c>
      <c r="G270" s="64" t="str">
        <f>IFERROR(VLOOKUP(F270,Dimension!$G$3:$H$252,2,FALSE),"")</f>
        <v/>
      </c>
      <c r="H270" s="62" t="str">
        <f>IF(OR(B270=Dimension!$A$3,B270=Dimension!$A$4,B270=Dimension!$A$5),"เดินทาง/ท่องเที่ยว","")</f>
        <v/>
      </c>
      <c r="I270" s="62" t="str">
        <f>IF(OR(B270=Dimension!$A$6,B270=Dimension!$A$7,B270=Dimension!$A$8,B270=Dimension!$A$9),"",IF(OR(B270=Dimension!$A$3,B270=Dimension!$A$4,B270=Dimension!$A$5),"สถานประกอบการ",""))</f>
        <v/>
      </c>
      <c r="J270" s="62" t="str">
        <f>IF(OR(B270=Dimension!$A$3,B270=Dimension!$A$4,B270=Dimension!$A$5,B270=Dimension!$A$6,,B270=Dimension!$A$7,B270=Dimension!$A$8,B270=Dimension!$A$9),Payment_ID2,"")</f>
        <v/>
      </c>
      <c r="K270" s="62"/>
      <c r="L270" s="64" t="str">
        <f>IFERROR(VLOOKUP(K270,Dimension!$J$3:$K$179,2,FALSE),"")</f>
        <v/>
      </c>
      <c r="M270" s="65"/>
      <c r="N270" s="66"/>
      <c r="O270" s="62" t="str">
        <f>IF(OR(B270=Dimension!$A$6,B270=Dimension!$A$7,B270=Dimension!$A$8,B270=Dimension!$A$9),"",IF(OR(B270=Dimension!$A$3,B270=Dimension!$A$4,B270=Dimension!$A$5),"สถานประกอบการ",""))</f>
        <v/>
      </c>
      <c r="P270" s="62" t="str">
        <f>IF(OR(B270=Dimension!$A$6,B270=Dimension!$A$7,B270=Dimension!$A$8,B270=Dimension!$A$9,B270=""),"",Payment_ID2)</f>
        <v/>
      </c>
      <c r="Q270" s="64" t="str">
        <f t="shared" si="4"/>
        <v/>
      </c>
      <c r="R270" s="62"/>
      <c r="T270" s="68" t="b">
        <f>IF(D270=Dimension!$C$9,IF(LEFT(UPPER(E270),2)="MC",TRUE,FALSE),TRUE)</f>
        <v>1</v>
      </c>
    </row>
    <row r="271" spans="1:20" x14ac:dyDescent="0.45">
      <c r="A271" s="61"/>
      <c r="B271" s="62"/>
      <c r="C271" s="62"/>
      <c r="D271" s="62" t="str">
        <f>IF(B271=Dimension!$A$8,Dimension!$C$9,IF(B271=Dimension!$A$6,CD,""))</f>
        <v/>
      </c>
      <c r="E271" s="63"/>
      <c r="F271" s="62" t="str">
        <f>IF(OR(B271=Dimension!$A$3,B271=Dimension!$A$4,B271=Dimension!$A$6,B271=Dimension!$A$8),CCYA,"")</f>
        <v/>
      </c>
      <c r="G271" s="64" t="str">
        <f>IFERROR(VLOOKUP(F271,Dimension!$G$3:$H$252,2,FALSE),"")</f>
        <v/>
      </c>
      <c r="H271" s="62" t="str">
        <f>IF(OR(B271=Dimension!$A$3,B271=Dimension!$A$4,B271=Dimension!$A$5),"เดินทาง/ท่องเที่ยว","")</f>
        <v/>
      </c>
      <c r="I271" s="62" t="str">
        <f>IF(OR(B271=Dimension!$A$6,B271=Dimension!$A$7,B271=Dimension!$A$8,B271=Dimension!$A$9),"",IF(OR(B271=Dimension!$A$3,B271=Dimension!$A$4,B271=Dimension!$A$5),"สถานประกอบการ",""))</f>
        <v/>
      </c>
      <c r="J271" s="62" t="str">
        <f>IF(OR(B271=Dimension!$A$3,B271=Dimension!$A$4,B271=Dimension!$A$5,B271=Dimension!$A$6,,B271=Dimension!$A$7,B271=Dimension!$A$8,B271=Dimension!$A$9),Payment_ID2,"")</f>
        <v/>
      </c>
      <c r="K271" s="62"/>
      <c r="L271" s="64" t="str">
        <f>IFERROR(VLOOKUP(K271,Dimension!$J$3:$K$179,2,FALSE),"")</f>
        <v/>
      </c>
      <c r="M271" s="65"/>
      <c r="N271" s="66"/>
      <c r="O271" s="62" t="str">
        <f>IF(OR(B271=Dimension!$A$6,B271=Dimension!$A$7,B271=Dimension!$A$8,B271=Dimension!$A$9),"",IF(OR(B271=Dimension!$A$3,B271=Dimension!$A$4,B271=Dimension!$A$5),"สถานประกอบการ",""))</f>
        <v/>
      </c>
      <c r="P271" s="62" t="str">
        <f>IF(OR(B271=Dimension!$A$6,B271=Dimension!$A$7,B271=Dimension!$A$8,B271=Dimension!$A$9,B271=""),"",Payment_ID2)</f>
        <v/>
      </c>
      <c r="Q271" s="64" t="str">
        <f t="shared" si="4"/>
        <v/>
      </c>
      <c r="R271" s="62"/>
      <c r="T271" s="68" t="b">
        <f>IF(D271=Dimension!$C$9,IF(LEFT(UPPER(E271),2)="MC",TRUE,FALSE),TRUE)</f>
        <v>1</v>
      </c>
    </row>
    <row r="272" spans="1:20" x14ac:dyDescent="0.45">
      <c r="A272" s="61"/>
      <c r="B272" s="62"/>
      <c r="C272" s="62"/>
      <c r="D272" s="62" t="str">
        <f>IF(B272=Dimension!$A$8,Dimension!$C$9,IF(B272=Dimension!$A$6,CD,""))</f>
        <v/>
      </c>
      <c r="E272" s="63"/>
      <c r="F272" s="62" t="str">
        <f>IF(OR(B272=Dimension!$A$3,B272=Dimension!$A$4,B272=Dimension!$A$6,B272=Dimension!$A$8),CCYA,"")</f>
        <v/>
      </c>
      <c r="G272" s="64" t="str">
        <f>IFERROR(VLOOKUP(F272,Dimension!$G$3:$H$252,2,FALSE),"")</f>
        <v/>
      </c>
      <c r="H272" s="62" t="str">
        <f>IF(OR(B272=Dimension!$A$3,B272=Dimension!$A$4,B272=Dimension!$A$5),"เดินทาง/ท่องเที่ยว","")</f>
        <v/>
      </c>
      <c r="I272" s="62" t="str">
        <f>IF(OR(B272=Dimension!$A$6,B272=Dimension!$A$7,B272=Dimension!$A$8,B272=Dimension!$A$9),"",IF(OR(B272=Dimension!$A$3,B272=Dimension!$A$4,B272=Dimension!$A$5),"สถานประกอบการ",""))</f>
        <v/>
      </c>
      <c r="J272" s="62" t="str">
        <f>IF(OR(B272=Dimension!$A$3,B272=Dimension!$A$4,B272=Dimension!$A$5,B272=Dimension!$A$6,,B272=Dimension!$A$7,B272=Dimension!$A$8,B272=Dimension!$A$9),Payment_ID2,"")</f>
        <v/>
      </c>
      <c r="K272" s="62"/>
      <c r="L272" s="64" t="str">
        <f>IFERROR(VLOOKUP(K272,Dimension!$J$3:$K$179,2,FALSE),"")</f>
        <v/>
      </c>
      <c r="M272" s="65"/>
      <c r="N272" s="66"/>
      <c r="O272" s="62" t="str">
        <f>IF(OR(B272=Dimension!$A$6,B272=Dimension!$A$7,B272=Dimension!$A$8,B272=Dimension!$A$9),"",IF(OR(B272=Dimension!$A$3,B272=Dimension!$A$4,B272=Dimension!$A$5),"สถานประกอบการ",""))</f>
        <v/>
      </c>
      <c r="P272" s="62" t="str">
        <f>IF(OR(B272=Dimension!$A$6,B272=Dimension!$A$7,B272=Dimension!$A$8,B272=Dimension!$A$9,B272=""),"",Payment_ID2)</f>
        <v/>
      </c>
      <c r="Q272" s="64" t="str">
        <f t="shared" si="4"/>
        <v/>
      </c>
      <c r="R272" s="62"/>
      <c r="T272" s="68" t="b">
        <f>IF(D272=Dimension!$C$9,IF(LEFT(UPPER(E272),2)="MC",TRUE,FALSE),TRUE)</f>
        <v>1</v>
      </c>
    </row>
    <row r="273" spans="1:20" x14ac:dyDescent="0.45">
      <c r="A273" s="61"/>
      <c r="B273" s="62"/>
      <c r="C273" s="62"/>
      <c r="D273" s="62" t="str">
        <f>IF(B273=Dimension!$A$8,Dimension!$C$9,IF(B273=Dimension!$A$6,CD,""))</f>
        <v/>
      </c>
      <c r="E273" s="63"/>
      <c r="F273" s="62" t="str">
        <f>IF(OR(B273=Dimension!$A$3,B273=Dimension!$A$4,B273=Dimension!$A$6,B273=Dimension!$A$8),CCYA,"")</f>
        <v/>
      </c>
      <c r="G273" s="64" t="str">
        <f>IFERROR(VLOOKUP(F273,Dimension!$G$3:$H$252,2,FALSE),"")</f>
        <v/>
      </c>
      <c r="H273" s="62" t="str">
        <f>IF(OR(B273=Dimension!$A$3,B273=Dimension!$A$4,B273=Dimension!$A$5),"เดินทาง/ท่องเที่ยว","")</f>
        <v/>
      </c>
      <c r="I273" s="62" t="str">
        <f>IF(OR(B273=Dimension!$A$6,B273=Dimension!$A$7,B273=Dimension!$A$8,B273=Dimension!$A$9),"",IF(OR(B273=Dimension!$A$3,B273=Dimension!$A$4,B273=Dimension!$A$5),"สถานประกอบการ",""))</f>
        <v/>
      </c>
      <c r="J273" s="62" t="str">
        <f>IF(OR(B273=Dimension!$A$3,B273=Dimension!$A$4,B273=Dimension!$A$5,B273=Dimension!$A$6,,B273=Dimension!$A$7,B273=Dimension!$A$8,B273=Dimension!$A$9),Payment_ID2,"")</f>
        <v/>
      </c>
      <c r="K273" s="62"/>
      <c r="L273" s="64" t="str">
        <f>IFERROR(VLOOKUP(K273,Dimension!$J$3:$K$179,2,FALSE),"")</f>
        <v/>
      </c>
      <c r="M273" s="65"/>
      <c r="N273" s="66"/>
      <c r="O273" s="62" t="str">
        <f>IF(OR(B273=Dimension!$A$6,B273=Dimension!$A$7,B273=Dimension!$A$8,B273=Dimension!$A$9),"",IF(OR(B273=Dimension!$A$3,B273=Dimension!$A$4,B273=Dimension!$A$5),"สถานประกอบการ",""))</f>
        <v/>
      </c>
      <c r="P273" s="62" t="str">
        <f>IF(OR(B273=Dimension!$A$6,B273=Dimension!$A$7,B273=Dimension!$A$8,B273=Dimension!$A$9,B273=""),"",Payment_ID2)</f>
        <v/>
      </c>
      <c r="Q273" s="64" t="str">
        <f t="shared" si="4"/>
        <v/>
      </c>
      <c r="R273" s="62"/>
      <c r="T273" s="68" t="b">
        <f>IF(D273=Dimension!$C$9,IF(LEFT(UPPER(E273),2)="MC",TRUE,FALSE),TRUE)</f>
        <v>1</v>
      </c>
    </row>
    <row r="274" spans="1:20" x14ac:dyDescent="0.45">
      <c r="A274" s="61"/>
      <c r="B274" s="62"/>
      <c r="C274" s="62"/>
      <c r="D274" s="62" t="str">
        <f>IF(B274=Dimension!$A$8,Dimension!$C$9,IF(B274=Dimension!$A$6,CD,""))</f>
        <v/>
      </c>
      <c r="E274" s="63"/>
      <c r="F274" s="62" t="str">
        <f>IF(OR(B274=Dimension!$A$3,B274=Dimension!$A$4,B274=Dimension!$A$6,B274=Dimension!$A$8),CCYA,"")</f>
        <v/>
      </c>
      <c r="G274" s="64" t="str">
        <f>IFERROR(VLOOKUP(F274,Dimension!$G$3:$H$252,2,FALSE),"")</f>
        <v/>
      </c>
      <c r="H274" s="62" t="str">
        <f>IF(OR(B274=Dimension!$A$3,B274=Dimension!$A$4,B274=Dimension!$A$5),"เดินทาง/ท่องเที่ยว","")</f>
        <v/>
      </c>
      <c r="I274" s="62" t="str">
        <f>IF(OR(B274=Dimension!$A$6,B274=Dimension!$A$7,B274=Dimension!$A$8,B274=Dimension!$A$9),"",IF(OR(B274=Dimension!$A$3,B274=Dimension!$A$4,B274=Dimension!$A$5),"สถานประกอบการ",""))</f>
        <v/>
      </c>
      <c r="J274" s="62" t="str">
        <f>IF(OR(B274=Dimension!$A$3,B274=Dimension!$A$4,B274=Dimension!$A$5,B274=Dimension!$A$6,,B274=Dimension!$A$7,B274=Dimension!$A$8,B274=Dimension!$A$9),Payment_ID2,"")</f>
        <v/>
      </c>
      <c r="K274" s="62"/>
      <c r="L274" s="64" t="str">
        <f>IFERROR(VLOOKUP(K274,Dimension!$J$3:$K$179,2,FALSE),"")</f>
        <v/>
      </c>
      <c r="M274" s="65"/>
      <c r="N274" s="66"/>
      <c r="O274" s="62" t="str">
        <f>IF(OR(B274=Dimension!$A$6,B274=Dimension!$A$7,B274=Dimension!$A$8,B274=Dimension!$A$9),"",IF(OR(B274=Dimension!$A$3,B274=Dimension!$A$4,B274=Dimension!$A$5),"สถานประกอบการ",""))</f>
        <v/>
      </c>
      <c r="P274" s="62" t="str">
        <f>IF(OR(B274=Dimension!$A$6,B274=Dimension!$A$7,B274=Dimension!$A$8,B274=Dimension!$A$9,B274=""),"",Payment_ID2)</f>
        <v/>
      </c>
      <c r="Q274" s="64" t="str">
        <f t="shared" si="4"/>
        <v/>
      </c>
      <c r="R274" s="62"/>
      <c r="T274" s="68" t="b">
        <f>IF(D274=Dimension!$C$9,IF(LEFT(UPPER(E274),2)="MC",TRUE,FALSE),TRUE)</f>
        <v>1</v>
      </c>
    </row>
    <row r="275" spans="1:20" x14ac:dyDescent="0.45">
      <c r="A275" s="61"/>
      <c r="B275" s="62"/>
      <c r="C275" s="62"/>
      <c r="D275" s="62" t="str">
        <f>IF(B275=Dimension!$A$8,Dimension!$C$9,IF(B275=Dimension!$A$6,CD,""))</f>
        <v/>
      </c>
      <c r="E275" s="63"/>
      <c r="F275" s="62" t="str">
        <f>IF(OR(B275=Dimension!$A$3,B275=Dimension!$A$4,B275=Dimension!$A$6,B275=Dimension!$A$8),CCYA,"")</f>
        <v/>
      </c>
      <c r="G275" s="64" t="str">
        <f>IFERROR(VLOOKUP(F275,Dimension!$G$3:$H$252,2,FALSE),"")</f>
        <v/>
      </c>
      <c r="H275" s="62" t="str">
        <f>IF(OR(B275=Dimension!$A$3,B275=Dimension!$A$4,B275=Dimension!$A$5),"เดินทาง/ท่องเที่ยว","")</f>
        <v/>
      </c>
      <c r="I275" s="62" t="str">
        <f>IF(OR(B275=Dimension!$A$6,B275=Dimension!$A$7,B275=Dimension!$A$8,B275=Dimension!$A$9),"",IF(OR(B275=Dimension!$A$3,B275=Dimension!$A$4,B275=Dimension!$A$5),"สถานประกอบการ",""))</f>
        <v/>
      </c>
      <c r="J275" s="62" t="str">
        <f>IF(OR(B275=Dimension!$A$3,B275=Dimension!$A$4,B275=Dimension!$A$5,B275=Dimension!$A$6,,B275=Dimension!$A$7,B275=Dimension!$A$8,B275=Dimension!$A$9),Payment_ID2,"")</f>
        <v/>
      </c>
      <c r="K275" s="62"/>
      <c r="L275" s="64" t="str">
        <f>IFERROR(VLOOKUP(K275,Dimension!$J$3:$K$179,2,FALSE),"")</f>
        <v/>
      </c>
      <c r="M275" s="65"/>
      <c r="N275" s="66"/>
      <c r="O275" s="62" t="str">
        <f>IF(OR(B275=Dimension!$A$6,B275=Dimension!$A$7,B275=Dimension!$A$8,B275=Dimension!$A$9),"",IF(OR(B275=Dimension!$A$3,B275=Dimension!$A$4,B275=Dimension!$A$5),"สถานประกอบการ",""))</f>
        <v/>
      </c>
      <c r="P275" s="62" t="str">
        <f>IF(OR(B275=Dimension!$A$6,B275=Dimension!$A$7,B275=Dimension!$A$8,B275=Dimension!$A$9,B275=""),"",Payment_ID2)</f>
        <v/>
      </c>
      <c r="Q275" s="64" t="str">
        <f t="shared" si="4"/>
        <v/>
      </c>
      <c r="R275" s="62"/>
      <c r="T275" s="68" t="b">
        <f>IF(D275=Dimension!$C$9,IF(LEFT(UPPER(E275),2)="MC",TRUE,FALSE),TRUE)</f>
        <v>1</v>
      </c>
    </row>
    <row r="276" spans="1:20" x14ac:dyDescent="0.45">
      <c r="A276" s="61"/>
      <c r="B276" s="62"/>
      <c r="C276" s="62"/>
      <c r="D276" s="62" t="str">
        <f>IF(B276=Dimension!$A$8,Dimension!$C$9,IF(B276=Dimension!$A$6,CD,""))</f>
        <v/>
      </c>
      <c r="E276" s="63"/>
      <c r="F276" s="62" t="str">
        <f>IF(OR(B276=Dimension!$A$3,B276=Dimension!$A$4,B276=Dimension!$A$6,B276=Dimension!$A$8),CCYA,"")</f>
        <v/>
      </c>
      <c r="G276" s="64" t="str">
        <f>IFERROR(VLOOKUP(F276,Dimension!$G$3:$H$252,2,FALSE),"")</f>
        <v/>
      </c>
      <c r="H276" s="62" t="str">
        <f>IF(OR(B276=Dimension!$A$3,B276=Dimension!$A$4,B276=Dimension!$A$5),"เดินทาง/ท่องเที่ยว","")</f>
        <v/>
      </c>
      <c r="I276" s="62" t="str">
        <f>IF(OR(B276=Dimension!$A$6,B276=Dimension!$A$7,B276=Dimension!$A$8,B276=Dimension!$A$9),"",IF(OR(B276=Dimension!$A$3,B276=Dimension!$A$4,B276=Dimension!$A$5),"สถานประกอบการ",""))</f>
        <v/>
      </c>
      <c r="J276" s="62" t="str">
        <f>IF(OR(B276=Dimension!$A$3,B276=Dimension!$A$4,B276=Dimension!$A$5,B276=Dimension!$A$6,,B276=Dimension!$A$7,B276=Dimension!$A$8,B276=Dimension!$A$9),Payment_ID2,"")</f>
        <v/>
      </c>
      <c r="K276" s="62"/>
      <c r="L276" s="64" t="str">
        <f>IFERROR(VLOOKUP(K276,Dimension!$J$3:$K$179,2,FALSE),"")</f>
        <v/>
      </c>
      <c r="M276" s="65"/>
      <c r="N276" s="66"/>
      <c r="O276" s="62" t="str">
        <f>IF(OR(B276=Dimension!$A$6,B276=Dimension!$A$7,B276=Dimension!$A$8,B276=Dimension!$A$9),"",IF(OR(B276=Dimension!$A$3,B276=Dimension!$A$4,B276=Dimension!$A$5),"สถานประกอบการ",""))</f>
        <v/>
      </c>
      <c r="P276" s="62" t="str">
        <f>IF(OR(B276=Dimension!$A$6,B276=Dimension!$A$7,B276=Dimension!$A$8,B276=Dimension!$A$9,B276=""),"",Payment_ID2)</f>
        <v/>
      </c>
      <c r="Q276" s="64" t="str">
        <f t="shared" si="4"/>
        <v/>
      </c>
      <c r="R276" s="62"/>
      <c r="T276" s="68" t="b">
        <f>IF(D276=Dimension!$C$9,IF(LEFT(UPPER(E276),2)="MC",TRUE,FALSE),TRUE)</f>
        <v>1</v>
      </c>
    </row>
    <row r="277" spans="1:20" x14ac:dyDescent="0.45">
      <c r="A277" s="61"/>
      <c r="B277" s="62"/>
      <c r="C277" s="62"/>
      <c r="D277" s="62" t="str">
        <f>IF(B277=Dimension!$A$8,Dimension!$C$9,IF(B277=Dimension!$A$6,CD,""))</f>
        <v/>
      </c>
      <c r="E277" s="63"/>
      <c r="F277" s="62" t="str">
        <f>IF(OR(B277=Dimension!$A$3,B277=Dimension!$A$4,B277=Dimension!$A$6,B277=Dimension!$A$8),CCYA,"")</f>
        <v/>
      </c>
      <c r="G277" s="64" t="str">
        <f>IFERROR(VLOOKUP(F277,Dimension!$G$3:$H$252,2,FALSE),"")</f>
        <v/>
      </c>
      <c r="H277" s="62" t="str">
        <f>IF(OR(B277=Dimension!$A$3,B277=Dimension!$A$4,B277=Dimension!$A$5),"เดินทาง/ท่องเที่ยว","")</f>
        <v/>
      </c>
      <c r="I277" s="62" t="str">
        <f>IF(OR(B277=Dimension!$A$6,B277=Dimension!$A$7,B277=Dimension!$A$8,B277=Dimension!$A$9),"",IF(OR(B277=Dimension!$A$3,B277=Dimension!$A$4,B277=Dimension!$A$5),"สถานประกอบการ",""))</f>
        <v/>
      </c>
      <c r="J277" s="62" t="str">
        <f>IF(OR(B277=Dimension!$A$3,B277=Dimension!$A$4,B277=Dimension!$A$5,B277=Dimension!$A$6,,B277=Dimension!$A$7,B277=Dimension!$A$8,B277=Dimension!$A$9),Payment_ID2,"")</f>
        <v/>
      </c>
      <c r="K277" s="62"/>
      <c r="L277" s="64" t="str">
        <f>IFERROR(VLOOKUP(K277,Dimension!$J$3:$K$179,2,FALSE),"")</f>
        <v/>
      </c>
      <c r="M277" s="65"/>
      <c r="N277" s="66"/>
      <c r="O277" s="62" t="str">
        <f>IF(OR(B277=Dimension!$A$6,B277=Dimension!$A$7,B277=Dimension!$A$8,B277=Dimension!$A$9),"",IF(OR(B277=Dimension!$A$3,B277=Dimension!$A$4,B277=Dimension!$A$5),"สถานประกอบการ",""))</f>
        <v/>
      </c>
      <c r="P277" s="62" t="str">
        <f>IF(OR(B277=Dimension!$A$6,B277=Dimension!$A$7,B277=Dimension!$A$8,B277=Dimension!$A$9,B277=""),"",Payment_ID2)</f>
        <v/>
      </c>
      <c r="Q277" s="64" t="str">
        <f t="shared" si="4"/>
        <v/>
      </c>
      <c r="R277" s="62"/>
      <c r="T277" s="68" t="b">
        <f>IF(D277=Dimension!$C$9,IF(LEFT(UPPER(E277),2)="MC",TRUE,FALSE),TRUE)</f>
        <v>1</v>
      </c>
    </row>
    <row r="278" spans="1:20" x14ac:dyDescent="0.45">
      <c r="A278" s="61"/>
      <c r="B278" s="62"/>
      <c r="C278" s="62"/>
      <c r="D278" s="62" t="str">
        <f>IF(B278=Dimension!$A$8,Dimension!$C$9,IF(B278=Dimension!$A$6,CD,""))</f>
        <v/>
      </c>
      <c r="E278" s="63"/>
      <c r="F278" s="62" t="str">
        <f>IF(OR(B278=Dimension!$A$3,B278=Dimension!$A$4,B278=Dimension!$A$6,B278=Dimension!$A$8),CCYA,"")</f>
        <v/>
      </c>
      <c r="G278" s="64" t="str">
        <f>IFERROR(VLOOKUP(F278,Dimension!$G$3:$H$252,2,FALSE),"")</f>
        <v/>
      </c>
      <c r="H278" s="62" t="str">
        <f>IF(OR(B278=Dimension!$A$3,B278=Dimension!$A$4,B278=Dimension!$A$5),"เดินทาง/ท่องเที่ยว","")</f>
        <v/>
      </c>
      <c r="I278" s="62" t="str">
        <f>IF(OR(B278=Dimension!$A$6,B278=Dimension!$A$7,B278=Dimension!$A$8,B278=Dimension!$A$9),"",IF(OR(B278=Dimension!$A$3,B278=Dimension!$A$4,B278=Dimension!$A$5),"สถานประกอบการ",""))</f>
        <v/>
      </c>
      <c r="J278" s="62" t="str">
        <f>IF(OR(B278=Dimension!$A$3,B278=Dimension!$A$4,B278=Dimension!$A$5,B278=Dimension!$A$6,,B278=Dimension!$A$7,B278=Dimension!$A$8,B278=Dimension!$A$9),Payment_ID2,"")</f>
        <v/>
      </c>
      <c r="K278" s="62"/>
      <c r="L278" s="64" t="str">
        <f>IFERROR(VLOOKUP(K278,Dimension!$J$3:$K$179,2,FALSE),"")</f>
        <v/>
      </c>
      <c r="M278" s="65"/>
      <c r="N278" s="66"/>
      <c r="O278" s="62" t="str">
        <f>IF(OR(B278=Dimension!$A$6,B278=Dimension!$A$7,B278=Dimension!$A$8,B278=Dimension!$A$9),"",IF(OR(B278=Dimension!$A$3,B278=Dimension!$A$4,B278=Dimension!$A$5),"สถานประกอบการ",""))</f>
        <v/>
      </c>
      <c r="P278" s="62" t="str">
        <f>IF(OR(B278=Dimension!$A$6,B278=Dimension!$A$7,B278=Dimension!$A$8,B278=Dimension!$A$9,B278=""),"",Payment_ID2)</f>
        <v/>
      </c>
      <c r="Q278" s="64" t="str">
        <f t="shared" si="4"/>
        <v/>
      </c>
      <c r="R278" s="62"/>
      <c r="T278" s="68" t="b">
        <f>IF(D278=Dimension!$C$9,IF(LEFT(UPPER(E278),2)="MC",TRUE,FALSE),TRUE)</f>
        <v>1</v>
      </c>
    </row>
    <row r="279" spans="1:20" x14ac:dyDescent="0.45">
      <c r="A279" s="61"/>
      <c r="B279" s="62"/>
      <c r="C279" s="62"/>
      <c r="D279" s="62" t="str">
        <f>IF(B279=Dimension!$A$8,Dimension!$C$9,IF(B279=Dimension!$A$6,CD,""))</f>
        <v/>
      </c>
      <c r="E279" s="63"/>
      <c r="F279" s="62" t="str">
        <f>IF(OR(B279=Dimension!$A$3,B279=Dimension!$A$4,B279=Dimension!$A$6,B279=Dimension!$A$8),CCYA,"")</f>
        <v/>
      </c>
      <c r="G279" s="64" t="str">
        <f>IFERROR(VLOOKUP(F279,Dimension!$G$3:$H$252,2,FALSE),"")</f>
        <v/>
      </c>
      <c r="H279" s="62" t="str">
        <f>IF(OR(B279=Dimension!$A$3,B279=Dimension!$A$4,B279=Dimension!$A$5),"เดินทาง/ท่องเที่ยว","")</f>
        <v/>
      </c>
      <c r="I279" s="62" t="str">
        <f>IF(OR(B279=Dimension!$A$6,B279=Dimension!$A$7,B279=Dimension!$A$8,B279=Dimension!$A$9),"",IF(OR(B279=Dimension!$A$3,B279=Dimension!$A$4,B279=Dimension!$A$5),"สถานประกอบการ",""))</f>
        <v/>
      </c>
      <c r="J279" s="62" t="str">
        <f>IF(OR(B279=Dimension!$A$3,B279=Dimension!$A$4,B279=Dimension!$A$5,B279=Dimension!$A$6,,B279=Dimension!$A$7,B279=Dimension!$A$8,B279=Dimension!$A$9),Payment_ID2,"")</f>
        <v/>
      </c>
      <c r="K279" s="62"/>
      <c r="L279" s="64" t="str">
        <f>IFERROR(VLOOKUP(K279,Dimension!$J$3:$K$179,2,FALSE),"")</f>
        <v/>
      </c>
      <c r="M279" s="65"/>
      <c r="N279" s="66"/>
      <c r="O279" s="62" t="str">
        <f>IF(OR(B279=Dimension!$A$6,B279=Dimension!$A$7,B279=Dimension!$A$8,B279=Dimension!$A$9),"",IF(OR(B279=Dimension!$A$3,B279=Dimension!$A$4,B279=Dimension!$A$5),"สถานประกอบการ",""))</f>
        <v/>
      </c>
      <c r="P279" s="62" t="str">
        <f>IF(OR(B279=Dimension!$A$6,B279=Dimension!$A$7,B279=Dimension!$A$8,B279=Dimension!$A$9,B279=""),"",Payment_ID2)</f>
        <v/>
      </c>
      <c r="Q279" s="64" t="str">
        <f t="shared" si="4"/>
        <v/>
      </c>
      <c r="R279" s="62"/>
      <c r="T279" s="68" t="b">
        <f>IF(D279=Dimension!$C$9,IF(LEFT(UPPER(E279),2)="MC",TRUE,FALSE),TRUE)</f>
        <v>1</v>
      </c>
    </row>
    <row r="280" spans="1:20" x14ac:dyDescent="0.45">
      <c r="A280" s="61"/>
      <c r="B280" s="62"/>
      <c r="C280" s="62"/>
      <c r="D280" s="62" t="str">
        <f>IF(B280=Dimension!$A$8,Dimension!$C$9,IF(B280=Dimension!$A$6,CD,""))</f>
        <v/>
      </c>
      <c r="E280" s="63"/>
      <c r="F280" s="62" t="str">
        <f>IF(OR(B280=Dimension!$A$3,B280=Dimension!$A$4,B280=Dimension!$A$6,B280=Dimension!$A$8),CCYA,"")</f>
        <v/>
      </c>
      <c r="G280" s="64" t="str">
        <f>IFERROR(VLOOKUP(F280,Dimension!$G$3:$H$252,2,FALSE),"")</f>
        <v/>
      </c>
      <c r="H280" s="62" t="str">
        <f>IF(OR(B280=Dimension!$A$3,B280=Dimension!$A$4,B280=Dimension!$A$5),"เดินทาง/ท่องเที่ยว","")</f>
        <v/>
      </c>
      <c r="I280" s="62" t="str">
        <f>IF(OR(B280=Dimension!$A$6,B280=Dimension!$A$7,B280=Dimension!$A$8,B280=Dimension!$A$9),"",IF(OR(B280=Dimension!$A$3,B280=Dimension!$A$4,B280=Dimension!$A$5),"สถานประกอบการ",""))</f>
        <v/>
      </c>
      <c r="J280" s="62" t="str">
        <f>IF(OR(B280=Dimension!$A$3,B280=Dimension!$A$4,B280=Dimension!$A$5,B280=Dimension!$A$6,,B280=Dimension!$A$7,B280=Dimension!$A$8,B280=Dimension!$A$9),Payment_ID2,"")</f>
        <v/>
      </c>
      <c r="K280" s="62"/>
      <c r="L280" s="64" t="str">
        <f>IFERROR(VLOOKUP(K280,Dimension!$J$3:$K$179,2,FALSE),"")</f>
        <v/>
      </c>
      <c r="M280" s="65"/>
      <c r="N280" s="66"/>
      <c r="O280" s="62" t="str">
        <f>IF(OR(B280=Dimension!$A$6,B280=Dimension!$A$7,B280=Dimension!$A$8,B280=Dimension!$A$9),"",IF(OR(B280=Dimension!$A$3,B280=Dimension!$A$4,B280=Dimension!$A$5),"สถานประกอบการ",""))</f>
        <v/>
      </c>
      <c r="P280" s="62" t="str">
        <f>IF(OR(B280=Dimension!$A$6,B280=Dimension!$A$7,B280=Dimension!$A$8,B280=Dimension!$A$9,B280=""),"",Payment_ID2)</f>
        <v/>
      </c>
      <c r="Q280" s="64" t="str">
        <f t="shared" si="4"/>
        <v/>
      </c>
      <c r="R280" s="62"/>
      <c r="T280" s="68" t="b">
        <f>IF(D280=Dimension!$C$9,IF(LEFT(UPPER(E280),2)="MC",TRUE,FALSE),TRUE)</f>
        <v>1</v>
      </c>
    </row>
    <row r="281" spans="1:20" x14ac:dyDescent="0.45">
      <c r="A281" s="61"/>
      <c r="B281" s="62"/>
      <c r="C281" s="62"/>
      <c r="D281" s="62" t="str">
        <f>IF(B281=Dimension!$A$8,Dimension!$C$9,IF(B281=Dimension!$A$6,CD,""))</f>
        <v/>
      </c>
      <c r="E281" s="63"/>
      <c r="F281" s="62" t="str">
        <f>IF(OR(B281=Dimension!$A$3,B281=Dimension!$A$4,B281=Dimension!$A$6,B281=Dimension!$A$8),CCYA,"")</f>
        <v/>
      </c>
      <c r="G281" s="64" t="str">
        <f>IFERROR(VLOOKUP(F281,Dimension!$G$3:$H$252,2,FALSE),"")</f>
        <v/>
      </c>
      <c r="H281" s="62" t="str">
        <f>IF(OR(B281=Dimension!$A$3,B281=Dimension!$A$4,B281=Dimension!$A$5),"เดินทาง/ท่องเที่ยว","")</f>
        <v/>
      </c>
      <c r="I281" s="62" t="str">
        <f>IF(OR(B281=Dimension!$A$6,B281=Dimension!$A$7,B281=Dimension!$A$8,B281=Dimension!$A$9),"",IF(OR(B281=Dimension!$A$3,B281=Dimension!$A$4,B281=Dimension!$A$5),"สถานประกอบการ",""))</f>
        <v/>
      </c>
      <c r="J281" s="62" t="str">
        <f>IF(OR(B281=Dimension!$A$3,B281=Dimension!$A$4,B281=Dimension!$A$5,B281=Dimension!$A$6,,B281=Dimension!$A$7,B281=Dimension!$A$8,B281=Dimension!$A$9),Payment_ID2,"")</f>
        <v/>
      </c>
      <c r="K281" s="62"/>
      <c r="L281" s="64" t="str">
        <f>IFERROR(VLOOKUP(K281,Dimension!$J$3:$K$179,2,FALSE),"")</f>
        <v/>
      </c>
      <c r="M281" s="65"/>
      <c r="N281" s="66"/>
      <c r="O281" s="62" t="str">
        <f>IF(OR(B281=Dimension!$A$6,B281=Dimension!$A$7,B281=Dimension!$A$8,B281=Dimension!$A$9),"",IF(OR(B281=Dimension!$A$3,B281=Dimension!$A$4,B281=Dimension!$A$5),"สถานประกอบการ",""))</f>
        <v/>
      </c>
      <c r="P281" s="62" t="str">
        <f>IF(OR(B281=Dimension!$A$6,B281=Dimension!$A$7,B281=Dimension!$A$8,B281=Dimension!$A$9,B281=""),"",Payment_ID2)</f>
        <v/>
      </c>
      <c r="Q281" s="64" t="str">
        <f t="shared" si="4"/>
        <v/>
      </c>
      <c r="R281" s="62"/>
      <c r="T281" s="68" t="b">
        <f>IF(D281=Dimension!$C$9,IF(LEFT(UPPER(E281),2)="MC",TRUE,FALSE),TRUE)</f>
        <v>1</v>
      </c>
    </row>
    <row r="282" spans="1:20" x14ac:dyDescent="0.45">
      <c r="A282" s="61"/>
      <c r="B282" s="62"/>
      <c r="C282" s="62"/>
      <c r="D282" s="62" t="str">
        <f>IF(B282=Dimension!$A$8,Dimension!$C$9,IF(B282=Dimension!$A$6,CD,""))</f>
        <v/>
      </c>
      <c r="E282" s="63"/>
      <c r="F282" s="62" t="str">
        <f>IF(OR(B282=Dimension!$A$3,B282=Dimension!$A$4,B282=Dimension!$A$6,B282=Dimension!$A$8),CCYA,"")</f>
        <v/>
      </c>
      <c r="G282" s="64" t="str">
        <f>IFERROR(VLOOKUP(F282,Dimension!$G$3:$H$252,2,FALSE),"")</f>
        <v/>
      </c>
      <c r="H282" s="62" t="str">
        <f>IF(OR(B282=Dimension!$A$3,B282=Dimension!$A$4,B282=Dimension!$A$5),"เดินทาง/ท่องเที่ยว","")</f>
        <v/>
      </c>
      <c r="I282" s="62" t="str">
        <f>IF(OR(B282=Dimension!$A$6,B282=Dimension!$A$7,B282=Dimension!$A$8,B282=Dimension!$A$9),"",IF(OR(B282=Dimension!$A$3,B282=Dimension!$A$4,B282=Dimension!$A$5),"สถานประกอบการ",""))</f>
        <v/>
      </c>
      <c r="J282" s="62" t="str">
        <f>IF(OR(B282=Dimension!$A$3,B282=Dimension!$A$4,B282=Dimension!$A$5,B282=Dimension!$A$6,,B282=Dimension!$A$7,B282=Dimension!$A$8,B282=Dimension!$A$9),Payment_ID2,"")</f>
        <v/>
      </c>
      <c r="K282" s="62"/>
      <c r="L282" s="64" t="str">
        <f>IFERROR(VLOOKUP(K282,Dimension!$J$3:$K$179,2,FALSE),"")</f>
        <v/>
      </c>
      <c r="M282" s="65"/>
      <c r="N282" s="66"/>
      <c r="O282" s="62" t="str">
        <f>IF(OR(B282=Dimension!$A$6,B282=Dimension!$A$7,B282=Dimension!$A$8,B282=Dimension!$A$9),"",IF(OR(B282=Dimension!$A$3,B282=Dimension!$A$4,B282=Dimension!$A$5),"สถานประกอบการ",""))</f>
        <v/>
      </c>
      <c r="P282" s="62" t="str">
        <f>IF(OR(B282=Dimension!$A$6,B282=Dimension!$A$7,B282=Dimension!$A$8,B282=Dimension!$A$9,B282=""),"",Payment_ID2)</f>
        <v/>
      </c>
      <c r="Q282" s="64" t="str">
        <f t="shared" si="4"/>
        <v/>
      </c>
      <c r="R282" s="62"/>
      <c r="T282" s="68" t="b">
        <f>IF(D282=Dimension!$C$9,IF(LEFT(UPPER(E282),2)="MC",TRUE,FALSE),TRUE)</f>
        <v>1</v>
      </c>
    </row>
    <row r="283" spans="1:20" x14ac:dyDescent="0.45">
      <c r="A283" s="61"/>
      <c r="B283" s="62"/>
      <c r="C283" s="62"/>
      <c r="D283" s="62" t="str">
        <f>IF(B283=Dimension!$A$8,Dimension!$C$9,IF(B283=Dimension!$A$6,CD,""))</f>
        <v/>
      </c>
      <c r="E283" s="63"/>
      <c r="F283" s="62" t="str">
        <f>IF(OR(B283=Dimension!$A$3,B283=Dimension!$A$4,B283=Dimension!$A$6,B283=Dimension!$A$8),CCYA,"")</f>
        <v/>
      </c>
      <c r="G283" s="64" t="str">
        <f>IFERROR(VLOOKUP(F283,Dimension!$G$3:$H$252,2,FALSE),"")</f>
        <v/>
      </c>
      <c r="H283" s="62" t="str">
        <f>IF(OR(B283=Dimension!$A$3,B283=Dimension!$A$4,B283=Dimension!$A$5),"เดินทาง/ท่องเที่ยว","")</f>
        <v/>
      </c>
      <c r="I283" s="62" t="str">
        <f>IF(OR(B283=Dimension!$A$6,B283=Dimension!$A$7,B283=Dimension!$A$8,B283=Dimension!$A$9),"",IF(OR(B283=Dimension!$A$3,B283=Dimension!$A$4,B283=Dimension!$A$5),"สถานประกอบการ",""))</f>
        <v/>
      </c>
      <c r="J283" s="62" t="str">
        <f>IF(OR(B283=Dimension!$A$3,B283=Dimension!$A$4,B283=Dimension!$A$5,B283=Dimension!$A$6,,B283=Dimension!$A$7,B283=Dimension!$A$8,B283=Dimension!$A$9),Payment_ID2,"")</f>
        <v/>
      </c>
      <c r="K283" s="62"/>
      <c r="L283" s="64" t="str">
        <f>IFERROR(VLOOKUP(K283,Dimension!$J$3:$K$179,2,FALSE),"")</f>
        <v/>
      </c>
      <c r="M283" s="65"/>
      <c r="N283" s="66"/>
      <c r="O283" s="62" t="str">
        <f>IF(OR(B283=Dimension!$A$6,B283=Dimension!$A$7,B283=Dimension!$A$8,B283=Dimension!$A$9),"",IF(OR(B283=Dimension!$A$3,B283=Dimension!$A$4,B283=Dimension!$A$5),"สถานประกอบการ",""))</f>
        <v/>
      </c>
      <c r="P283" s="62" t="str">
        <f>IF(OR(B283=Dimension!$A$6,B283=Dimension!$A$7,B283=Dimension!$A$8,B283=Dimension!$A$9,B283=""),"",Payment_ID2)</f>
        <v/>
      </c>
      <c r="Q283" s="64" t="str">
        <f t="shared" si="4"/>
        <v/>
      </c>
      <c r="R283" s="62"/>
      <c r="T283" s="68" t="b">
        <f>IF(D283=Dimension!$C$9,IF(LEFT(UPPER(E283),2)="MC",TRUE,FALSE),TRUE)</f>
        <v>1</v>
      </c>
    </row>
    <row r="284" spans="1:20" x14ac:dyDescent="0.45">
      <c r="A284" s="61"/>
      <c r="B284" s="62"/>
      <c r="C284" s="62"/>
      <c r="D284" s="62" t="str">
        <f>IF(B284=Dimension!$A$8,Dimension!$C$9,IF(B284=Dimension!$A$6,CD,""))</f>
        <v/>
      </c>
      <c r="E284" s="63"/>
      <c r="F284" s="62" t="str">
        <f>IF(OR(B284=Dimension!$A$3,B284=Dimension!$A$4,B284=Dimension!$A$6,B284=Dimension!$A$8),CCYA,"")</f>
        <v/>
      </c>
      <c r="G284" s="64" t="str">
        <f>IFERROR(VLOOKUP(F284,Dimension!$G$3:$H$252,2,FALSE),"")</f>
        <v/>
      </c>
      <c r="H284" s="62" t="str">
        <f>IF(OR(B284=Dimension!$A$3,B284=Dimension!$A$4,B284=Dimension!$A$5),"เดินทาง/ท่องเที่ยว","")</f>
        <v/>
      </c>
      <c r="I284" s="62" t="str">
        <f>IF(OR(B284=Dimension!$A$6,B284=Dimension!$A$7,B284=Dimension!$A$8,B284=Dimension!$A$9),"",IF(OR(B284=Dimension!$A$3,B284=Dimension!$A$4,B284=Dimension!$A$5),"สถานประกอบการ",""))</f>
        <v/>
      </c>
      <c r="J284" s="62" t="str">
        <f>IF(OR(B284=Dimension!$A$3,B284=Dimension!$A$4,B284=Dimension!$A$5,B284=Dimension!$A$6,,B284=Dimension!$A$7,B284=Dimension!$A$8,B284=Dimension!$A$9),Payment_ID2,"")</f>
        <v/>
      </c>
      <c r="K284" s="62"/>
      <c r="L284" s="64" t="str">
        <f>IFERROR(VLOOKUP(K284,Dimension!$J$3:$K$179,2,FALSE),"")</f>
        <v/>
      </c>
      <c r="M284" s="65"/>
      <c r="N284" s="66"/>
      <c r="O284" s="62" t="str">
        <f>IF(OR(B284=Dimension!$A$6,B284=Dimension!$A$7,B284=Dimension!$A$8,B284=Dimension!$A$9),"",IF(OR(B284=Dimension!$A$3,B284=Dimension!$A$4,B284=Dimension!$A$5),"สถานประกอบการ",""))</f>
        <v/>
      </c>
      <c r="P284" s="62" t="str">
        <f>IF(OR(B284=Dimension!$A$6,B284=Dimension!$A$7,B284=Dimension!$A$8,B284=Dimension!$A$9,B284=""),"",Payment_ID2)</f>
        <v/>
      </c>
      <c r="Q284" s="64" t="str">
        <f t="shared" si="4"/>
        <v/>
      </c>
      <c r="R284" s="62"/>
      <c r="T284" s="68" t="b">
        <f>IF(D284=Dimension!$C$9,IF(LEFT(UPPER(E284),2)="MC",TRUE,FALSE),TRUE)</f>
        <v>1</v>
      </c>
    </row>
    <row r="285" spans="1:20" x14ac:dyDescent="0.45">
      <c r="A285" s="61"/>
      <c r="B285" s="62"/>
      <c r="C285" s="62"/>
      <c r="D285" s="62" t="str">
        <f>IF(B285=Dimension!$A$8,Dimension!$C$9,IF(B285=Dimension!$A$6,CD,""))</f>
        <v/>
      </c>
      <c r="E285" s="63"/>
      <c r="F285" s="62" t="str">
        <f>IF(OR(B285=Dimension!$A$3,B285=Dimension!$A$4,B285=Dimension!$A$6,B285=Dimension!$A$8),CCYA,"")</f>
        <v/>
      </c>
      <c r="G285" s="64" t="str">
        <f>IFERROR(VLOOKUP(F285,Dimension!$G$3:$H$252,2,FALSE),"")</f>
        <v/>
      </c>
      <c r="H285" s="62" t="str">
        <f>IF(OR(B285=Dimension!$A$3,B285=Dimension!$A$4,B285=Dimension!$A$5),"เดินทาง/ท่องเที่ยว","")</f>
        <v/>
      </c>
      <c r="I285" s="62" t="str">
        <f>IF(OR(B285=Dimension!$A$6,B285=Dimension!$A$7,B285=Dimension!$A$8,B285=Dimension!$A$9),"",IF(OR(B285=Dimension!$A$3,B285=Dimension!$A$4,B285=Dimension!$A$5),"สถานประกอบการ",""))</f>
        <v/>
      </c>
      <c r="J285" s="62" t="str">
        <f>IF(OR(B285=Dimension!$A$3,B285=Dimension!$A$4,B285=Dimension!$A$5,B285=Dimension!$A$6,,B285=Dimension!$A$7,B285=Dimension!$A$8,B285=Dimension!$A$9),Payment_ID2,"")</f>
        <v/>
      </c>
      <c r="K285" s="62"/>
      <c r="L285" s="64" t="str">
        <f>IFERROR(VLOOKUP(K285,Dimension!$J$3:$K$179,2,FALSE),"")</f>
        <v/>
      </c>
      <c r="M285" s="65"/>
      <c r="N285" s="66"/>
      <c r="O285" s="62" t="str">
        <f>IF(OR(B285=Dimension!$A$6,B285=Dimension!$A$7,B285=Dimension!$A$8,B285=Dimension!$A$9),"",IF(OR(B285=Dimension!$A$3,B285=Dimension!$A$4,B285=Dimension!$A$5),"สถานประกอบการ",""))</f>
        <v/>
      </c>
      <c r="P285" s="62" t="str">
        <f>IF(OR(B285=Dimension!$A$6,B285=Dimension!$A$7,B285=Dimension!$A$8,B285=Dimension!$A$9,B285=""),"",Payment_ID2)</f>
        <v/>
      </c>
      <c r="Q285" s="64" t="str">
        <f t="shared" si="4"/>
        <v/>
      </c>
      <c r="R285" s="62"/>
      <c r="T285" s="68" t="b">
        <f>IF(D285=Dimension!$C$9,IF(LEFT(UPPER(E285),2)="MC",TRUE,FALSE),TRUE)</f>
        <v>1</v>
      </c>
    </row>
    <row r="286" spans="1:20" x14ac:dyDescent="0.45">
      <c r="A286" s="61"/>
      <c r="B286" s="62"/>
      <c r="C286" s="62"/>
      <c r="D286" s="62" t="str">
        <f>IF(B286=Dimension!$A$8,Dimension!$C$9,IF(B286=Dimension!$A$6,CD,""))</f>
        <v/>
      </c>
      <c r="E286" s="63"/>
      <c r="F286" s="62" t="str">
        <f>IF(OR(B286=Dimension!$A$3,B286=Dimension!$A$4,B286=Dimension!$A$6,B286=Dimension!$A$8),CCYA,"")</f>
        <v/>
      </c>
      <c r="G286" s="64" t="str">
        <f>IFERROR(VLOOKUP(F286,Dimension!$G$3:$H$252,2,FALSE),"")</f>
        <v/>
      </c>
      <c r="H286" s="62" t="str">
        <f>IF(OR(B286=Dimension!$A$3,B286=Dimension!$A$4,B286=Dimension!$A$5),"เดินทาง/ท่องเที่ยว","")</f>
        <v/>
      </c>
      <c r="I286" s="62" t="str">
        <f>IF(OR(B286=Dimension!$A$6,B286=Dimension!$A$7,B286=Dimension!$A$8,B286=Dimension!$A$9),"",IF(OR(B286=Dimension!$A$3,B286=Dimension!$A$4,B286=Dimension!$A$5),"สถานประกอบการ",""))</f>
        <v/>
      </c>
      <c r="J286" s="62" t="str">
        <f>IF(OR(B286=Dimension!$A$3,B286=Dimension!$A$4,B286=Dimension!$A$5,B286=Dimension!$A$6,,B286=Dimension!$A$7,B286=Dimension!$A$8,B286=Dimension!$A$9),Payment_ID2,"")</f>
        <v/>
      </c>
      <c r="K286" s="62"/>
      <c r="L286" s="64" t="str">
        <f>IFERROR(VLOOKUP(K286,Dimension!$J$3:$K$179,2,FALSE),"")</f>
        <v/>
      </c>
      <c r="M286" s="65"/>
      <c r="N286" s="66"/>
      <c r="O286" s="62" t="str">
        <f>IF(OR(B286=Dimension!$A$6,B286=Dimension!$A$7,B286=Dimension!$A$8,B286=Dimension!$A$9),"",IF(OR(B286=Dimension!$A$3,B286=Dimension!$A$4,B286=Dimension!$A$5),"สถานประกอบการ",""))</f>
        <v/>
      </c>
      <c r="P286" s="62" t="str">
        <f>IF(OR(B286=Dimension!$A$6,B286=Dimension!$A$7,B286=Dimension!$A$8,B286=Dimension!$A$9,B286=""),"",Payment_ID2)</f>
        <v/>
      </c>
      <c r="Q286" s="64" t="str">
        <f t="shared" si="4"/>
        <v/>
      </c>
      <c r="R286" s="62"/>
      <c r="T286" s="68" t="b">
        <f>IF(D286=Dimension!$C$9,IF(LEFT(UPPER(E286),2)="MC",TRUE,FALSE),TRUE)</f>
        <v>1</v>
      </c>
    </row>
    <row r="287" spans="1:20" x14ac:dyDescent="0.45">
      <c r="A287" s="61"/>
      <c r="B287" s="62"/>
      <c r="C287" s="62"/>
      <c r="D287" s="62" t="str">
        <f>IF(B287=Dimension!$A$8,Dimension!$C$9,IF(B287=Dimension!$A$6,CD,""))</f>
        <v/>
      </c>
      <c r="E287" s="63"/>
      <c r="F287" s="62" t="str">
        <f>IF(OR(B287=Dimension!$A$3,B287=Dimension!$A$4,B287=Dimension!$A$6,B287=Dimension!$A$8),CCYA,"")</f>
        <v/>
      </c>
      <c r="G287" s="64" t="str">
        <f>IFERROR(VLOOKUP(F287,Dimension!$G$3:$H$252,2,FALSE),"")</f>
        <v/>
      </c>
      <c r="H287" s="62" t="str">
        <f>IF(OR(B287=Dimension!$A$3,B287=Dimension!$A$4,B287=Dimension!$A$5),"เดินทาง/ท่องเที่ยว","")</f>
        <v/>
      </c>
      <c r="I287" s="62" t="str">
        <f>IF(OR(B287=Dimension!$A$6,B287=Dimension!$A$7,B287=Dimension!$A$8,B287=Dimension!$A$9),"",IF(OR(B287=Dimension!$A$3,B287=Dimension!$A$4,B287=Dimension!$A$5),"สถานประกอบการ",""))</f>
        <v/>
      </c>
      <c r="J287" s="62" t="str">
        <f>IF(OR(B287=Dimension!$A$3,B287=Dimension!$A$4,B287=Dimension!$A$5,B287=Dimension!$A$6,,B287=Dimension!$A$7,B287=Dimension!$A$8,B287=Dimension!$A$9),Payment_ID2,"")</f>
        <v/>
      </c>
      <c r="K287" s="62"/>
      <c r="L287" s="64" t="str">
        <f>IFERROR(VLOOKUP(K287,Dimension!$J$3:$K$179,2,FALSE),"")</f>
        <v/>
      </c>
      <c r="M287" s="65"/>
      <c r="N287" s="66"/>
      <c r="O287" s="62" t="str">
        <f>IF(OR(B287=Dimension!$A$6,B287=Dimension!$A$7,B287=Dimension!$A$8,B287=Dimension!$A$9),"",IF(OR(B287=Dimension!$A$3,B287=Dimension!$A$4,B287=Dimension!$A$5),"สถานประกอบการ",""))</f>
        <v/>
      </c>
      <c r="P287" s="62" t="str">
        <f>IF(OR(B287=Dimension!$A$6,B287=Dimension!$A$7,B287=Dimension!$A$8,B287=Dimension!$A$9,B287=""),"",Payment_ID2)</f>
        <v/>
      </c>
      <c r="Q287" s="64" t="str">
        <f t="shared" si="4"/>
        <v/>
      </c>
      <c r="R287" s="62"/>
      <c r="T287" s="68" t="b">
        <f>IF(D287=Dimension!$C$9,IF(LEFT(UPPER(E287),2)="MC",TRUE,FALSE),TRUE)</f>
        <v>1</v>
      </c>
    </row>
    <row r="288" spans="1:20" x14ac:dyDescent="0.45">
      <c r="A288" s="61"/>
      <c r="B288" s="62"/>
      <c r="C288" s="62"/>
      <c r="D288" s="62" t="str">
        <f>IF(B288=Dimension!$A$8,Dimension!$C$9,IF(B288=Dimension!$A$6,CD,""))</f>
        <v/>
      </c>
      <c r="E288" s="63"/>
      <c r="F288" s="62" t="str">
        <f>IF(OR(B288=Dimension!$A$3,B288=Dimension!$A$4,B288=Dimension!$A$6,B288=Dimension!$A$8),CCYA,"")</f>
        <v/>
      </c>
      <c r="G288" s="64" t="str">
        <f>IFERROR(VLOOKUP(F288,Dimension!$G$3:$H$252,2,FALSE),"")</f>
        <v/>
      </c>
      <c r="H288" s="62" t="str">
        <f>IF(OR(B288=Dimension!$A$3,B288=Dimension!$A$4,B288=Dimension!$A$5),"เดินทาง/ท่องเที่ยว","")</f>
        <v/>
      </c>
      <c r="I288" s="62" t="str">
        <f>IF(OR(B288=Dimension!$A$6,B288=Dimension!$A$7,B288=Dimension!$A$8,B288=Dimension!$A$9),"",IF(OR(B288=Dimension!$A$3,B288=Dimension!$A$4,B288=Dimension!$A$5),"สถานประกอบการ",""))</f>
        <v/>
      </c>
      <c r="J288" s="62" t="str">
        <f>IF(OR(B288=Dimension!$A$3,B288=Dimension!$A$4,B288=Dimension!$A$5,B288=Dimension!$A$6,,B288=Dimension!$A$7,B288=Dimension!$A$8,B288=Dimension!$A$9),Payment_ID2,"")</f>
        <v/>
      </c>
      <c r="K288" s="62"/>
      <c r="L288" s="64" t="str">
        <f>IFERROR(VLOOKUP(K288,Dimension!$J$3:$K$179,2,FALSE),"")</f>
        <v/>
      </c>
      <c r="M288" s="65"/>
      <c r="N288" s="66"/>
      <c r="O288" s="62" t="str">
        <f>IF(OR(B288=Dimension!$A$6,B288=Dimension!$A$7,B288=Dimension!$A$8,B288=Dimension!$A$9),"",IF(OR(B288=Dimension!$A$3,B288=Dimension!$A$4,B288=Dimension!$A$5),"สถานประกอบการ",""))</f>
        <v/>
      </c>
      <c r="P288" s="62" t="str">
        <f>IF(OR(B288=Dimension!$A$6,B288=Dimension!$A$7,B288=Dimension!$A$8,B288=Dimension!$A$9,B288=""),"",Payment_ID2)</f>
        <v/>
      </c>
      <c r="Q288" s="64" t="str">
        <f t="shared" si="4"/>
        <v/>
      </c>
      <c r="R288" s="62"/>
      <c r="T288" s="68" t="b">
        <f>IF(D288=Dimension!$C$9,IF(LEFT(UPPER(E288),2)="MC",TRUE,FALSE),TRUE)</f>
        <v>1</v>
      </c>
    </row>
    <row r="289" spans="1:20" x14ac:dyDescent="0.45">
      <c r="A289" s="61"/>
      <c r="B289" s="62"/>
      <c r="C289" s="62"/>
      <c r="D289" s="62" t="str">
        <f>IF(B289=Dimension!$A$8,Dimension!$C$9,IF(B289=Dimension!$A$6,CD,""))</f>
        <v/>
      </c>
      <c r="E289" s="63"/>
      <c r="F289" s="62" t="str">
        <f>IF(OR(B289=Dimension!$A$3,B289=Dimension!$A$4,B289=Dimension!$A$6,B289=Dimension!$A$8),CCYA,"")</f>
        <v/>
      </c>
      <c r="G289" s="64" t="str">
        <f>IFERROR(VLOOKUP(F289,Dimension!$G$3:$H$252,2,FALSE),"")</f>
        <v/>
      </c>
      <c r="H289" s="62" t="str">
        <f>IF(OR(B289=Dimension!$A$3,B289=Dimension!$A$4,B289=Dimension!$A$5),"เดินทาง/ท่องเที่ยว","")</f>
        <v/>
      </c>
      <c r="I289" s="62" t="str">
        <f>IF(OR(B289=Dimension!$A$6,B289=Dimension!$A$7,B289=Dimension!$A$8,B289=Dimension!$A$9),"",IF(OR(B289=Dimension!$A$3,B289=Dimension!$A$4,B289=Dimension!$A$5),"สถานประกอบการ",""))</f>
        <v/>
      </c>
      <c r="J289" s="62" t="str">
        <f>IF(OR(B289=Dimension!$A$3,B289=Dimension!$A$4,B289=Dimension!$A$5,B289=Dimension!$A$6,,B289=Dimension!$A$7,B289=Dimension!$A$8,B289=Dimension!$A$9),Payment_ID2,"")</f>
        <v/>
      </c>
      <c r="K289" s="62"/>
      <c r="L289" s="64" t="str">
        <f>IFERROR(VLOOKUP(K289,Dimension!$J$3:$K$179,2,FALSE),"")</f>
        <v/>
      </c>
      <c r="M289" s="65"/>
      <c r="N289" s="66"/>
      <c r="O289" s="62" t="str">
        <f>IF(OR(B289=Dimension!$A$6,B289=Dimension!$A$7,B289=Dimension!$A$8,B289=Dimension!$A$9),"",IF(OR(B289=Dimension!$A$3,B289=Dimension!$A$4,B289=Dimension!$A$5),"สถานประกอบการ",""))</f>
        <v/>
      </c>
      <c r="P289" s="62" t="str">
        <f>IF(OR(B289=Dimension!$A$6,B289=Dimension!$A$7,B289=Dimension!$A$8,B289=Dimension!$A$9,B289=""),"",Payment_ID2)</f>
        <v/>
      </c>
      <c r="Q289" s="64" t="str">
        <f t="shared" si="4"/>
        <v/>
      </c>
      <c r="R289" s="62"/>
      <c r="T289" s="68" t="b">
        <f>IF(D289=Dimension!$C$9,IF(LEFT(UPPER(E289),2)="MC",TRUE,FALSE),TRUE)</f>
        <v>1</v>
      </c>
    </row>
    <row r="290" spans="1:20" x14ac:dyDescent="0.45">
      <c r="A290" s="61"/>
      <c r="B290" s="62"/>
      <c r="C290" s="62"/>
      <c r="D290" s="62" t="str">
        <f>IF(B290=Dimension!$A$8,Dimension!$C$9,IF(B290=Dimension!$A$6,CD,""))</f>
        <v/>
      </c>
      <c r="E290" s="63"/>
      <c r="F290" s="62" t="str">
        <f>IF(OR(B290=Dimension!$A$3,B290=Dimension!$A$4,B290=Dimension!$A$6,B290=Dimension!$A$8),CCYA,"")</f>
        <v/>
      </c>
      <c r="G290" s="64" t="str">
        <f>IFERROR(VLOOKUP(F290,Dimension!$G$3:$H$252,2,FALSE),"")</f>
        <v/>
      </c>
      <c r="H290" s="62" t="str">
        <f>IF(OR(B290=Dimension!$A$3,B290=Dimension!$A$4,B290=Dimension!$A$5),"เดินทาง/ท่องเที่ยว","")</f>
        <v/>
      </c>
      <c r="I290" s="62" t="str">
        <f>IF(OR(B290=Dimension!$A$6,B290=Dimension!$A$7,B290=Dimension!$A$8,B290=Dimension!$A$9),"",IF(OR(B290=Dimension!$A$3,B290=Dimension!$A$4,B290=Dimension!$A$5),"สถานประกอบการ",""))</f>
        <v/>
      </c>
      <c r="J290" s="62" t="str">
        <f>IF(OR(B290=Dimension!$A$3,B290=Dimension!$A$4,B290=Dimension!$A$5,B290=Dimension!$A$6,,B290=Dimension!$A$7,B290=Dimension!$A$8,B290=Dimension!$A$9),Payment_ID2,"")</f>
        <v/>
      </c>
      <c r="K290" s="62"/>
      <c r="L290" s="64" t="str">
        <f>IFERROR(VLOOKUP(K290,Dimension!$J$3:$K$179,2,FALSE),"")</f>
        <v/>
      </c>
      <c r="M290" s="65"/>
      <c r="N290" s="66"/>
      <c r="O290" s="62" t="str">
        <f>IF(OR(B290=Dimension!$A$6,B290=Dimension!$A$7,B290=Dimension!$A$8,B290=Dimension!$A$9),"",IF(OR(B290=Dimension!$A$3,B290=Dimension!$A$4,B290=Dimension!$A$5),"สถานประกอบการ",""))</f>
        <v/>
      </c>
      <c r="P290" s="62" t="str">
        <f>IF(OR(B290=Dimension!$A$6,B290=Dimension!$A$7,B290=Dimension!$A$8,B290=Dimension!$A$9,B290=""),"",Payment_ID2)</f>
        <v/>
      </c>
      <c r="Q290" s="64" t="str">
        <f t="shared" si="4"/>
        <v/>
      </c>
      <c r="R290" s="62"/>
      <c r="T290" s="68" t="b">
        <f>IF(D290=Dimension!$C$9,IF(LEFT(UPPER(E290),2)="MC",TRUE,FALSE),TRUE)</f>
        <v>1</v>
      </c>
    </row>
    <row r="291" spans="1:20" x14ac:dyDescent="0.45">
      <c r="A291" s="61"/>
      <c r="B291" s="62"/>
      <c r="C291" s="62"/>
      <c r="D291" s="62" t="str">
        <f>IF(B291=Dimension!$A$8,Dimension!$C$9,IF(B291=Dimension!$A$6,CD,""))</f>
        <v/>
      </c>
      <c r="E291" s="63"/>
      <c r="F291" s="62" t="str">
        <f>IF(OR(B291=Dimension!$A$3,B291=Dimension!$A$4,B291=Dimension!$A$6,B291=Dimension!$A$8),CCYA,"")</f>
        <v/>
      </c>
      <c r="G291" s="64" t="str">
        <f>IFERROR(VLOOKUP(F291,Dimension!$G$3:$H$252,2,FALSE),"")</f>
        <v/>
      </c>
      <c r="H291" s="62" t="str">
        <f>IF(OR(B291=Dimension!$A$3,B291=Dimension!$A$4,B291=Dimension!$A$5),"เดินทาง/ท่องเที่ยว","")</f>
        <v/>
      </c>
      <c r="I291" s="62" t="str">
        <f>IF(OR(B291=Dimension!$A$6,B291=Dimension!$A$7,B291=Dimension!$A$8,B291=Dimension!$A$9),"",IF(OR(B291=Dimension!$A$3,B291=Dimension!$A$4,B291=Dimension!$A$5),"สถานประกอบการ",""))</f>
        <v/>
      </c>
      <c r="J291" s="62" t="str">
        <f>IF(OR(B291=Dimension!$A$3,B291=Dimension!$A$4,B291=Dimension!$A$5,B291=Dimension!$A$6,,B291=Dimension!$A$7,B291=Dimension!$A$8,B291=Dimension!$A$9),Payment_ID2,"")</f>
        <v/>
      </c>
      <c r="K291" s="62"/>
      <c r="L291" s="64" t="str">
        <f>IFERROR(VLOOKUP(K291,Dimension!$J$3:$K$179,2,FALSE),"")</f>
        <v/>
      </c>
      <c r="M291" s="65"/>
      <c r="N291" s="66"/>
      <c r="O291" s="62" t="str">
        <f>IF(OR(B291=Dimension!$A$6,B291=Dimension!$A$7,B291=Dimension!$A$8,B291=Dimension!$A$9),"",IF(OR(B291=Dimension!$A$3,B291=Dimension!$A$4,B291=Dimension!$A$5),"สถานประกอบการ",""))</f>
        <v/>
      </c>
      <c r="P291" s="62" t="str">
        <f>IF(OR(B291=Dimension!$A$6,B291=Dimension!$A$7,B291=Dimension!$A$8,B291=Dimension!$A$9,B291=""),"",Payment_ID2)</f>
        <v/>
      </c>
      <c r="Q291" s="64" t="str">
        <f t="shared" si="4"/>
        <v/>
      </c>
      <c r="R291" s="62"/>
      <c r="T291" s="68" t="b">
        <f>IF(D291=Dimension!$C$9,IF(LEFT(UPPER(E291),2)="MC",TRUE,FALSE),TRUE)</f>
        <v>1</v>
      </c>
    </row>
    <row r="292" spans="1:20" x14ac:dyDescent="0.45">
      <c r="A292" s="61"/>
      <c r="B292" s="62"/>
      <c r="C292" s="62"/>
      <c r="D292" s="62" t="str">
        <f>IF(B292=Dimension!$A$8,Dimension!$C$9,IF(B292=Dimension!$A$6,CD,""))</f>
        <v/>
      </c>
      <c r="E292" s="63"/>
      <c r="F292" s="62" t="str">
        <f>IF(OR(B292=Dimension!$A$3,B292=Dimension!$A$4,B292=Dimension!$A$6,B292=Dimension!$A$8),CCYA,"")</f>
        <v/>
      </c>
      <c r="G292" s="64" t="str">
        <f>IFERROR(VLOOKUP(F292,Dimension!$G$3:$H$252,2,FALSE),"")</f>
        <v/>
      </c>
      <c r="H292" s="62" t="str">
        <f>IF(OR(B292=Dimension!$A$3,B292=Dimension!$A$4,B292=Dimension!$A$5),"เดินทาง/ท่องเที่ยว","")</f>
        <v/>
      </c>
      <c r="I292" s="62" t="str">
        <f>IF(OR(B292=Dimension!$A$6,B292=Dimension!$A$7,B292=Dimension!$A$8,B292=Dimension!$A$9),"",IF(OR(B292=Dimension!$A$3,B292=Dimension!$A$4,B292=Dimension!$A$5),"สถานประกอบการ",""))</f>
        <v/>
      </c>
      <c r="J292" s="62" t="str">
        <f>IF(OR(B292=Dimension!$A$3,B292=Dimension!$A$4,B292=Dimension!$A$5,B292=Dimension!$A$6,,B292=Dimension!$A$7,B292=Dimension!$A$8,B292=Dimension!$A$9),Payment_ID2,"")</f>
        <v/>
      </c>
      <c r="K292" s="62"/>
      <c r="L292" s="64" t="str">
        <f>IFERROR(VLOOKUP(K292,Dimension!$J$3:$K$179,2,FALSE),"")</f>
        <v/>
      </c>
      <c r="M292" s="65"/>
      <c r="N292" s="66"/>
      <c r="O292" s="62" t="str">
        <f>IF(OR(B292=Dimension!$A$6,B292=Dimension!$A$7,B292=Dimension!$A$8,B292=Dimension!$A$9),"",IF(OR(B292=Dimension!$A$3,B292=Dimension!$A$4,B292=Dimension!$A$5),"สถานประกอบการ",""))</f>
        <v/>
      </c>
      <c r="P292" s="62" t="str">
        <f>IF(OR(B292=Dimension!$A$6,B292=Dimension!$A$7,B292=Dimension!$A$8,B292=Dimension!$A$9,B292=""),"",Payment_ID2)</f>
        <v/>
      </c>
      <c r="Q292" s="64" t="str">
        <f t="shared" si="4"/>
        <v/>
      </c>
      <c r="R292" s="62"/>
      <c r="T292" s="68" t="b">
        <f>IF(D292=Dimension!$C$9,IF(LEFT(UPPER(E292),2)="MC",TRUE,FALSE),TRUE)</f>
        <v>1</v>
      </c>
    </row>
    <row r="293" spans="1:20" x14ac:dyDescent="0.45">
      <c r="A293" s="61"/>
      <c r="B293" s="62"/>
      <c r="C293" s="62"/>
      <c r="D293" s="62" t="str">
        <f>IF(B293=Dimension!$A$8,Dimension!$C$9,IF(B293=Dimension!$A$6,CD,""))</f>
        <v/>
      </c>
      <c r="E293" s="63"/>
      <c r="F293" s="62" t="str">
        <f>IF(OR(B293=Dimension!$A$3,B293=Dimension!$A$4,B293=Dimension!$A$6,B293=Dimension!$A$8),CCYA,"")</f>
        <v/>
      </c>
      <c r="G293" s="64" t="str">
        <f>IFERROR(VLOOKUP(F293,Dimension!$G$3:$H$252,2,FALSE),"")</f>
        <v/>
      </c>
      <c r="H293" s="62" t="str">
        <f>IF(OR(B293=Dimension!$A$3,B293=Dimension!$A$4,B293=Dimension!$A$5),"เดินทาง/ท่องเที่ยว","")</f>
        <v/>
      </c>
      <c r="I293" s="62" t="str">
        <f>IF(OR(B293=Dimension!$A$6,B293=Dimension!$A$7,B293=Dimension!$A$8,B293=Dimension!$A$9),"",IF(OR(B293=Dimension!$A$3,B293=Dimension!$A$4,B293=Dimension!$A$5),"สถานประกอบการ",""))</f>
        <v/>
      </c>
      <c r="J293" s="62" t="str">
        <f>IF(OR(B293=Dimension!$A$3,B293=Dimension!$A$4,B293=Dimension!$A$5,B293=Dimension!$A$6,,B293=Dimension!$A$7,B293=Dimension!$A$8,B293=Dimension!$A$9),Payment_ID2,"")</f>
        <v/>
      </c>
      <c r="K293" s="62"/>
      <c r="L293" s="64" t="str">
        <f>IFERROR(VLOOKUP(K293,Dimension!$J$3:$K$179,2,FALSE),"")</f>
        <v/>
      </c>
      <c r="M293" s="65"/>
      <c r="N293" s="66"/>
      <c r="O293" s="62" t="str">
        <f>IF(OR(B293=Dimension!$A$6,B293=Dimension!$A$7,B293=Dimension!$A$8,B293=Dimension!$A$9),"",IF(OR(B293=Dimension!$A$3,B293=Dimension!$A$4,B293=Dimension!$A$5),"สถานประกอบการ",""))</f>
        <v/>
      </c>
      <c r="P293" s="62" t="str">
        <f>IF(OR(B293=Dimension!$A$6,B293=Dimension!$A$7,B293=Dimension!$A$8,B293=Dimension!$A$9,B293=""),"",Payment_ID2)</f>
        <v/>
      </c>
      <c r="Q293" s="64" t="str">
        <f t="shared" si="4"/>
        <v/>
      </c>
      <c r="R293" s="62"/>
      <c r="T293" s="68" t="b">
        <f>IF(D293=Dimension!$C$9,IF(LEFT(UPPER(E293),2)="MC",TRUE,FALSE),TRUE)</f>
        <v>1</v>
      </c>
    </row>
    <row r="294" spans="1:20" x14ac:dyDescent="0.45">
      <c r="A294" s="61"/>
      <c r="B294" s="62"/>
      <c r="C294" s="62"/>
      <c r="D294" s="62" t="str">
        <f>IF(B294=Dimension!$A$8,Dimension!$C$9,IF(B294=Dimension!$A$6,CD,""))</f>
        <v/>
      </c>
      <c r="E294" s="63"/>
      <c r="F294" s="62" t="str">
        <f>IF(OR(B294=Dimension!$A$3,B294=Dimension!$A$4,B294=Dimension!$A$6,B294=Dimension!$A$8),CCYA,"")</f>
        <v/>
      </c>
      <c r="G294" s="64" t="str">
        <f>IFERROR(VLOOKUP(F294,Dimension!$G$3:$H$252,2,FALSE),"")</f>
        <v/>
      </c>
      <c r="H294" s="62" t="str">
        <f>IF(OR(B294=Dimension!$A$3,B294=Dimension!$A$4,B294=Dimension!$A$5),"เดินทาง/ท่องเที่ยว","")</f>
        <v/>
      </c>
      <c r="I294" s="62" t="str">
        <f>IF(OR(B294=Dimension!$A$6,B294=Dimension!$A$7,B294=Dimension!$A$8,B294=Dimension!$A$9),"",IF(OR(B294=Dimension!$A$3,B294=Dimension!$A$4,B294=Dimension!$A$5),"สถานประกอบการ",""))</f>
        <v/>
      </c>
      <c r="J294" s="62" t="str">
        <f>IF(OR(B294=Dimension!$A$3,B294=Dimension!$A$4,B294=Dimension!$A$5,B294=Dimension!$A$6,,B294=Dimension!$A$7,B294=Dimension!$A$8,B294=Dimension!$A$9),Payment_ID2,"")</f>
        <v/>
      </c>
      <c r="K294" s="62"/>
      <c r="L294" s="64" t="str">
        <f>IFERROR(VLOOKUP(K294,Dimension!$J$3:$K$179,2,FALSE),"")</f>
        <v/>
      </c>
      <c r="M294" s="65"/>
      <c r="N294" s="66"/>
      <c r="O294" s="62" t="str">
        <f>IF(OR(B294=Dimension!$A$6,B294=Dimension!$A$7,B294=Dimension!$A$8,B294=Dimension!$A$9),"",IF(OR(B294=Dimension!$A$3,B294=Dimension!$A$4,B294=Dimension!$A$5),"สถานประกอบการ",""))</f>
        <v/>
      </c>
      <c r="P294" s="62" t="str">
        <f>IF(OR(B294=Dimension!$A$6,B294=Dimension!$A$7,B294=Dimension!$A$8,B294=Dimension!$A$9,B294=""),"",Payment_ID2)</f>
        <v/>
      </c>
      <c r="Q294" s="64" t="str">
        <f t="shared" si="4"/>
        <v/>
      </c>
      <c r="R294" s="62"/>
      <c r="T294" s="68" t="b">
        <f>IF(D294=Dimension!$C$9,IF(LEFT(UPPER(E294),2)="MC",TRUE,FALSE),TRUE)</f>
        <v>1</v>
      </c>
    </row>
    <row r="295" spans="1:20" x14ac:dyDescent="0.45">
      <c r="A295" s="61"/>
      <c r="B295" s="62"/>
      <c r="C295" s="62"/>
      <c r="D295" s="62" t="str">
        <f>IF(B295=Dimension!$A$8,Dimension!$C$9,IF(B295=Dimension!$A$6,CD,""))</f>
        <v/>
      </c>
      <c r="E295" s="63"/>
      <c r="F295" s="62" t="str">
        <f>IF(OR(B295=Dimension!$A$3,B295=Dimension!$A$4,B295=Dimension!$A$6,B295=Dimension!$A$8),CCYA,"")</f>
        <v/>
      </c>
      <c r="G295" s="64" t="str">
        <f>IFERROR(VLOOKUP(F295,Dimension!$G$3:$H$252,2,FALSE),"")</f>
        <v/>
      </c>
      <c r="H295" s="62" t="str">
        <f>IF(OR(B295=Dimension!$A$3,B295=Dimension!$A$4,B295=Dimension!$A$5),"เดินทาง/ท่องเที่ยว","")</f>
        <v/>
      </c>
      <c r="I295" s="62" t="str">
        <f>IF(OR(B295=Dimension!$A$6,B295=Dimension!$A$7,B295=Dimension!$A$8,B295=Dimension!$A$9),"",IF(OR(B295=Dimension!$A$3,B295=Dimension!$A$4,B295=Dimension!$A$5),"สถานประกอบการ",""))</f>
        <v/>
      </c>
      <c r="J295" s="62" t="str">
        <f>IF(OR(B295=Dimension!$A$3,B295=Dimension!$A$4,B295=Dimension!$A$5,B295=Dimension!$A$6,,B295=Dimension!$A$7,B295=Dimension!$A$8,B295=Dimension!$A$9),Payment_ID2,"")</f>
        <v/>
      </c>
      <c r="K295" s="62"/>
      <c r="L295" s="64" t="str">
        <f>IFERROR(VLOOKUP(K295,Dimension!$J$3:$K$179,2,FALSE),"")</f>
        <v/>
      </c>
      <c r="M295" s="65"/>
      <c r="N295" s="66"/>
      <c r="O295" s="62" t="str">
        <f>IF(OR(B295=Dimension!$A$6,B295=Dimension!$A$7,B295=Dimension!$A$8,B295=Dimension!$A$9),"",IF(OR(B295=Dimension!$A$3,B295=Dimension!$A$4,B295=Dimension!$A$5),"สถานประกอบการ",""))</f>
        <v/>
      </c>
      <c r="P295" s="62" t="str">
        <f>IF(OR(B295=Dimension!$A$6,B295=Dimension!$A$7,B295=Dimension!$A$8,B295=Dimension!$A$9,B295=""),"",Payment_ID2)</f>
        <v/>
      </c>
      <c r="Q295" s="64" t="str">
        <f t="shared" si="4"/>
        <v/>
      </c>
      <c r="R295" s="62"/>
      <c r="T295" s="68" t="b">
        <f>IF(D295=Dimension!$C$9,IF(LEFT(UPPER(E295),2)="MC",TRUE,FALSE),TRUE)</f>
        <v>1</v>
      </c>
    </row>
    <row r="296" spans="1:20" x14ac:dyDescent="0.45">
      <c r="A296" s="61"/>
      <c r="B296" s="62"/>
      <c r="C296" s="62"/>
      <c r="D296" s="62" t="str">
        <f>IF(B296=Dimension!$A$8,Dimension!$C$9,IF(B296=Dimension!$A$6,CD,""))</f>
        <v/>
      </c>
      <c r="E296" s="63"/>
      <c r="F296" s="62" t="str">
        <f>IF(OR(B296=Dimension!$A$3,B296=Dimension!$A$4,B296=Dimension!$A$6,B296=Dimension!$A$8),CCYA,"")</f>
        <v/>
      </c>
      <c r="G296" s="64" t="str">
        <f>IFERROR(VLOOKUP(F296,Dimension!$G$3:$H$252,2,FALSE),"")</f>
        <v/>
      </c>
      <c r="H296" s="62" t="str">
        <f>IF(OR(B296=Dimension!$A$3,B296=Dimension!$A$4,B296=Dimension!$A$5),"เดินทาง/ท่องเที่ยว","")</f>
        <v/>
      </c>
      <c r="I296" s="62" t="str">
        <f>IF(OR(B296=Dimension!$A$6,B296=Dimension!$A$7,B296=Dimension!$A$8,B296=Dimension!$A$9),"",IF(OR(B296=Dimension!$A$3,B296=Dimension!$A$4,B296=Dimension!$A$5),"สถานประกอบการ",""))</f>
        <v/>
      </c>
      <c r="J296" s="62" t="str">
        <f>IF(OR(B296=Dimension!$A$3,B296=Dimension!$A$4,B296=Dimension!$A$5,B296=Dimension!$A$6,,B296=Dimension!$A$7,B296=Dimension!$A$8,B296=Dimension!$A$9),Payment_ID2,"")</f>
        <v/>
      </c>
      <c r="K296" s="62"/>
      <c r="L296" s="64" t="str">
        <f>IFERROR(VLOOKUP(K296,Dimension!$J$3:$K$179,2,FALSE),"")</f>
        <v/>
      </c>
      <c r="M296" s="65"/>
      <c r="N296" s="66"/>
      <c r="O296" s="62" t="str">
        <f>IF(OR(B296=Dimension!$A$6,B296=Dimension!$A$7,B296=Dimension!$A$8,B296=Dimension!$A$9),"",IF(OR(B296=Dimension!$A$3,B296=Dimension!$A$4,B296=Dimension!$A$5),"สถานประกอบการ",""))</f>
        <v/>
      </c>
      <c r="P296" s="62" t="str">
        <f>IF(OR(B296=Dimension!$A$6,B296=Dimension!$A$7,B296=Dimension!$A$8,B296=Dimension!$A$9,B296=""),"",Payment_ID2)</f>
        <v/>
      </c>
      <c r="Q296" s="64" t="str">
        <f t="shared" si="4"/>
        <v/>
      </c>
      <c r="R296" s="62"/>
      <c r="T296" s="68" t="b">
        <f>IF(D296=Dimension!$C$9,IF(LEFT(UPPER(E296),2)="MC",TRUE,FALSE),TRUE)</f>
        <v>1</v>
      </c>
    </row>
    <row r="297" spans="1:20" x14ac:dyDescent="0.45">
      <c r="A297" s="61"/>
      <c r="B297" s="62"/>
      <c r="C297" s="62"/>
      <c r="D297" s="62" t="str">
        <f>IF(B297=Dimension!$A$8,Dimension!$C$9,IF(B297=Dimension!$A$6,CD,""))</f>
        <v/>
      </c>
      <c r="E297" s="63"/>
      <c r="F297" s="62" t="str">
        <f>IF(OR(B297=Dimension!$A$3,B297=Dimension!$A$4,B297=Dimension!$A$6,B297=Dimension!$A$8),CCYA,"")</f>
        <v/>
      </c>
      <c r="G297" s="64" t="str">
        <f>IFERROR(VLOOKUP(F297,Dimension!$G$3:$H$252,2,FALSE),"")</f>
        <v/>
      </c>
      <c r="H297" s="62" t="str">
        <f>IF(OR(B297=Dimension!$A$3,B297=Dimension!$A$4,B297=Dimension!$A$5),"เดินทาง/ท่องเที่ยว","")</f>
        <v/>
      </c>
      <c r="I297" s="62" t="str">
        <f>IF(OR(B297=Dimension!$A$6,B297=Dimension!$A$7,B297=Dimension!$A$8,B297=Dimension!$A$9),"",IF(OR(B297=Dimension!$A$3,B297=Dimension!$A$4,B297=Dimension!$A$5),"สถานประกอบการ",""))</f>
        <v/>
      </c>
      <c r="J297" s="62" t="str">
        <f>IF(OR(B297=Dimension!$A$3,B297=Dimension!$A$4,B297=Dimension!$A$5,B297=Dimension!$A$6,,B297=Dimension!$A$7,B297=Dimension!$A$8,B297=Dimension!$A$9),Payment_ID2,"")</f>
        <v/>
      </c>
      <c r="K297" s="62"/>
      <c r="L297" s="64" t="str">
        <f>IFERROR(VLOOKUP(K297,Dimension!$J$3:$K$179,2,FALSE),"")</f>
        <v/>
      </c>
      <c r="M297" s="65"/>
      <c r="N297" s="66"/>
      <c r="O297" s="62" t="str">
        <f>IF(OR(B297=Dimension!$A$6,B297=Dimension!$A$7,B297=Dimension!$A$8,B297=Dimension!$A$9),"",IF(OR(B297=Dimension!$A$3,B297=Dimension!$A$4,B297=Dimension!$A$5),"สถานประกอบการ",""))</f>
        <v/>
      </c>
      <c r="P297" s="62" t="str">
        <f>IF(OR(B297=Dimension!$A$6,B297=Dimension!$A$7,B297=Dimension!$A$8,B297=Dimension!$A$9,B297=""),"",Payment_ID2)</f>
        <v/>
      </c>
      <c r="Q297" s="64" t="str">
        <f t="shared" si="4"/>
        <v/>
      </c>
      <c r="R297" s="62"/>
      <c r="T297" s="68" t="b">
        <f>IF(D297=Dimension!$C$9,IF(LEFT(UPPER(E297),2)="MC",TRUE,FALSE),TRUE)</f>
        <v>1</v>
      </c>
    </row>
    <row r="298" spans="1:20" x14ac:dyDescent="0.45">
      <c r="A298" s="61"/>
      <c r="B298" s="62"/>
      <c r="C298" s="62"/>
      <c r="D298" s="62" t="str">
        <f>IF(B298=Dimension!$A$8,Dimension!$C$9,IF(B298=Dimension!$A$6,CD,""))</f>
        <v/>
      </c>
      <c r="E298" s="63"/>
      <c r="F298" s="62" t="str">
        <f>IF(OR(B298=Dimension!$A$3,B298=Dimension!$A$4,B298=Dimension!$A$6,B298=Dimension!$A$8),CCYA,"")</f>
        <v/>
      </c>
      <c r="G298" s="64" t="str">
        <f>IFERROR(VLOOKUP(F298,Dimension!$G$3:$H$252,2,FALSE),"")</f>
        <v/>
      </c>
      <c r="H298" s="62" t="str">
        <f>IF(OR(B298=Dimension!$A$3,B298=Dimension!$A$4,B298=Dimension!$A$5),"เดินทาง/ท่องเที่ยว","")</f>
        <v/>
      </c>
      <c r="I298" s="62" t="str">
        <f>IF(OR(B298=Dimension!$A$6,B298=Dimension!$A$7,B298=Dimension!$A$8,B298=Dimension!$A$9),"",IF(OR(B298=Dimension!$A$3,B298=Dimension!$A$4,B298=Dimension!$A$5),"สถานประกอบการ",""))</f>
        <v/>
      </c>
      <c r="J298" s="62" t="str">
        <f>IF(OR(B298=Dimension!$A$3,B298=Dimension!$A$4,B298=Dimension!$A$5,B298=Dimension!$A$6,,B298=Dimension!$A$7,B298=Dimension!$A$8,B298=Dimension!$A$9),Payment_ID2,"")</f>
        <v/>
      </c>
      <c r="K298" s="62"/>
      <c r="L298" s="64" t="str">
        <f>IFERROR(VLOOKUP(K298,Dimension!$J$3:$K$179,2,FALSE),"")</f>
        <v/>
      </c>
      <c r="M298" s="65"/>
      <c r="N298" s="66"/>
      <c r="O298" s="62" t="str">
        <f>IF(OR(B298=Dimension!$A$6,B298=Dimension!$A$7,B298=Dimension!$A$8,B298=Dimension!$A$9),"",IF(OR(B298=Dimension!$A$3,B298=Dimension!$A$4,B298=Dimension!$A$5),"สถานประกอบการ",""))</f>
        <v/>
      </c>
      <c r="P298" s="62" t="str">
        <f>IF(OR(B298=Dimension!$A$6,B298=Dimension!$A$7,B298=Dimension!$A$8,B298=Dimension!$A$9,B298=""),"",Payment_ID2)</f>
        <v/>
      </c>
      <c r="Q298" s="64" t="str">
        <f t="shared" si="4"/>
        <v/>
      </c>
      <c r="R298" s="62"/>
      <c r="T298" s="68" t="b">
        <f>IF(D298=Dimension!$C$9,IF(LEFT(UPPER(E298),2)="MC",TRUE,FALSE),TRUE)</f>
        <v>1</v>
      </c>
    </row>
    <row r="299" spans="1:20" x14ac:dyDescent="0.45">
      <c r="A299" s="61"/>
      <c r="B299" s="62"/>
      <c r="C299" s="62"/>
      <c r="D299" s="62" t="str">
        <f>IF(B299=Dimension!$A$8,Dimension!$C$9,IF(B299=Dimension!$A$6,CD,""))</f>
        <v/>
      </c>
      <c r="E299" s="63"/>
      <c r="F299" s="62" t="str">
        <f>IF(OR(B299=Dimension!$A$3,B299=Dimension!$A$4,B299=Dimension!$A$6,B299=Dimension!$A$8),CCYA,"")</f>
        <v/>
      </c>
      <c r="G299" s="64" t="str">
        <f>IFERROR(VLOOKUP(F299,Dimension!$G$3:$H$252,2,FALSE),"")</f>
        <v/>
      </c>
      <c r="H299" s="62" t="str">
        <f>IF(OR(B299=Dimension!$A$3,B299=Dimension!$A$4,B299=Dimension!$A$5),"เดินทาง/ท่องเที่ยว","")</f>
        <v/>
      </c>
      <c r="I299" s="62" t="str">
        <f>IF(OR(B299=Dimension!$A$6,B299=Dimension!$A$7,B299=Dimension!$A$8,B299=Dimension!$A$9),"",IF(OR(B299=Dimension!$A$3,B299=Dimension!$A$4,B299=Dimension!$A$5),"สถานประกอบการ",""))</f>
        <v/>
      </c>
      <c r="J299" s="62" t="str">
        <f>IF(OR(B299=Dimension!$A$3,B299=Dimension!$A$4,B299=Dimension!$A$5,B299=Dimension!$A$6,,B299=Dimension!$A$7,B299=Dimension!$A$8,B299=Dimension!$A$9),Payment_ID2,"")</f>
        <v/>
      </c>
      <c r="K299" s="62"/>
      <c r="L299" s="64" t="str">
        <f>IFERROR(VLOOKUP(K299,Dimension!$J$3:$K$179,2,FALSE),"")</f>
        <v/>
      </c>
      <c r="M299" s="65"/>
      <c r="N299" s="66"/>
      <c r="O299" s="62" t="str">
        <f>IF(OR(B299=Dimension!$A$6,B299=Dimension!$A$7,B299=Dimension!$A$8,B299=Dimension!$A$9),"",IF(OR(B299=Dimension!$A$3,B299=Dimension!$A$4,B299=Dimension!$A$5),"สถานประกอบการ",""))</f>
        <v/>
      </c>
      <c r="P299" s="62" t="str">
        <f>IF(OR(B299=Dimension!$A$6,B299=Dimension!$A$7,B299=Dimension!$A$8,B299=Dimension!$A$9,B299=""),"",Payment_ID2)</f>
        <v/>
      </c>
      <c r="Q299" s="64" t="str">
        <f t="shared" si="4"/>
        <v/>
      </c>
      <c r="R299" s="62"/>
      <c r="T299" s="68" t="b">
        <f>IF(D299=Dimension!$C$9,IF(LEFT(UPPER(E299),2)="MC",TRUE,FALSE),TRUE)</f>
        <v>1</v>
      </c>
    </row>
    <row r="300" spans="1:20" x14ac:dyDescent="0.45">
      <c r="A300" s="61"/>
      <c r="B300" s="62"/>
      <c r="C300" s="62"/>
      <c r="D300" s="62" t="str">
        <f>IF(B300=Dimension!$A$8,Dimension!$C$9,IF(B300=Dimension!$A$6,CD,""))</f>
        <v/>
      </c>
      <c r="E300" s="63"/>
      <c r="F300" s="62" t="str">
        <f>IF(OR(B300=Dimension!$A$3,B300=Dimension!$A$4,B300=Dimension!$A$6,B300=Dimension!$A$8),CCYA,"")</f>
        <v/>
      </c>
      <c r="G300" s="64" t="str">
        <f>IFERROR(VLOOKUP(F300,Dimension!$G$3:$H$252,2,FALSE),"")</f>
        <v/>
      </c>
      <c r="H300" s="62" t="str">
        <f>IF(OR(B300=Dimension!$A$3,B300=Dimension!$A$4,B300=Dimension!$A$5),"เดินทาง/ท่องเที่ยว","")</f>
        <v/>
      </c>
      <c r="I300" s="62" t="str">
        <f>IF(OR(B300=Dimension!$A$6,B300=Dimension!$A$7,B300=Dimension!$A$8,B300=Dimension!$A$9),"",IF(OR(B300=Dimension!$A$3,B300=Dimension!$A$4,B300=Dimension!$A$5),"สถานประกอบการ",""))</f>
        <v/>
      </c>
      <c r="J300" s="62" t="str">
        <f>IF(OR(B300=Dimension!$A$3,B300=Dimension!$A$4,B300=Dimension!$A$5,B300=Dimension!$A$6,,B300=Dimension!$A$7,B300=Dimension!$A$8,B300=Dimension!$A$9),Payment_ID2,"")</f>
        <v/>
      </c>
      <c r="K300" s="62"/>
      <c r="L300" s="64" t="str">
        <f>IFERROR(VLOOKUP(K300,Dimension!$J$3:$K$179,2,FALSE),"")</f>
        <v/>
      </c>
      <c r="M300" s="65"/>
      <c r="N300" s="66"/>
      <c r="O300" s="62" t="str">
        <f>IF(OR(B300=Dimension!$A$6,B300=Dimension!$A$7,B300=Dimension!$A$8,B300=Dimension!$A$9),"",IF(OR(B300=Dimension!$A$3,B300=Dimension!$A$4,B300=Dimension!$A$5),"สถานประกอบการ",""))</f>
        <v/>
      </c>
      <c r="P300" s="62" t="str">
        <f>IF(OR(B300=Dimension!$A$6,B300=Dimension!$A$7,B300=Dimension!$A$8,B300=Dimension!$A$9,B300=""),"",Payment_ID2)</f>
        <v/>
      </c>
      <c r="Q300" s="64" t="str">
        <f t="shared" si="4"/>
        <v/>
      </c>
      <c r="R300" s="62"/>
      <c r="T300" s="68" t="b">
        <f>IF(D300=Dimension!$C$9,IF(LEFT(UPPER(E300),2)="MC",TRUE,FALSE),TRUE)</f>
        <v>1</v>
      </c>
    </row>
    <row r="301" spans="1:20" x14ac:dyDescent="0.45">
      <c r="A301" s="61"/>
      <c r="B301" s="62"/>
      <c r="C301" s="62"/>
      <c r="D301" s="62" t="str">
        <f>IF(B301=Dimension!$A$8,Dimension!$C$9,IF(B301=Dimension!$A$6,CD,""))</f>
        <v/>
      </c>
      <c r="E301" s="63"/>
      <c r="F301" s="62" t="str">
        <f>IF(OR(B301=Dimension!$A$3,B301=Dimension!$A$4,B301=Dimension!$A$6,B301=Dimension!$A$8),CCYA,"")</f>
        <v/>
      </c>
      <c r="G301" s="64" t="str">
        <f>IFERROR(VLOOKUP(F301,Dimension!$G$3:$H$252,2,FALSE),"")</f>
        <v/>
      </c>
      <c r="H301" s="62" t="str">
        <f>IF(OR(B301=Dimension!$A$3,B301=Dimension!$A$4,B301=Dimension!$A$5),"เดินทาง/ท่องเที่ยว","")</f>
        <v/>
      </c>
      <c r="I301" s="62" t="str">
        <f>IF(OR(B301=Dimension!$A$6,B301=Dimension!$A$7,B301=Dimension!$A$8,B301=Dimension!$A$9),"",IF(OR(B301=Dimension!$A$3,B301=Dimension!$A$4,B301=Dimension!$A$5),"สถานประกอบการ",""))</f>
        <v/>
      </c>
      <c r="J301" s="62" t="str">
        <f>IF(OR(B301=Dimension!$A$3,B301=Dimension!$A$4,B301=Dimension!$A$5,B301=Dimension!$A$6,,B301=Dimension!$A$7,B301=Dimension!$A$8,B301=Dimension!$A$9),Payment_ID2,"")</f>
        <v/>
      </c>
      <c r="K301" s="62"/>
      <c r="L301" s="64" t="str">
        <f>IFERROR(VLOOKUP(K301,Dimension!$J$3:$K$179,2,FALSE),"")</f>
        <v/>
      </c>
      <c r="M301" s="65"/>
      <c r="N301" s="66"/>
      <c r="O301" s="62" t="str">
        <f>IF(OR(B301=Dimension!$A$6,B301=Dimension!$A$7,B301=Dimension!$A$8,B301=Dimension!$A$9),"",IF(OR(B301=Dimension!$A$3,B301=Dimension!$A$4,B301=Dimension!$A$5),"สถานประกอบการ",""))</f>
        <v/>
      </c>
      <c r="P301" s="62" t="str">
        <f>IF(OR(B301=Dimension!$A$6,B301=Dimension!$A$7,B301=Dimension!$A$8,B301=Dimension!$A$9,B301=""),"",Payment_ID2)</f>
        <v/>
      </c>
      <c r="Q301" s="64" t="str">
        <f t="shared" si="4"/>
        <v/>
      </c>
      <c r="R301" s="62"/>
      <c r="T301" s="68" t="b">
        <f>IF(D301=Dimension!$C$9,IF(LEFT(UPPER(E301),2)="MC",TRUE,FALSE),TRUE)</f>
        <v>1</v>
      </c>
    </row>
    <row r="302" spans="1:20" x14ac:dyDescent="0.45">
      <c r="A302" s="61"/>
      <c r="B302" s="62"/>
      <c r="C302" s="62"/>
      <c r="D302" s="62" t="str">
        <f>IF(B302=Dimension!$A$8,Dimension!$C$9,IF(B302=Dimension!$A$6,CD,""))</f>
        <v/>
      </c>
      <c r="E302" s="63"/>
      <c r="F302" s="62" t="str">
        <f>IF(OR(B302=Dimension!$A$3,B302=Dimension!$A$4,B302=Dimension!$A$6,B302=Dimension!$A$8),CCYA,"")</f>
        <v/>
      </c>
      <c r="G302" s="64" t="str">
        <f>IFERROR(VLOOKUP(F302,Dimension!$G$3:$H$252,2,FALSE),"")</f>
        <v/>
      </c>
      <c r="H302" s="62" t="str">
        <f>IF(OR(B302=Dimension!$A$3,B302=Dimension!$A$4,B302=Dimension!$A$5),"เดินทาง/ท่องเที่ยว","")</f>
        <v/>
      </c>
      <c r="I302" s="62" t="str">
        <f>IF(OR(B302=Dimension!$A$6,B302=Dimension!$A$7,B302=Dimension!$A$8,B302=Dimension!$A$9),"",IF(OR(B302=Dimension!$A$3,B302=Dimension!$A$4,B302=Dimension!$A$5),"สถานประกอบการ",""))</f>
        <v/>
      </c>
      <c r="J302" s="62" t="str">
        <f>IF(OR(B302=Dimension!$A$3,B302=Dimension!$A$4,B302=Dimension!$A$5,B302=Dimension!$A$6,,B302=Dimension!$A$7,B302=Dimension!$A$8,B302=Dimension!$A$9),Payment_ID2,"")</f>
        <v/>
      </c>
      <c r="K302" s="62"/>
      <c r="L302" s="64" t="str">
        <f>IFERROR(VLOOKUP(K302,Dimension!$J$3:$K$179,2,FALSE),"")</f>
        <v/>
      </c>
      <c r="M302" s="65"/>
      <c r="N302" s="66"/>
      <c r="O302" s="62" t="str">
        <f>IF(OR(B302=Dimension!$A$6,B302=Dimension!$A$7,B302=Dimension!$A$8,B302=Dimension!$A$9),"",IF(OR(B302=Dimension!$A$3,B302=Dimension!$A$4,B302=Dimension!$A$5),"สถานประกอบการ",""))</f>
        <v/>
      </c>
      <c r="P302" s="62" t="str">
        <f>IF(OR(B302=Dimension!$A$6,B302=Dimension!$A$7,B302=Dimension!$A$8,B302=Dimension!$A$9,B302=""),"",Payment_ID2)</f>
        <v/>
      </c>
      <c r="Q302" s="64" t="str">
        <f t="shared" si="4"/>
        <v/>
      </c>
      <c r="R302" s="62"/>
      <c r="T302" s="68" t="b">
        <f>IF(D302=Dimension!$C$9,IF(LEFT(UPPER(E302),2)="MC",TRUE,FALSE),TRUE)</f>
        <v>1</v>
      </c>
    </row>
    <row r="303" spans="1:20" x14ac:dyDescent="0.45">
      <c r="A303" s="61"/>
      <c r="B303" s="62"/>
      <c r="C303" s="62"/>
      <c r="D303" s="62" t="str">
        <f>IF(B303=Dimension!$A$8,Dimension!$C$9,IF(B303=Dimension!$A$6,CD,""))</f>
        <v/>
      </c>
      <c r="E303" s="63"/>
      <c r="F303" s="62" t="str">
        <f>IF(OR(B303=Dimension!$A$3,B303=Dimension!$A$4,B303=Dimension!$A$6,B303=Dimension!$A$8),CCYA,"")</f>
        <v/>
      </c>
      <c r="G303" s="64" t="str">
        <f>IFERROR(VLOOKUP(F303,Dimension!$G$3:$H$252,2,FALSE),"")</f>
        <v/>
      </c>
      <c r="H303" s="62" t="str">
        <f>IF(OR(B303=Dimension!$A$3,B303=Dimension!$A$4,B303=Dimension!$A$5),"เดินทาง/ท่องเที่ยว","")</f>
        <v/>
      </c>
      <c r="I303" s="62" t="str">
        <f>IF(OR(B303=Dimension!$A$6,B303=Dimension!$A$7,B303=Dimension!$A$8,B303=Dimension!$A$9),"",IF(OR(B303=Dimension!$A$3,B303=Dimension!$A$4,B303=Dimension!$A$5),"สถานประกอบการ",""))</f>
        <v/>
      </c>
      <c r="J303" s="62" t="str">
        <f>IF(OR(B303=Dimension!$A$3,B303=Dimension!$A$4,B303=Dimension!$A$5,B303=Dimension!$A$6,,B303=Dimension!$A$7,B303=Dimension!$A$8,B303=Dimension!$A$9),Payment_ID2,"")</f>
        <v/>
      </c>
      <c r="K303" s="62"/>
      <c r="L303" s="64" t="str">
        <f>IFERROR(VLOOKUP(K303,Dimension!$J$3:$K$179,2,FALSE),"")</f>
        <v/>
      </c>
      <c r="M303" s="65"/>
      <c r="N303" s="66"/>
      <c r="O303" s="62" t="str">
        <f>IF(OR(B303=Dimension!$A$6,B303=Dimension!$A$7,B303=Dimension!$A$8,B303=Dimension!$A$9),"",IF(OR(B303=Dimension!$A$3,B303=Dimension!$A$4,B303=Dimension!$A$5),"สถานประกอบการ",""))</f>
        <v/>
      </c>
      <c r="P303" s="62" t="str">
        <f>IF(OR(B303=Dimension!$A$6,B303=Dimension!$A$7,B303=Dimension!$A$8,B303=Dimension!$A$9,B303=""),"",Payment_ID2)</f>
        <v/>
      </c>
      <c r="Q303" s="64" t="str">
        <f t="shared" si="4"/>
        <v/>
      </c>
      <c r="R303" s="62"/>
      <c r="T303" s="68" t="b">
        <f>IF(D303=Dimension!$C$9,IF(LEFT(UPPER(E303),2)="MC",TRUE,FALSE),TRUE)</f>
        <v>1</v>
      </c>
    </row>
    <row r="304" spans="1:20" x14ac:dyDescent="0.45">
      <c r="A304" s="61"/>
      <c r="B304" s="62"/>
      <c r="C304" s="62"/>
      <c r="D304" s="62" t="str">
        <f>IF(B304=Dimension!$A$8,Dimension!$C$9,IF(B304=Dimension!$A$6,CD,""))</f>
        <v/>
      </c>
      <c r="E304" s="63"/>
      <c r="F304" s="62" t="str">
        <f>IF(OR(B304=Dimension!$A$3,B304=Dimension!$A$4,B304=Dimension!$A$6,B304=Dimension!$A$8),CCYA,"")</f>
        <v/>
      </c>
      <c r="G304" s="64" t="str">
        <f>IFERROR(VLOOKUP(F304,Dimension!$G$3:$H$252,2,FALSE),"")</f>
        <v/>
      </c>
      <c r="H304" s="62" t="str">
        <f>IF(OR(B304=Dimension!$A$3,B304=Dimension!$A$4,B304=Dimension!$A$5),"เดินทาง/ท่องเที่ยว","")</f>
        <v/>
      </c>
      <c r="I304" s="62" t="str">
        <f>IF(OR(B304=Dimension!$A$6,B304=Dimension!$A$7,B304=Dimension!$A$8,B304=Dimension!$A$9),"",IF(OR(B304=Dimension!$A$3,B304=Dimension!$A$4,B304=Dimension!$A$5),"สถานประกอบการ",""))</f>
        <v/>
      </c>
      <c r="J304" s="62" t="str">
        <f>IF(OR(B304=Dimension!$A$3,B304=Dimension!$A$4,B304=Dimension!$A$5,B304=Dimension!$A$6,,B304=Dimension!$A$7,B304=Dimension!$A$8,B304=Dimension!$A$9),Payment_ID2,"")</f>
        <v/>
      </c>
      <c r="K304" s="62"/>
      <c r="L304" s="64" t="str">
        <f>IFERROR(VLOOKUP(K304,Dimension!$J$3:$K$179,2,FALSE),"")</f>
        <v/>
      </c>
      <c r="M304" s="65"/>
      <c r="N304" s="66"/>
      <c r="O304" s="62" t="str">
        <f>IF(OR(B304=Dimension!$A$6,B304=Dimension!$A$7,B304=Dimension!$A$8,B304=Dimension!$A$9),"",IF(OR(B304=Dimension!$A$3,B304=Dimension!$A$4,B304=Dimension!$A$5),"สถานประกอบการ",""))</f>
        <v/>
      </c>
      <c r="P304" s="62" t="str">
        <f>IF(OR(B304=Dimension!$A$6,B304=Dimension!$A$7,B304=Dimension!$A$8,B304=Dimension!$A$9,B304=""),"",Payment_ID2)</f>
        <v/>
      </c>
      <c r="Q304" s="64" t="str">
        <f t="shared" si="4"/>
        <v/>
      </c>
      <c r="R304" s="62"/>
      <c r="T304" s="68" t="b">
        <f>IF(D304=Dimension!$C$9,IF(LEFT(UPPER(E304),2)="MC",TRUE,FALSE),TRUE)</f>
        <v>1</v>
      </c>
    </row>
    <row r="305" spans="1:20" x14ac:dyDescent="0.45">
      <c r="A305" s="61"/>
      <c r="B305" s="62"/>
      <c r="C305" s="62"/>
      <c r="D305" s="62" t="str">
        <f>IF(B305=Dimension!$A$8,Dimension!$C$9,IF(B305=Dimension!$A$6,CD,""))</f>
        <v/>
      </c>
      <c r="E305" s="63"/>
      <c r="F305" s="62" t="str">
        <f>IF(OR(B305=Dimension!$A$3,B305=Dimension!$A$4,B305=Dimension!$A$6,B305=Dimension!$A$8),CCYA,"")</f>
        <v/>
      </c>
      <c r="G305" s="64" t="str">
        <f>IFERROR(VLOOKUP(F305,Dimension!$G$3:$H$252,2,FALSE),"")</f>
        <v/>
      </c>
      <c r="H305" s="62" t="str">
        <f>IF(OR(B305=Dimension!$A$3,B305=Dimension!$A$4,B305=Dimension!$A$5),"เดินทาง/ท่องเที่ยว","")</f>
        <v/>
      </c>
      <c r="I305" s="62" t="str">
        <f>IF(OR(B305=Dimension!$A$6,B305=Dimension!$A$7,B305=Dimension!$A$8,B305=Dimension!$A$9),"",IF(OR(B305=Dimension!$A$3,B305=Dimension!$A$4,B305=Dimension!$A$5),"สถานประกอบการ",""))</f>
        <v/>
      </c>
      <c r="J305" s="62" t="str">
        <f>IF(OR(B305=Dimension!$A$3,B305=Dimension!$A$4,B305=Dimension!$A$5,B305=Dimension!$A$6,,B305=Dimension!$A$7,B305=Dimension!$A$8,B305=Dimension!$A$9),Payment_ID2,"")</f>
        <v/>
      </c>
      <c r="K305" s="62"/>
      <c r="L305" s="64" t="str">
        <f>IFERROR(VLOOKUP(K305,Dimension!$J$3:$K$179,2,FALSE),"")</f>
        <v/>
      </c>
      <c r="M305" s="65"/>
      <c r="N305" s="66"/>
      <c r="O305" s="62" t="str">
        <f>IF(OR(B305=Dimension!$A$6,B305=Dimension!$A$7,B305=Dimension!$A$8,B305=Dimension!$A$9),"",IF(OR(B305=Dimension!$A$3,B305=Dimension!$A$4,B305=Dimension!$A$5),"สถานประกอบการ",""))</f>
        <v/>
      </c>
      <c r="P305" s="62" t="str">
        <f>IF(OR(B305=Dimension!$A$6,B305=Dimension!$A$7,B305=Dimension!$A$8,B305=Dimension!$A$9,B305=""),"",Payment_ID2)</f>
        <v/>
      </c>
      <c r="Q305" s="64" t="str">
        <f t="shared" si="4"/>
        <v/>
      </c>
      <c r="R305" s="62"/>
      <c r="T305" s="68" t="b">
        <f>IF(D305=Dimension!$C$9,IF(LEFT(UPPER(E305),2)="MC",TRUE,FALSE),TRUE)</f>
        <v>1</v>
      </c>
    </row>
    <row r="306" spans="1:20" x14ac:dyDescent="0.45">
      <c r="A306" s="61"/>
      <c r="B306" s="62"/>
      <c r="C306" s="62"/>
      <c r="D306" s="62" t="str">
        <f>IF(B306=Dimension!$A$8,Dimension!$C$9,IF(B306=Dimension!$A$6,CD,""))</f>
        <v/>
      </c>
      <c r="E306" s="63"/>
      <c r="F306" s="62" t="str">
        <f>IF(OR(B306=Dimension!$A$3,B306=Dimension!$A$4,B306=Dimension!$A$6,B306=Dimension!$A$8),CCYA,"")</f>
        <v/>
      </c>
      <c r="G306" s="64" t="str">
        <f>IFERROR(VLOOKUP(F306,Dimension!$G$3:$H$252,2,FALSE),"")</f>
        <v/>
      </c>
      <c r="H306" s="62" t="str">
        <f>IF(OR(B306=Dimension!$A$3,B306=Dimension!$A$4,B306=Dimension!$A$5),"เดินทาง/ท่องเที่ยว","")</f>
        <v/>
      </c>
      <c r="I306" s="62" t="str">
        <f>IF(OR(B306=Dimension!$A$6,B306=Dimension!$A$7,B306=Dimension!$A$8,B306=Dimension!$A$9),"",IF(OR(B306=Dimension!$A$3,B306=Dimension!$A$4,B306=Dimension!$A$5),"สถานประกอบการ",""))</f>
        <v/>
      </c>
      <c r="J306" s="62" t="str">
        <f>IF(OR(B306=Dimension!$A$3,B306=Dimension!$A$4,B306=Dimension!$A$5,B306=Dimension!$A$6,,B306=Dimension!$A$7,B306=Dimension!$A$8,B306=Dimension!$A$9),Payment_ID2,"")</f>
        <v/>
      </c>
      <c r="K306" s="62"/>
      <c r="L306" s="64" t="str">
        <f>IFERROR(VLOOKUP(K306,Dimension!$J$3:$K$179,2,FALSE),"")</f>
        <v/>
      </c>
      <c r="M306" s="65"/>
      <c r="N306" s="66"/>
      <c r="O306" s="62" t="str">
        <f>IF(OR(B306=Dimension!$A$6,B306=Dimension!$A$7,B306=Dimension!$A$8,B306=Dimension!$A$9),"",IF(OR(B306=Dimension!$A$3,B306=Dimension!$A$4,B306=Dimension!$A$5),"สถานประกอบการ",""))</f>
        <v/>
      </c>
      <c r="P306" s="62" t="str">
        <f>IF(OR(B306=Dimension!$A$6,B306=Dimension!$A$7,B306=Dimension!$A$8,B306=Dimension!$A$9,B306=""),"",Payment_ID2)</f>
        <v/>
      </c>
      <c r="Q306" s="64" t="str">
        <f t="shared" si="4"/>
        <v/>
      </c>
      <c r="R306" s="62"/>
      <c r="T306" s="68" t="b">
        <f>IF(D306=Dimension!$C$9,IF(LEFT(UPPER(E306),2)="MC",TRUE,FALSE),TRUE)</f>
        <v>1</v>
      </c>
    </row>
    <row r="307" spans="1:20" x14ac:dyDescent="0.45">
      <c r="A307" s="61"/>
      <c r="B307" s="62"/>
      <c r="C307" s="62"/>
      <c r="D307" s="62" t="str">
        <f>IF(B307=Dimension!$A$8,Dimension!$C$9,IF(B307=Dimension!$A$6,CD,""))</f>
        <v/>
      </c>
      <c r="E307" s="63"/>
      <c r="F307" s="62" t="str">
        <f>IF(OR(B307=Dimension!$A$3,B307=Dimension!$A$4,B307=Dimension!$A$6,B307=Dimension!$A$8),CCYA,"")</f>
        <v/>
      </c>
      <c r="G307" s="64" t="str">
        <f>IFERROR(VLOOKUP(F307,Dimension!$G$3:$H$252,2,FALSE),"")</f>
        <v/>
      </c>
      <c r="H307" s="62" t="str">
        <f>IF(OR(B307=Dimension!$A$3,B307=Dimension!$A$4,B307=Dimension!$A$5),"เดินทาง/ท่องเที่ยว","")</f>
        <v/>
      </c>
      <c r="I307" s="62" t="str">
        <f>IF(OR(B307=Dimension!$A$6,B307=Dimension!$A$7,B307=Dimension!$A$8,B307=Dimension!$A$9),"",IF(OR(B307=Dimension!$A$3,B307=Dimension!$A$4,B307=Dimension!$A$5),"สถานประกอบการ",""))</f>
        <v/>
      </c>
      <c r="J307" s="62" t="str">
        <f>IF(OR(B307=Dimension!$A$3,B307=Dimension!$A$4,B307=Dimension!$A$5,B307=Dimension!$A$6,,B307=Dimension!$A$7,B307=Dimension!$A$8,B307=Dimension!$A$9),Payment_ID2,"")</f>
        <v/>
      </c>
      <c r="K307" s="62"/>
      <c r="L307" s="64" t="str">
        <f>IFERROR(VLOOKUP(K307,Dimension!$J$3:$K$179,2,FALSE),"")</f>
        <v/>
      </c>
      <c r="M307" s="65"/>
      <c r="N307" s="66"/>
      <c r="O307" s="62" t="str">
        <f>IF(OR(B307=Dimension!$A$6,B307=Dimension!$A$7,B307=Dimension!$A$8,B307=Dimension!$A$9),"",IF(OR(B307=Dimension!$A$3,B307=Dimension!$A$4,B307=Dimension!$A$5),"สถานประกอบการ",""))</f>
        <v/>
      </c>
      <c r="P307" s="62" t="str">
        <f>IF(OR(B307=Dimension!$A$6,B307=Dimension!$A$7,B307=Dimension!$A$8,B307=Dimension!$A$9,B307=""),"",Payment_ID2)</f>
        <v/>
      </c>
      <c r="Q307" s="64" t="str">
        <f t="shared" si="4"/>
        <v/>
      </c>
      <c r="R307" s="62"/>
      <c r="T307" s="68" t="b">
        <f>IF(D307=Dimension!$C$9,IF(LEFT(UPPER(E307),2)="MC",TRUE,FALSE),TRUE)</f>
        <v>1</v>
      </c>
    </row>
    <row r="308" spans="1:20" x14ac:dyDescent="0.45">
      <c r="A308" s="61"/>
      <c r="B308" s="62"/>
      <c r="C308" s="62"/>
      <c r="D308" s="62" t="str">
        <f>IF(B308=Dimension!$A$8,Dimension!$C$9,IF(B308=Dimension!$A$6,CD,""))</f>
        <v/>
      </c>
      <c r="E308" s="63"/>
      <c r="F308" s="62" t="str">
        <f>IF(OR(B308=Dimension!$A$3,B308=Dimension!$A$4,B308=Dimension!$A$6,B308=Dimension!$A$8),CCYA,"")</f>
        <v/>
      </c>
      <c r="G308" s="64" t="str">
        <f>IFERROR(VLOOKUP(F308,Dimension!$G$3:$H$252,2,FALSE),"")</f>
        <v/>
      </c>
      <c r="H308" s="62" t="str">
        <f>IF(OR(B308=Dimension!$A$3,B308=Dimension!$A$4,B308=Dimension!$A$5),"เดินทาง/ท่องเที่ยว","")</f>
        <v/>
      </c>
      <c r="I308" s="62" t="str">
        <f>IF(OR(B308=Dimension!$A$6,B308=Dimension!$A$7,B308=Dimension!$A$8,B308=Dimension!$A$9),"",IF(OR(B308=Dimension!$A$3,B308=Dimension!$A$4,B308=Dimension!$A$5),"สถานประกอบการ",""))</f>
        <v/>
      </c>
      <c r="J308" s="62" t="str">
        <f>IF(OR(B308=Dimension!$A$3,B308=Dimension!$A$4,B308=Dimension!$A$5,B308=Dimension!$A$6,,B308=Dimension!$A$7,B308=Dimension!$A$8,B308=Dimension!$A$9),Payment_ID2,"")</f>
        <v/>
      </c>
      <c r="K308" s="62"/>
      <c r="L308" s="64" t="str">
        <f>IFERROR(VLOOKUP(K308,Dimension!$J$3:$K$179,2,FALSE),"")</f>
        <v/>
      </c>
      <c r="M308" s="65"/>
      <c r="N308" s="66"/>
      <c r="O308" s="62" t="str">
        <f>IF(OR(B308=Dimension!$A$6,B308=Dimension!$A$7,B308=Dimension!$A$8,B308=Dimension!$A$9),"",IF(OR(B308=Dimension!$A$3,B308=Dimension!$A$4,B308=Dimension!$A$5),"สถานประกอบการ",""))</f>
        <v/>
      </c>
      <c r="P308" s="62" t="str">
        <f>IF(OR(B308=Dimension!$A$6,B308=Dimension!$A$7,B308=Dimension!$A$8,B308=Dimension!$A$9,B308=""),"",Payment_ID2)</f>
        <v/>
      </c>
      <c r="Q308" s="64" t="str">
        <f t="shared" si="4"/>
        <v/>
      </c>
      <c r="R308" s="62"/>
      <c r="T308" s="68" t="b">
        <f>IF(D308=Dimension!$C$9,IF(LEFT(UPPER(E308),2)="MC",TRUE,FALSE),TRUE)</f>
        <v>1</v>
      </c>
    </row>
    <row r="309" spans="1:20" x14ac:dyDescent="0.45">
      <c r="A309" s="61"/>
      <c r="B309" s="62"/>
      <c r="C309" s="62"/>
      <c r="D309" s="62" t="str">
        <f>IF(B309=Dimension!$A$8,Dimension!$C$9,IF(B309=Dimension!$A$6,CD,""))</f>
        <v/>
      </c>
      <c r="E309" s="63"/>
      <c r="F309" s="62" t="str">
        <f>IF(OR(B309=Dimension!$A$3,B309=Dimension!$A$4,B309=Dimension!$A$6,B309=Dimension!$A$8),CCYA,"")</f>
        <v/>
      </c>
      <c r="G309" s="64" t="str">
        <f>IFERROR(VLOOKUP(F309,Dimension!$G$3:$H$252,2,FALSE),"")</f>
        <v/>
      </c>
      <c r="H309" s="62" t="str">
        <f>IF(OR(B309=Dimension!$A$3,B309=Dimension!$A$4,B309=Dimension!$A$5),"เดินทาง/ท่องเที่ยว","")</f>
        <v/>
      </c>
      <c r="I309" s="62" t="str">
        <f>IF(OR(B309=Dimension!$A$6,B309=Dimension!$A$7,B309=Dimension!$A$8,B309=Dimension!$A$9),"",IF(OR(B309=Dimension!$A$3,B309=Dimension!$A$4,B309=Dimension!$A$5),"สถานประกอบการ",""))</f>
        <v/>
      </c>
      <c r="J309" s="62" t="str">
        <f>IF(OR(B309=Dimension!$A$3,B309=Dimension!$A$4,B309=Dimension!$A$5,B309=Dimension!$A$6,,B309=Dimension!$A$7,B309=Dimension!$A$8,B309=Dimension!$A$9),Payment_ID2,"")</f>
        <v/>
      </c>
      <c r="K309" s="62"/>
      <c r="L309" s="64" t="str">
        <f>IFERROR(VLOOKUP(K309,Dimension!$J$3:$K$179,2,FALSE),"")</f>
        <v/>
      </c>
      <c r="M309" s="65"/>
      <c r="N309" s="66"/>
      <c r="O309" s="62" t="str">
        <f>IF(OR(B309=Dimension!$A$6,B309=Dimension!$A$7,B309=Dimension!$A$8,B309=Dimension!$A$9),"",IF(OR(B309=Dimension!$A$3,B309=Dimension!$A$4,B309=Dimension!$A$5),"สถานประกอบการ",""))</f>
        <v/>
      </c>
      <c r="P309" s="62" t="str">
        <f>IF(OR(B309=Dimension!$A$6,B309=Dimension!$A$7,B309=Dimension!$A$8,B309=Dimension!$A$9,B309=""),"",Payment_ID2)</f>
        <v/>
      </c>
      <c r="Q309" s="64" t="str">
        <f t="shared" si="4"/>
        <v/>
      </c>
      <c r="R309" s="62"/>
      <c r="T309" s="68" t="b">
        <f>IF(D309=Dimension!$C$9,IF(LEFT(UPPER(E309),2)="MC",TRUE,FALSE),TRUE)</f>
        <v>1</v>
      </c>
    </row>
    <row r="310" spans="1:20" x14ac:dyDescent="0.45">
      <c r="A310" s="61"/>
      <c r="B310" s="62"/>
      <c r="C310" s="62"/>
      <c r="D310" s="62" t="str">
        <f>IF(B310=Dimension!$A$8,Dimension!$C$9,IF(B310=Dimension!$A$6,CD,""))</f>
        <v/>
      </c>
      <c r="E310" s="63"/>
      <c r="F310" s="62" t="str">
        <f>IF(OR(B310=Dimension!$A$3,B310=Dimension!$A$4,B310=Dimension!$A$6,B310=Dimension!$A$8),CCYA,"")</f>
        <v/>
      </c>
      <c r="G310" s="64" t="str">
        <f>IFERROR(VLOOKUP(F310,Dimension!$G$3:$H$252,2,FALSE),"")</f>
        <v/>
      </c>
      <c r="H310" s="62" t="str">
        <f>IF(OR(B310=Dimension!$A$3,B310=Dimension!$A$4,B310=Dimension!$A$5),"เดินทาง/ท่องเที่ยว","")</f>
        <v/>
      </c>
      <c r="I310" s="62" t="str">
        <f>IF(OR(B310=Dimension!$A$6,B310=Dimension!$A$7,B310=Dimension!$A$8,B310=Dimension!$A$9),"",IF(OR(B310=Dimension!$A$3,B310=Dimension!$A$4,B310=Dimension!$A$5),"สถานประกอบการ",""))</f>
        <v/>
      </c>
      <c r="J310" s="62" t="str">
        <f>IF(OR(B310=Dimension!$A$3,B310=Dimension!$A$4,B310=Dimension!$A$5,B310=Dimension!$A$6,,B310=Dimension!$A$7,B310=Dimension!$A$8,B310=Dimension!$A$9),Payment_ID2,"")</f>
        <v/>
      </c>
      <c r="K310" s="62"/>
      <c r="L310" s="64" t="str">
        <f>IFERROR(VLOOKUP(K310,Dimension!$J$3:$K$179,2,FALSE),"")</f>
        <v/>
      </c>
      <c r="M310" s="65"/>
      <c r="N310" s="66"/>
      <c r="O310" s="62" t="str">
        <f>IF(OR(B310=Dimension!$A$6,B310=Dimension!$A$7,B310=Dimension!$A$8,B310=Dimension!$A$9),"",IF(OR(B310=Dimension!$A$3,B310=Dimension!$A$4,B310=Dimension!$A$5),"สถานประกอบการ",""))</f>
        <v/>
      </c>
      <c r="P310" s="62" t="str">
        <f>IF(OR(B310=Dimension!$A$6,B310=Dimension!$A$7,B310=Dimension!$A$8,B310=Dimension!$A$9,B310=""),"",Payment_ID2)</f>
        <v/>
      </c>
      <c r="Q310" s="64" t="str">
        <f t="shared" si="4"/>
        <v/>
      </c>
      <c r="R310" s="62"/>
      <c r="T310" s="68" t="b">
        <f>IF(D310=Dimension!$C$9,IF(LEFT(UPPER(E310),2)="MC",TRUE,FALSE),TRUE)</f>
        <v>1</v>
      </c>
    </row>
    <row r="311" spans="1:20" x14ac:dyDescent="0.45">
      <c r="A311" s="61"/>
      <c r="B311" s="62"/>
      <c r="C311" s="62"/>
      <c r="D311" s="62" t="str">
        <f>IF(B311=Dimension!$A$8,Dimension!$C$9,IF(B311=Dimension!$A$6,CD,""))</f>
        <v/>
      </c>
      <c r="E311" s="63"/>
      <c r="F311" s="62" t="str">
        <f>IF(OR(B311=Dimension!$A$3,B311=Dimension!$A$4,B311=Dimension!$A$6,B311=Dimension!$A$8),CCYA,"")</f>
        <v/>
      </c>
      <c r="G311" s="64" t="str">
        <f>IFERROR(VLOOKUP(F311,Dimension!$G$3:$H$252,2,FALSE),"")</f>
        <v/>
      </c>
      <c r="H311" s="62" t="str">
        <f>IF(OR(B311=Dimension!$A$3,B311=Dimension!$A$4,B311=Dimension!$A$5),"เดินทาง/ท่องเที่ยว","")</f>
        <v/>
      </c>
      <c r="I311" s="62" t="str">
        <f>IF(OR(B311=Dimension!$A$6,B311=Dimension!$A$7,B311=Dimension!$A$8,B311=Dimension!$A$9),"",IF(OR(B311=Dimension!$A$3,B311=Dimension!$A$4,B311=Dimension!$A$5),"สถานประกอบการ",""))</f>
        <v/>
      </c>
      <c r="J311" s="62" t="str">
        <f>IF(OR(B311=Dimension!$A$3,B311=Dimension!$A$4,B311=Dimension!$A$5,B311=Dimension!$A$6,,B311=Dimension!$A$7,B311=Dimension!$A$8,B311=Dimension!$A$9),Payment_ID2,"")</f>
        <v/>
      </c>
      <c r="K311" s="62"/>
      <c r="L311" s="64" t="str">
        <f>IFERROR(VLOOKUP(K311,Dimension!$J$3:$K$179,2,FALSE),"")</f>
        <v/>
      </c>
      <c r="M311" s="65"/>
      <c r="N311" s="66"/>
      <c r="O311" s="62" t="str">
        <f>IF(OR(B311=Dimension!$A$6,B311=Dimension!$A$7,B311=Dimension!$A$8,B311=Dimension!$A$9),"",IF(OR(B311=Dimension!$A$3,B311=Dimension!$A$4,B311=Dimension!$A$5),"สถานประกอบการ",""))</f>
        <v/>
      </c>
      <c r="P311" s="62" t="str">
        <f>IF(OR(B311=Dimension!$A$6,B311=Dimension!$A$7,B311=Dimension!$A$8,B311=Dimension!$A$9,B311=""),"",Payment_ID2)</f>
        <v/>
      </c>
      <c r="Q311" s="64" t="str">
        <f t="shared" si="4"/>
        <v/>
      </c>
      <c r="R311" s="62"/>
      <c r="T311" s="68" t="b">
        <f>IF(D311=Dimension!$C$9,IF(LEFT(UPPER(E311),2)="MC",TRUE,FALSE),TRUE)</f>
        <v>1</v>
      </c>
    </row>
    <row r="312" spans="1:20" x14ac:dyDescent="0.45">
      <c r="A312" s="61"/>
      <c r="B312" s="62"/>
      <c r="C312" s="62"/>
      <c r="D312" s="62" t="str">
        <f>IF(B312=Dimension!$A$8,Dimension!$C$9,IF(B312=Dimension!$A$6,CD,""))</f>
        <v/>
      </c>
      <c r="E312" s="63"/>
      <c r="F312" s="62" t="str">
        <f>IF(OR(B312=Dimension!$A$3,B312=Dimension!$A$4,B312=Dimension!$A$6,B312=Dimension!$A$8),CCYA,"")</f>
        <v/>
      </c>
      <c r="G312" s="64" t="str">
        <f>IFERROR(VLOOKUP(F312,Dimension!$G$3:$H$252,2,FALSE),"")</f>
        <v/>
      </c>
      <c r="H312" s="62" t="str">
        <f>IF(OR(B312=Dimension!$A$3,B312=Dimension!$A$4,B312=Dimension!$A$5),"เดินทาง/ท่องเที่ยว","")</f>
        <v/>
      </c>
      <c r="I312" s="62" t="str">
        <f>IF(OR(B312=Dimension!$A$6,B312=Dimension!$A$7,B312=Dimension!$A$8,B312=Dimension!$A$9),"",IF(OR(B312=Dimension!$A$3,B312=Dimension!$A$4,B312=Dimension!$A$5),"สถานประกอบการ",""))</f>
        <v/>
      </c>
      <c r="J312" s="62" t="str">
        <f>IF(OR(B312=Dimension!$A$3,B312=Dimension!$A$4,B312=Dimension!$A$5,B312=Dimension!$A$6,,B312=Dimension!$A$7,B312=Dimension!$A$8,B312=Dimension!$A$9),Payment_ID2,"")</f>
        <v/>
      </c>
      <c r="K312" s="62"/>
      <c r="L312" s="64" t="str">
        <f>IFERROR(VLOOKUP(K312,Dimension!$J$3:$K$179,2,FALSE),"")</f>
        <v/>
      </c>
      <c r="M312" s="65"/>
      <c r="N312" s="66"/>
      <c r="O312" s="62" t="str">
        <f>IF(OR(B312=Dimension!$A$6,B312=Dimension!$A$7,B312=Dimension!$A$8,B312=Dimension!$A$9),"",IF(OR(B312=Dimension!$A$3,B312=Dimension!$A$4,B312=Dimension!$A$5),"สถานประกอบการ",""))</f>
        <v/>
      </c>
      <c r="P312" s="62" t="str">
        <f>IF(OR(B312=Dimension!$A$6,B312=Dimension!$A$7,B312=Dimension!$A$8,B312=Dimension!$A$9,B312=""),"",Payment_ID2)</f>
        <v/>
      </c>
      <c r="Q312" s="64" t="str">
        <f t="shared" si="4"/>
        <v/>
      </c>
      <c r="R312" s="62"/>
      <c r="T312" s="68" t="b">
        <f>IF(D312=Dimension!$C$9,IF(LEFT(UPPER(E312),2)="MC",TRUE,FALSE),TRUE)</f>
        <v>1</v>
      </c>
    </row>
    <row r="313" spans="1:20" x14ac:dyDescent="0.45">
      <c r="A313" s="61"/>
      <c r="B313" s="62"/>
      <c r="C313" s="62"/>
      <c r="D313" s="62" t="str">
        <f>IF(B313=Dimension!$A$8,Dimension!$C$9,IF(B313=Dimension!$A$6,CD,""))</f>
        <v/>
      </c>
      <c r="E313" s="63"/>
      <c r="F313" s="62" t="str">
        <f>IF(OR(B313=Dimension!$A$3,B313=Dimension!$A$4,B313=Dimension!$A$6,B313=Dimension!$A$8),CCYA,"")</f>
        <v/>
      </c>
      <c r="G313" s="64" t="str">
        <f>IFERROR(VLOOKUP(F313,Dimension!$G$3:$H$252,2,FALSE),"")</f>
        <v/>
      </c>
      <c r="H313" s="62" t="str">
        <f>IF(OR(B313=Dimension!$A$3,B313=Dimension!$A$4,B313=Dimension!$A$5),"เดินทาง/ท่องเที่ยว","")</f>
        <v/>
      </c>
      <c r="I313" s="62" t="str">
        <f>IF(OR(B313=Dimension!$A$6,B313=Dimension!$A$7,B313=Dimension!$A$8,B313=Dimension!$A$9),"",IF(OR(B313=Dimension!$A$3,B313=Dimension!$A$4,B313=Dimension!$A$5),"สถานประกอบการ",""))</f>
        <v/>
      </c>
      <c r="J313" s="62" t="str">
        <f>IF(OR(B313=Dimension!$A$3,B313=Dimension!$A$4,B313=Dimension!$A$5,B313=Dimension!$A$6,,B313=Dimension!$A$7,B313=Dimension!$A$8,B313=Dimension!$A$9),Payment_ID2,"")</f>
        <v/>
      </c>
      <c r="K313" s="62"/>
      <c r="L313" s="64" t="str">
        <f>IFERROR(VLOOKUP(K313,Dimension!$J$3:$K$179,2,FALSE),"")</f>
        <v/>
      </c>
      <c r="M313" s="65"/>
      <c r="N313" s="66"/>
      <c r="O313" s="62" t="str">
        <f>IF(OR(B313=Dimension!$A$6,B313=Dimension!$A$7,B313=Dimension!$A$8,B313=Dimension!$A$9),"",IF(OR(B313=Dimension!$A$3,B313=Dimension!$A$4,B313=Dimension!$A$5),"สถานประกอบการ",""))</f>
        <v/>
      </c>
      <c r="P313" s="62" t="str">
        <f>IF(OR(B313=Dimension!$A$6,B313=Dimension!$A$7,B313=Dimension!$A$8,B313=Dimension!$A$9,B313=""),"",Payment_ID2)</f>
        <v/>
      </c>
      <c r="Q313" s="64" t="str">
        <f t="shared" si="4"/>
        <v/>
      </c>
      <c r="R313" s="62"/>
      <c r="T313" s="68" t="b">
        <f>IF(D313=Dimension!$C$9,IF(LEFT(UPPER(E313),2)="MC",TRUE,FALSE),TRUE)</f>
        <v>1</v>
      </c>
    </row>
    <row r="314" spans="1:20" x14ac:dyDescent="0.45">
      <c r="A314" s="61"/>
      <c r="B314" s="62"/>
      <c r="C314" s="62"/>
      <c r="D314" s="62" t="str">
        <f>IF(B314=Dimension!$A$8,Dimension!$C$9,IF(B314=Dimension!$A$6,CD,""))</f>
        <v/>
      </c>
      <c r="E314" s="63"/>
      <c r="F314" s="62" t="str">
        <f>IF(OR(B314=Dimension!$A$3,B314=Dimension!$A$4,B314=Dimension!$A$6,B314=Dimension!$A$8),CCYA,"")</f>
        <v/>
      </c>
      <c r="G314" s="64" t="str">
        <f>IFERROR(VLOOKUP(F314,Dimension!$G$3:$H$252,2,FALSE),"")</f>
        <v/>
      </c>
      <c r="H314" s="62" t="str">
        <f>IF(OR(B314=Dimension!$A$3,B314=Dimension!$A$4,B314=Dimension!$A$5),"เดินทาง/ท่องเที่ยว","")</f>
        <v/>
      </c>
      <c r="I314" s="62" t="str">
        <f>IF(OR(B314=Dimension!$A$6,B314=Dimension!$A$7,B314=Dimension!$A$8,B314=Dimension!$A$9),"",IF(OR(B314=Dimension!$A$3,B314=Dimension!$A$4,B314=Dimension!$A$5),"สถานประกอบการ",""))</f>
        <v/>
      </c>
      <c r="J314" s="62" t="str">
        <f>IF(OR(B314=Dimension!$A$3,B314=Dimension!$A$4,B314=Dimension!$A$5,B314=Dimension!$A$6,,B314=Dimension!$A$7,B314=Dimension!$A$8,B314=Dimension!$A$9),Payment_ID2,"")</f>
        <v/>
      </c>
      <c r="K314" s="62"/>
      <c r="L314" s="64" t="str">
        <f>IFERROR(VLOOKUP(K314,Dimension!$J$3:$K$179,2,FALSE),"")</f>
        <v/>
      </c>
      <c r="M314" s="65"/>
      <c r="N314" s="66"/>
      <c r="O314" s="62" t="str">
        <f>IF(OR(B314=Dimension!$A$6,B314=Dimension!$A$7,B314=Dimension!$A$8,B314=Dimension!$A$9),"",IF(OR(B314=Dimension!$A$3,B314=Dimension!$A$4,B314=Dimension!$A$5),"สถานประกอบการ",""))</f>
        <v/>
      </c>
      <c r="P314" s="62" t="str">
        <f>IF(OR(B314=Dimension!$A$6,B314=Dimension!$A$7,B314=Dimension!$A$8,B314=Dimension!$A$9,B314=""),"",Payment_ID2)</f>
        <v/>
      </c>
      <c r="Q314" s="64" t="str">
        <f t="shared" si="4"/>
        <v/>
      </c>
      <c r="R314" s="62"/>
      <c r="T314" s="68" t="b">
        <f>IF(D314=Dimension!$C$9,IF(LEFT(UPPER(E314),2)="MC",TRUE,FALSE),TRUE)</f>
        <v>1</v>
      </c>
    </row>
    <row r="315" spans="1:20" x14ac:dyDescent="0.45">
      <c r="A315" s="61"/>
      <c r="B315" s="62"/>
      <c r="C315" s="62"/>
      <c r="D315" s="62" t="str">
        <f>IF(B315=Dimension!$A$8,Dimension!$C$9,IF(B315=Dimension!$A$6,CD,""))</f>
        <v/>
      </c>
      <c r="E315" s="63"/>
      <c r="F315" s="62" t="str">
        <f>IF(OR(B315=Dimension!$A$3,B315=Dimension!$A$4,B315=Dimension!$A$6,B315=Dimension!$A$8),CCYA,"")</f>
        <v/>
      </c>
      <c r="G315" s="64" t="str">
        <f>IFERROR(VLOOKUP(F315,Dimension!$G$3:$H$252,2,FALSE),"")</f>
        <v/>
      </c>
      <c r="H315" s="62" t="str">
        <f>IF(OR(B315=Dimension!$A$3,B315=Dimension!$A$4,B315=Dimension!$A$5),"เดินทาง/ท่องเที่ยว","")</f>
        <v/>
      </c>
      <c r="I315" s="62" t="str">
        <f>IF(OR(B315=Dimension!$A$6,B315=Dimension!$A$7,B315=Dimension!$A$8,B315=Dimension!$A$9),"",IF(OR(B315=Dimension!$A$3,B315=Dimension!$A$4,B315=Dimension!$A$5),"สถานประกอบการ",""))</f>
        <v/>
      </c>
      <c r="J315" s="62" t="str">
        <f>IF(OR(B315=Dimension!$A$3,B315=Dimension!$A$4,B315=Dimension!$A$5,B315=Dimension!$A$6,,B315=Dimension!$A$7,B315=Dimension!$A$8,B315=Dimension!$A$9),Payment_ID2,"")</f>
        <v/>
      </c>
      <c r="K315" s="62"/>
      <c r="L315" s="64" t="str">
        <f>IFERROR(VLOOKUP(K315,Dimension!$J$3:$K$179,2,FALSE),"")</f>
        <v/>
      </c>
      <c r="M315" s="65"/>
      <c r="N315" s="66"/>
      <c r="O315" s="62" t="str">
        <f>IF(OR(B315=Dimension!$A$6,B315=Dimension!$A$7,B315=Dimension!$A$8,B315=Dimension!$A$9),"",IF(OR(B315=Dimension!$A$3,B315=Dimension!$A$4,B315=Dimension!$A$5),"สถานประกอบการ",""))</f>
        <v/>
      </c>
      <c r="P315" s="62" t="str">
        <f>IF(OR(B315=Dimension!$A$6,B315=Dimension!$A$7,B315=Dimension!$A$8,B315=Dimension!$A$9,B315=""),"",Payment_ID2)</f>
        <v/>
      </c>
      <c r="Q315" s="64" t="str">
        <f t="shared" si="4"/>
        <v/>
      </c>
      <c r="R315" s="62"/>
      <c r="T315" s="68" t="b">
        <f>IF(D315=Dimension!$C$9,IF(LEFT(UPPER(E315),2)="MC",TRUE,FALSE),TRUE)</f>
        <v>1</v>
      </c>
    </row>
    <row r="316" spans="1:20" x14ac:dyDescent="0.45">
      <c r="A316" s="61"/>
      <c r="B316" s="62"/>
      <c r="C316" s="62"/>
      <c r="D316" s="62" t="str">
        <f>IF(B316=Dimension!$A$8,Dimension!$C$9,IF(B316=Dimension!$A$6,CD,""))</f>
        <v/>
      </c>
      <c r="E316" s="63"/>
      <c r="F316" s="62" t="str">
        <f>IF(OR(B316=Dimension!$A$3,B316=Dimension!$A$4,B316=Dimension!$A$6,B316=Dimension!$A$8),CCYA,"")</f>
        <v/>
      </c>
      <c r="G316" s="64" t="str">
        <f>IFERROR(VLOOKUP(F316,Dimension!$G$3:$H$252,2,FALSE),"")</f>
        <v/>
      </c>
      <c r="H316" s="62" t="str">
        <f>IF(OR(B316=Dimension!$A$3,B316=Dimension!$A$4,B316=Dimension!$A$5),"เดินทาง/ท่องเที่ยว","")</f>
        <v/>
      </c>
      <c r="I316" s="62" t="str">
        <f>IF(OR(B316=Dimension!$A$6,B316=Dimension!$A$7,B316=Dimension!$A$8,B316=Dimension!$A$9),"",IF(OR(B316=Dimension!$A$3,B316=Dimension!$A$4,B316=Dimension!$A$5),"สถานประกอบการ",""))</f>
        <v/>
      </c>
      <c r="J316" s="62" t="str">
        <f>IF(OR(B316=Dimension!$A$3,B316=Dimension!$A$4,B316=Dimension!$A$5,B316=Dimension!$A$6,,B316=Dimension!$A$7,B316=Dimension!$A$8,B316=Dimension!$A$9),Payment_ID2,"")</f>
        <v/>
      </c>
      <c r="K316" s="62"/>
      <c r="L316" s="64" t="str">
        <f>IFERROR(VLOOKUP(K316,Dimension!$J$3:$K$179,2,FALSE),"")</f>
        <v/>
      </c>
      <c r="M316" s="65"/>
      <c r="N316" s="66"/>
      <c r="O316" s="62" t="str">
        <f>IF(OR(B316=Dimension!$A$6,B316=Dimension!$A$7,B316=Dimension!$A$8,B316=Dimension!$A$9),"",IF(OR(B316=Dimension!$A$3,B316=Dimension!$A$4,B316=Dimension!$A$5),"สถานประกอบการ",""))</f>
        <v/>
      </c>
      <c r="P316" s="62" t="str">
        <f>IF(OR(B316=Dimension!$A$6,B316=Dimension!$A$7,B316=Dimension!$A$8,B316=Dimension!$A$9,B316=""),"",Payment_ID2)</f>
        <v/>
      </c>
      <c r="Q316" s="64" t="str">
        <f t="shared" si="4"/>
        <v/>
      </c>
      <c r="R316" s="62"/>
      <c r="T316" s="68" t="b">
        <f>IF(D316=Dimension!$C$9,IF(LEFT(UPPER(E316),2)="MC",TRUE,FALSE),TRUE)</f>
        <v>1</v>
      </c>
    </row>
    <row r="317" spans="1:20" x14ac:dyDescent="0.45">
      <c r="A317" s="61"/>
      <c r="B317" s="62"/>
      <c r="C317" s="62"/>
      <c r="D317" s="62" t="str">
        <f>IF(B317=Dimension!$A$8,Dimension!$C$9,IF(B317=Dimension!$A$6,CD,""))</f>
        <v/>
      </c>
      <c r="E317" s="63"/>
      <c r="F317" s="62" t="str">
        <f>IF(OR(B317=Dimension!$A$3,B317=Dimension!$A$4,B317=Dimension!$A$6,B317=Dimension!$A$8),CCYA,"")</f>
        <v/>
      </c>
      <c r="G317" s="64" t="str">
        <f>IFERROR(VLOOKUP(F317,Dimension!$G$3:$H$252,2,FALSE),"")</f>
        <v/>
      </c>
      <c r="H317" s="62" t="str">
        <f>IF(OR(B317=Dimension!$A$3,B317=Dimension!$A$4,B317=Dimension!$A$5),"เดินทาง/ท่องเที่ยว","")</f>
        <v/>
      </c>
      <c r="I317" s="62" t="str">
        <f>IF(OR(B317=Dimension!$A$6,B317=Dimension!$A$7,B317=Dimension!$A$8,B317=Dimension!$A$9),"",IF(OR(B317=Dimension!$A$3,B317=Dimension!$A$4,B317=Dimension!$A$5),"สถานประกอบการ",""))</f>
        <v/>
      </c>
      <c r="J317" s="62" t="str">
        <f>IF(OR(B317=Dimension!$A$3,B317=Dimension!$A$4,B317=Dimension!$A$5,B317=Dimension!$A$6,,B317=Dimension!$A$7,B317=Dimension!$A$8,B317=Dimension!$A$9),Payment_ID2,"")</f>
        <v/>
      </c>
      <c r="K317" s="62"/>
      <c r="L317" s="64" t="str">
        <f>IFERROR(VLOOKUP(K317,Dimension!$J$3:$K$179,2,FALSE),"")</f>
        <v/>
      </c>
      <c r="M317" s="65"/>
      <c r="N317" s="66"/>
      <c r="O317" s="62" t="str">
        <f>IF(OR(B317=Dimension!$A$6,B317=Dimension!$A$7,B317=Dimension!$A$8,B317=Dimension!$A$9),"",IF(OR(B317=Dimension!$A$3,B317=Dimension!$A$4,B317=Dimension!$A$5),"สถานประกอบการ",""))</f>
        <v/>
      </c>
      <c r="P317" s="62" t="str">
        <f>IF(OR(B317=Dimension!$A$6,B317=Dimension!$A$7,B317=Dimension!$A$8,B317=Dimension!$A$9,B317=""),"",Payment_ID2)</f>
        <v/>
      </c>
      <c r="Q317" s="64" t="str">
        <f t="shared" si="4"/>
        <v/>
      </c>
      <c r="R317" s="62"/>
      <c r="T317" s="68" t="b">
        <f>IF(D317=Dimension!$C$9,IF(LEFT(UPPER(E317),2)="MC",TRUE,FALSE),TRUE)</f>
        <v>1</v>
      </c>
    </row>
    <row r="318" spans="1:20" x14ac:dyDescent="0.45">
      <c r="A318" s="61"/>
      <c r="B318" s="62"/>
      <c r="C318" s="62"/>
      <c r="D318" s="62" t="str">
        <f>IF(B318=Dimension!$A$8,Dimension!$C$9,IF(B318=Dimension!$A$6,CD,""))</f>
        <v/>
      </c>
      <c r="E318" s="63"/>
      <c r="F318" s="62" t="str">
        <f>IF(OR(B318=Dimension!$A$3,B318=Dimension!$A$4,B318=Dimension!$A$6,B318=Dimension!$A$8),CCYA,"")</f>
        <v/>
      </c>
      <c r="G318" s="64" t="str">
        <f>IFERROR(VLOOKUP(F318,Dimension!$G$3:$H$252,2,FALSE),"")</f>
        <v/>
      </c>
      <c r="H318" s="62" t="str">
        <f>IF(OR(B318=Dimension!$A$3,B318=Dimension!$A$4,B318=Dimension!$A$5),"เดินทาง/ท่องเที่ยว","")</f>
        <v/>
      </c>
      <c r="I318" s="62" t="str">
        <f>IF(OR(B318=Dimension!$A$6,B318=Dimension!$A$7,B318=Dimension!$A$8,B318=Dimension!$A$9),"",IF(OR(B318=Dimension!$A$3,B318=Dimension!$A$4,B318=Dimension!$A$5),"สถานประกอบการ",""))</f>
        <v/>
      </c>
      <c r="J318" s="62" t="str">
        <f>IF(OR(B318=Dimension!$A$3,B318=Dimension!$A$4,B318=Dimension!$A$5,B318=Dimension!$A$6,,B318=Dimension!$A$7,B318=Dimension!$A$8,B318=Dimension!$A$9),Payment_ID2,"")</f>
        <v/>
      </c>
      <c r="K318" s="62"/>
      <c r="L318" s="64" t="str">
        <f>IFERROR(VLOOKUP(K318,Dimension!$J$3:$K$179,2,FALSE),"")</f>
        <v/>
      </c>
      <c r="M318" s="65"/>
      <c r="N318" s="66"/>
      <c r="O318" s="62" t="str">
        <f>IF(OR(B318=Dimension!$A$6,B318=Dimension!$A$7,B318=Dimension!$A$8,B318=Dimension!$A$9),"",IF(OR(B318=Dimension!$A$3,B318=Dimension!$A$4,B318=Dimension!$A$5),"สถานประกอบการ",""))</f>
        <v/>
      </c>
      <c r="P318" s="62" t="str">
        <f>IF(OR(B318=Dimension!$A$6,B318=Dimension!$A$7,B318=Dimension!$A$8,B318=Dimension!$A$9,B318=""),"",Payment_ID2)</f>
        <v/>
      </c>
      <c r="Q318" s="64" t="str">
        <f t="shared" si="4"/>
        <v/>
      </c>
      <c r="R318" s="62"/>
      <c r="T318" s="68" t="b">
        <f>IF(D318=Dimension!$C$9,IF(LEFT(UPPER(E318),2)="MC",TRUE,FALSE),TRUE)</f>
        <v>1</v>
      </c>
    </row>
    <row r="319" spans="1:20" x14ac:dyDescent="0.45">
      <c r="A319" s="61"/>
      <c r="B319" s="62"/>
      <c r="C319" s="62"/>
      <c r="D319" s="62" t="str">
        <f>IF(B319=Dimension!$A$8,Dimension!$C$9,IF(B319=Dimension!$A$6,CD,""))</f>
        <v/>
      </c>
      <c r="E319" s="63"/>
      <c r="F319" s="62" t="str">
        <f>IF(OR(B319=Dimension!$A$3,B319=Dimension!$A$4,B319=Dimension!$A$6,B319=Dimension!$A$8),CCYA,"")</f>
        <v/>
      </c>
      <c r="G319" s="64" t="str">
        <f>IFERROR(VLOOKUP(F319,Dimension!$G$3:$H$252,2,FALSE),"")</f>
        <v/>
      </c>
      <c r="H319" s="62" t="str">
        <f>IF(OR(B319=Dimension!$A$3,B319=Dimension!$A$4,B319=Dimension!$A$5),"เดินทาง/ท่องเที่ยว","")</f>
        <v/>
      </c>
      <c r="I319" s="62" t="str">
        <f>IF(OR(B319=Dimension!$A$6,B319=Dimension!$A$7,B319=Dimension!$A$8,B319=Dimension!$A$9),"",IF(OR(B319=Dimension!$A$3,B319=Dimension!$A$4,B319=Dimension!$A$5),"สถานประกอบการ",""))</f>
        <v/>
      </c>
      <c r="J319" s="62" t="str">
        <f>IF(OR(B319=Dimension!$A$3,B319=Dimension!$A$4,B319=Dimension!$A$5,B319=Dimension!$A$6,,B319=Dimension!$A$7,B319=Dimension!$A$8,B319=Dimension!$A$9),Payment_ID2,"")</f>
        <v/>
      </c>
      <c r="K319" s="62"/>
      <c r="L319" s="64" t="str">
        <f>IFERROR(VLOOKUP(K319,Dimension!$J$3:$K$179,2,FALSE),"")</f>
        <v/>
      </c>
      <c r="M319" s="65"/>
      <c r="N319" s="66"/>
      <c r="O319" s="62" t="str">
        <f>IF(OR(B319=Dimension!$A$6,B319=Dimension!$A$7,B319=Dimension!$A$8,B319=Dimension!$A$9),"",IF(OR(B319=Dimension!$A$3,B319=Dimension!$A$4,B319=Dimension!$A$5),"สถานประกอบการ",""))</f>
        <v/>
      </c>
      <c r="P319" s="62" t="str">
        <f>IF(OR(B319=Dimension!$A$6,B319=Dimension!$A$7,B319=Dimension!$A$8,B319=Dimension!$A$9,B319=""),"",Payment_ID2)</f>
        <v/>
      </c>
      <c r="Q319" s="64" t="str">
        <f t="shared" si="4"/>
        <v/>
      </c>
      <c r="R319" s="62"/>
      <c r="T319" s="68" t="b">
        <f>IF(D319=Dimension!$C$9,IF(LEFT(UPPER(E319),2)="MC",TRUE,FALSE),TRUE)</f>
        <v>1</v>
      </c>
    </row>
    <row r="320" spans="1:20" x14ac:dyDescent="0.45">
      <c r="A320" s="61"/>
      <c r="B320" s="62"/>
      <c r="C320" s="62"/>
      <c r="D320" s="62" t="str">
        <f>IF(B320=Dimension!$A$8,Dimension!$C$9,IF(B320=Dimension!$A$6,CD,""))</f>
        <v/>
      </c>
      <c r="E320" s="63"/>
      <c r="F320" s="62" t="str">
        <f>IF(OR(B320=Dimension!$A$3,B320=Dimension!$A$4,B320=Dimension!$A$6,B320=Dimension!$A$8),CCYA,"")</f>
        <v/>
      </c>
      <c r="G320" s="64" t="str">
        <f>IFERROR(VLOOKUP(F320,Dimension!$G$3:$H$252,2,FALSE),"")</f>
        <v/>
      </c>
      <c r="H320" s="62" t="str">
        <f>IF(OR(B320=Dimension!$A$3,B320=Dimension!$A$4,B320=Dimension!$A$5),"เดินทาง/ท่องเที่ยว","")</f>
        <v/>
      </c>
      <c r="I320" s="62" t="str">
        <f>IF(OR(B320=Dimension!$A$6,B320=Dimension!$A$7,B320=Dimension!$A$8,B320=Dimension!$A$9),"",IF(OR(B320=Dimension!$A$3,B320=Dimension!$A$4,B320=Dimension!$A$5),"สถานประกอบการ",""))</f>
        <v/>
      </c>
      <c r="J320" s="62" t="str">
        <f>IF(OR(B320=Dimension!$A$3,B320=Dimension!$A$4,B320=Dimension!$A$5,B320=Dimension!$A$6,,B320=Dimension!$A$7,B320=Dimension!$A$8,B320=Dimension!$A$9),Payment_ID2,"")</f>
        <v/>
      </c>
      <c r="K320" s="62"/>
      <c r="L320" s="64" t="str">
        <f>IFERROR(VLOOKUP(K320,Dimension!$J$3:$K$179,2,FALSE),"")</f>
        <v/>
      </c>
      <c r="M320" s="65"/>
      <c r="N320" s="66"/>
      <c r="O320" s="62" t="str">
        <f>IF(OR(B320=Dimension!$A$6,B320=Dimension!$A$7,B320=Dimension!$A$8,B320=Dimension!$A$9),"",IF(OR(B320=Dimension!$A$3,B320=Dimension!$A$4,B320=Dimension!$A$5),"สถานประกอบการ",""))</f>
        <v/>
      </c>
      <c r="P320" s="62" t="str">
        <f>IF(OR(B320=Dimension!$A$6,B320=Dimension!$A$7,B320=Dimension!$A$8,B320=Dimension!$A$9,B320=""),"",Payment_ID2)</f>
        <v/>
      </c>
      <c r="Q320" s="64" t="str">
        <f t="shared" si="4"/>
        <v/>
      </c>
      <c r="R320" s="62"/>
      <c r="T320" s="68" t="b">
        <f>IF(D320=Dimension!$C$9,IF(LEFT(UPPER(E320),2)="MC",TRUE,FALSE),TRUE)</f>
        <v>1</v>
      </c>
    </row>
    <row r="321" spans="1:20" x14ac:dyDescent="0.45">
      <c r="A321" s="61"/>
      <c r="B321" s="62"/>
      <c r="C321" s="62"/>
      <c r="D321" s="62" t="str">
        <f>IF(B321=Dimension!$A$8,Dimension!$C$9,IF(B321=Dimension!$A$6,CD,""))</f>
        <v/>
      </c>
      <c r="E321" s="63"/>
      <c r="F321" s="62" t="str">
        <f>IF(OR(B321=Dimension!$A$3,B321=Dimension!$A$4,B321=Dimension!$A$6,B321=Dimension!$A$8),CCYA,"")</f>
        <v/>
      </c>
      <c r="G321" s="64" t="str">
        <f>IFERROR(VLOOKUP(F321,Dimension!$G$3:$H$252,2,FALSE),"")</f>
        <v/>
      </c>
      <c r="H321" s="62" t="str">
        <f>IF(OR(B321=Dimension!$A$3,B321=Dimension!$A$4,B321=Dimension!$A$5),"เดินทาง/ท่องเที่ยว","")</f>
        <v/>
      </c>
      <c r="I321" s="62" t="str">
        <f>IF(OR(B321=Dimension!$A$6,B321=Dimension!$A$7,B321=Dimension!$A$8,B321=Dimension!$A$9),"",IF(OR(B321=Dimension!$A$3,B321=Dimension!$A$4,B321=Dimension!$A$5),"สถานประกอบการ",""))</f>
        <v/>
      </c>
      <c r="J321" s="62" t="str">
        <f>IF(OR(B321=Dimension!$A$3,B321=Dimension!$A$4,B321=Dimension!$A$5,B321=Dimension!$A$6,,B321=Dimension!$A$7,B321=Dimension!$A$8,B321=Dimension!$A$9),Payment_ID2,"")</f>
        <v/>
      </c>
      <c r="K321" s="62"/>
      <c r="L321" s="64" t="str">
        <f>IFERROR(VLOOKUP(K321,Dimension!$J$3:$K$179,2,FALSE),"")</f>
        <v/>
      </c>
      <c r="M321" s="65"/>
      <c r="N321" s="66"/>
      <c r="O321" s="62" t="str">
        <f>IF(OR(B321=Dimension!$A$6,B321=Dimension!$A$7,B321=Dimension!$A$8,B321=Dimension!$A$9),"",IF(OR(B321=Dimension!$A$3,B321=Dimension!$A$4,B321=Dimension!$A$5),"สถานประกอบการ",""))</f>
        <v/>
      </c>
      <c r="P321" s="62" t="str">
        <f>IF(OR(B321=Dimension!$A$6,B321=Dimension!$A$7,B321=Dimension!$A$8,B321=Dimension!$A$9,B321=""),"",Payment_ID2)</f>
        <v/>
      </c>
      <c r="Q321" s="64" t="str">
        <f t="shared" si="4"/>
        <v/>
      </c>
      <c r="R321" s="62"/>
      <c r="T321" s="68" t="b">
        <f>IF(D321=Dimension!$C$9,IF(LEFT(UPPER(E321),2)="MC",TRUE,FALSE),TRUE)</f>
        <v>1</v>
      </c>
    </row>
    <row r="322" spans="1:20" x14ac:dyDescent="0.45">
      <c r="A322" s="61"/>
      <c r="B322" s="62"/>
      <c r="C322" s="62"/>
      <c r="D322" s="62" t="str">
        <f>IF(B322=Dimension!$A$8,Dimension!$C$9,IF(B322=Dimension!$A$6,CD,""))</f>
        <v/>
      </c>
      <c r="E322" s="63"/>
      <c r="F322" s="62" t="str">
        <f>IF(OR(B322=Dimension!$A$3,B322=Dimension!$A$4,B322=Dimension!$A$6,B322=Dimension!$A$8),CCYA,"")</f>
        <v/>
      </c>
      <c r="G322" s="64" t="str">
        <f>IFERROR(VLOOKUP(F322,Dimension!$G$3:$H$252,2,FALSE),"")</f>
        <v/>
      </c>
      <c r="H322" s="62" t="str">
        <f>IF(OR(B322=Dimension!$A$3,B322=Dimension!$A$4,B322=Dimension!$A$5),"เดินทาง/ท่องเที่ยว","")</f>
        <v/>
      </c>
      <c r="I322" s="62" t="str">
        <f>IF(OR(B322=Dimension!$A$6,B322=Dimension!$A$7,B322=Dimension!$A$8,B322=Dimension!$A$9),"",IF(OR(B322=Dimension!$A$3,B322=Dimension!$A$4,B322=Dimension!$A$5),"สถานประกอบการ",""))</f>
        <v/>
      </c>
      <c r="J322" s="62" t="str">
        <f>IF(OR(B322=Dimension!$A$3,B322=Dimension!$A$4,B322=Dimension!$A$5,B322=Dimension!$A$6,,B322=Dimension!$A$7,B322=Dimension!$A$8,B322=Dimension!$A$9),Payment_ID2,"")</f>
        <v/>
      </c>
      <c r="K322" s="62"/>
      <c r="L322" s="64" t="str">
        <f>IFERROR(VLOOKUP(K322,Dimension!$J$3:$K$179,2,FALSE),"")</f>
        <v/>
      </c>
      <c r="M322" s="65"/>
      <c r="N322" s="66"/>
      <c r="O322" s="62" t="str">
        <f>IF(OR(B322=Dimension!$A$6,B322=Dimension!$A$7,B322=Dimension!$A$8,B322=Dimension!$A$9),"",IF(OR(B322=Dimension!$A$3,B322=Dimension!$A$4,B322=Dimension!$A$5),"สถานประกอบการ",""))</f>
        <v/>
      </c>
      <c r="P322" s="62" t="str">
        <f>IF(OR(B322=Dimension!$A$6,B322=Dimension!$A$7,B322=Dimension!$A$8,B322=Dimension!$A$9,B322=""),"",Payment_ID2)</f>
        <v/>
      </c>
      <c r="Q322" s="64" t="str">
        <f t="shared" si="4"/>
        <v/>
      </c>
      <c r="R322" s="62"/>
      <c r="T322" s="68" t="b">
        <f>IF(D322=Dimension!$C$9,IF(LEFT(UPPER(E322),2)="MC",TRUE,FALSE),TRUE)</f>
        <v>1</v>
      </c>
    </row>
    <row r="323" spans="1:20" x14ac:dyDescent="0.45">
      <c r="A323" s="61"/>
      <c r="B323" s="62"/>
      <c r="C323" s="62"/>
      <c r="D323" s="62" t="str">
        <f>IF(B323=Dimension!$A$8,Dimension!$C$9,IF(B323=Dimension!$A$6,CD,""))</f>
        <v/>
      </c>
      <c r="E323" s="63"/>
      <c r="F323" s="62" t="str">
        <f>IF(OR(B323=Dimension!$A$3,B323=Dimension!$A$4,B323=Dimension!$A$6,B323=Dimension!$A$8),CCYA,"")</f>
        <v/>
      </c>
      <c r="G323" s="64" t="str">
        <f>IFERROR(VLOOKUP(F323,Dimension!$G$3:$H$252,2,FALSE),"")</f>
        <v/>
      </c>
      <c r="H323" s="62" t="str">
        <f>IF(OR(B323=Dimension!$A$3,B323=Dimension!$A$4,B323=Dimension!$A$5),"เดินทาง/ท่องเที่ยว","")</f>
        <v/>
      </c>
      <c r="I323" s="62" t="str">
        <f>IF(OR(B323=Dimension!$A$6,B323=Dimension!$A$7,B323=Dimension!$A$8,B323=Dimension!$A$9),"",IF(OR(B323=Dimension!$A$3,B323=Dimension!$A$4,B323=Dimension!$A$5),"สถานประกอบการ",""))</f>
        <v/>
      </c>
      <c r="J323" s="62" t="str">
        <f>IF(OR(B323=Dimension!$A$3,B323=Dimension!$A$4,B323=Dimension!$A$5,B323=Dimension!$A$6,,B323=Dimension!$A$7,B323=Dimension!$A$8,B323=Dimension!$A$9),Payment_ID2,"")</f>
        <v/>
      </c>
      <c r="K323" s="62"/>
      <c r="L323" s="64" t="str">
        <f>IFERROR(VLOOKUP(K323,Dimension!$J$3:$K$179,2,FALSE),"")</f>
        <v/>
      </c>
      <c r="M323" s="65"/>
      <c r="N323" s="66"/>
      <c r="O323" s="62" t="str">
        <f>IF(OR(B323=Dimension!$A$6,B323=Dimension!$A$7,B323=Dimension!$A$8,B323=Dimension!$A$9),"",IF(OR(B323=Dimension!$A$3,B323=Dimension!$A$4,B323=Dimension!$A$5),"สถานประกอบการ",""))</f>
        <v/>
      </c>
      <c r="P323" s="62" t="str">
        <f>IF(OR(B323=Dimension!$A$6,B323=Dimension!$A$7,B323=Dimension!$A$8,B323=Dimension!$A$9,B323=""),"",Payment_ID2)</f>
        <v/>
      </c>
      <c r="Q323" s="64" t="str">
        <f t="shared" si="4"/>
        <v/>
      </c>
      <c r="R323" s="62"/>
      <c r="T323" s="68" t="b">
        <f>IF(D323=Dimension!$C$9,IF(LEFT(UPPER(E323),2)="MC",TRUE,FALSE),TRUE)</f>
        <v>1</v>
      </c>
    </row>
    <row r="324" spans="1:20" x14ac:dyDescent="0.45">
      <c r="A324" s="61"/>
      <c r="B324" s="62"/>
      <c r="C324" s="62"/>
      <c r="D324" s="62" t="str">
        <f>IF(B324=Dimension!$A$8,Dimension!$C$9,IF(B324=Dimension!$A$6,CD,""))</f>
        <v/>
      </c>
      <c r="E324" s="63"/>
      <c r="F324" s="62" t="str">
        <f>IF(OR(B324=Dimension!$A$3,B324=Dimension!$A$4,B324=Dimension!$A$6,B324=Dimension!$A$8),CCYA,"")</f>
        <v/>
      </c>
      <c r="G324" s="64" t="str">
        <f>IFERROR(VLOOKUP(F324,Dimension!$G$3:$H$252,2,FALSE),"")</f>
        <v/>
      </c>
      <c r="H324" s="62" t="str">
        <f>IF(OR(B324=Dimension!$A$3,B324=Dimension!$A$4,B324=Dimension!$A$5),"เดินทาง/ท่องเที่ยว","")</f>
        <v/>
      </c>
      <c r="I324" s="62" t="str">
        <f>IF(OR(B324=Dimension!$A$6,B324=Dimension!$A$7,B324=Dimension!$A$8,B324=Dimension!$A$9),"",IF(OR(B324=Dimension!$A$3,B324=Dimension!$A$4,B324=Dimension!$A$5),"สถานประกอบการ",""))</f>
        <v/>
      </c>
      <c r="J324" s="62" t="str">
        <f>IF(OR(B324=Dimension!$A$3,B324=Dimension!$A$4,B324=Dimension!$A$5,B324=Dimension!$A$6,,B324=Dimension!$A$7,B324=Dimension!$A$8,B324=Dimension!$A$9),Payment_ID2,"")</f>
        <v/>
      </c>
      <c r="K324" s="62"/>
      <c r="L324" s="64" t="str">
        <f>IFERROR(VLOOKUP(K324,Dimension!$J$3:$K$179,2,FALSE),"")</f>
        <v/>
      </c>
      <c r="M324" s="65"/>
      <c r="N324" s="66"/>
      <c r="O324" s="62" t="str">
        <f>IF(OR(B324=Dimension!$A$6,B324=Dimension!$A$7,B324=Dimension!$A$8,B324=Dimension!$A$9),"",IF(OR(B324=Dimension!$A$3,B324=Dimension!$A$4,B324=Dimension!$A$5),"สถานประกอบการ",""))</f>
        <v/>
      </c>
      <c r="P324" s="62" t="str">
        <f>IF(OR(B324=Dimension!$A$6,B324=Dimension!$A$7,B324=Dimension!$A$8,B324=Dimension!$A$9,B324=""),"",Payment_ID2)</f>
        <v/>
      </c>
      <c r="Q324" s="64" t="str">
        <f t="shared" si="4"/>
        <v/>
      </c>
      <c r="R324" s="62"/>
      <c r="T324" s="68" t="b">
        <f>IF(D324=Dimension!$C$9,IF(LEFT(UPPER(E324),2)="MC",TRUE,FALSE),TRUE)</f>
        <v>1</v>
      </c>
    </row>
    <row r="325" spans="1:20" x14ac:dyDescent="0.45">
      <c r="A325" s="61"/>
      <c r="B325" s="62"/>
      <c r="C325" s="62"/>
      <c r="D325" s="62" t="str">
        <f>IF(B325=Dimension!$A$8,Dimension!$C$9,IF(B325=Dimension!$A$6,CD,""))</f>
        <v/>
      </c>
      <c r="E325" s="63"/>
      <c r="F325" s="62" t="str">
        <f>IF(OR(B325=Dimension!$A$3,B325=Dimension!$A$4,B325=Dimension!$A$6,B325=Dimension!$A$8),CCYA,"")</f>
        <v/>
      </c>
      <c r="G325" s="64" t="str">
        <f>IFERROR(VLOOKUP(F325,Dimension!$G$3:$H$252,2,FALSE),"")</f>
        <v/>
      </c>
      <c r="H325" s="62" t="str">
        <f>IF(OR(B325=Dimension!$A$3,B325=Dimension!$A$4,B325=Dimension!$A$5),"เดินทาง/ท่องเที่ยว","")</f>
        <v/>
      </c>
      <c r="I325" s="62" t="str">
        <f>IF(OR(B325=Dimension!$A$6,B325=Dimension!$A$7,B325=Dimension!$A$8,B325=Dimension!$A$9),"",IF(OR(B325=Dimension!$A$3,B325=Dimension!$A$4,B325=Dimension!$A$5),"สถานประกอบการ",""))</f>
        <v/>
      </c>
      <c r="J325" s="62" t="str">
        <f>IF(OR(B325=Dimension!$A$3,B325=Dimension!$A$4,B325=Dimension!$A$5,B325=Dimension!$A$6,,B325=Dimension!$A$7,B325=Dimension!$A$8,B325=Dimension!$A$9),Payment_ID2,"")</f>
        <v/>
      </c>
      <c r="K325" s="62"/>
      <c r="L325" s="64" t="str">
        <f>IFERROR(VLOOKUP(K325,Dimension!$J$3:$K$179,2,FALSE),"")</f>
        <v/>
      </c>
      <c r="M325" s="65"/>
      <c r="N325" s="66"/>
      <c r="O325" s="62" t="str">
        <f>IF(OR(B325=Dimension!$A$6,B325=Dimension!$A$7,B325=Dimension!$A$8,B325=Dimension!$A$9),"",IF(OR(B325=Dimension!$A$3,B325=Dimension!$A$4,B325=Dimension!$A$5),"สถานประกอบการ",""))</f>
        <v/>
      </c>
      <c r="P325" s="62" t="str">
        <f>IF(OR(B325=Dimension!$A$6,B325=Dimension!$A$7,B325=Dimension!$A$8,B325=Dimension!$A$9,B325=""),"",Payment_ID2)</f>
        <v/>
      </c>
      <c r="Q325" s="64" t="str">
        <f t="shared" si="4"/>
        <v/>
      </c>
      <c r="R325" s="62"/>
      <c r="T325" s="68" t="b">
        <f>IF(D325=Dimension!$C$9,IF(LEFT(UPPER(E325),2)="MC",TRUE,FALSE),TRUE)</f>
        <v>1</v>
      </c>
    </row>
    <row r="326" spans="1:20" x14ac:dyDescent="0.45">
      <c r="A326" s="61"/>
      <c r="B326" s="62"/>
      <c r="C326" s="62"/>
      <c r="D326" s="62" t="str">
        <f>IF(B326=Dimension!$A$8,Dimension!$C$9,IF(B326=Dimension!$A$6,CD,""))</f>
        <v/>
      </c>
      <c r="E326" s="63"/>
      <c r="F326" s="62" t="str">
        <f>IF(OR(B326=Dimension!$A$3,B326=Dimension!$A$4,B326=Dimension!$A$6,B326=Dimension!$A$8),CCYA,"")</f>
        <v/>
      </c>
      <c r="G326" s="64" t="str">
        <f>IFERROR(VLOOKUP(F326,Dimension!$G$3:$H$252,2,FALSE),"")</f>
        <v/>
      </c>
      <c r="H326" s="62" t="str">
        <f>IF(OR(B326=Dimension!$A$3,B326=Dimension!$A$4,B326=Dimension!$A$5),"เดินทาง/ท่องเที่ยว","")</f>
        <v/>
      </c>
      <c r="I326" s="62" t="str">
        <f>IF(OR(B326=Dimension!$A$6,B326=Dimension!$A$7,B326=Dimension!$A$8,B326=Dimension!$A$9),"",IF(OR(B326=Dimension!$A$3,B326=Dimension!$A$4,B326=Dimension!$A$5),"สถานประกอบการ",""))</f>
        <v/>
      </c>
      <c r="J326" s="62" t="str">
        <f>IF(OR(B326=Dimension!$A$3,B326=Dimension!$A$4,B326=Dimension!$A$5,B326=Dimension!$A$6,,B326=Dimension!$A$7,B326=Dimension!$A$8,B326=Dimension!$A$9),Payment_ID2,"")</f>
        <v/>
      </c>
      <c r="K326" s="62"/>
      <c r="L326" s="64" t="str">
        <f>IFERROR(VLOOKUP(K326,Dimension!$J$3:$K$179,2,FALSE),"")</f>
        <v/>
      </c>
      <c r="M326" s="65"/>
      <c r="N326" s="66"/>
      <c r="O326" s="62" t="str">
        <f>IF(OR(B326=Dimension!$A$6,B326=Dimension!$A$7,B326=Dimension!$A$8,B326=Dimension!$A$9),"",IF(OR(B326=Dimension!$A$3,B326=Dimension!$A$4,B326=Dimension!$A$5),"สถานประกอบการ",""))</f>
        <v/>
      </c>
      <c r="P326" s="62" t="str">
        <f>IF(OR(B326=Dimension!$A$6,B326=Dimension!$A$7,B326=Dimension!$A$8,B326=Dimension!$A$9,B326=""),"",Payment_ID2)</f>
        <v/>
      </c>
      <c r="Q326" s="64" t="str">
        <f t="shared" si="4"/>
        <v/>
      </c>
      <c r="R326" s="62"/>
      <c r="T326" s="68" t="b">
        <f>IF(D326=Dimension!$C$9,IF(LEFT(UPPER(E326),2)="MC",TRUE,FALSE),TRUE)</f>
        <v>1</v>
      </c>
    </row>
    <row r="327" spans="1:20" x14ac:dyDescent="0.45">
      <c r="A327" s="61"/>
      <c r="B327" s="62"/>
      <c r="C327" s="62"/>
      <c r="D327" s="62" t="str">
        <f>IF(B327=Dimension!$A$8,Dimension!$C$9,IF(B327=Dimension!$A$6,CD,""))</f>
        <v/>
      </c>
      <c r="E327" s="63"/>
      <c r="F327" s="62" t="str">
        <f>IF(OR(B327=Dimension!$A$3,B327=Dimension!$A$4,B327=Dimension!$A$6,B327=Dimension!$A$8),CCYA,"")</f>
        <v/>
      </c>
      <c r="G327" s="64" t="str">
        <f>IFERROR(VLOOKUP(F327,Dimension!$G$3:$H$252,2,FALSE),"")</f>
        <v/>
      </c>
      <c r="H327" s="62" t="str">
        <f>IF(OR(B327=Dimension!$A$3,B327=Dimension!$A$4,B327=Dimension!$A$5),"เดินทาง/ท่องเที่ยว","")</f>
        <v/>
      </c>
      <c r="I327" s="62" t="str">
        <f>IF(OR(B327=Dimension!$A$6,B327=Dimension!$A$7,B327=Dimension!$A$8,B327=Dimension!$A$9),"",IF(OR(B327=Dimension!$A$3,B327=Dimension!$A$4,B327=Dimension!$A$5),"สถานประกอบการ",""))</f>
        <v/>
      </c>
      <c r="J327" s="62" t="str">
        <f>IF(OR(B327=Dimension!$A$3,B327=Dimension!$A$4,B327=Dimension!$A$5,B327=Dimension!$A$6,,B327=Dimension!$A$7,B327=Dimension!$A$8,B327=Dimension!$A$9),Payment_ID2,"")</f>
        <v/>
      </c>
      <c r="K327" s="62"/>
      <c r="L327" s="64" t="str">
        <f>IFERROR(VLOOKUP(K327,Dimension!$J$3:$K$179,2,FALSE),"")</f>
        <v/>
      </c>
      <c r="M327" s="65"/>
      <c r="N327" s="66"/>
      <c r="O327" s="62" t="str">
        <f>IF(OR(B327=Dimension!$A$6,B327=Dimension!$A$7,B327=Dimension!$A$8,B327=Dimension!$A$9),"",IF(OR(B327=Dimension!$A$3,B327=Dimension!$A$4,B327=Dimension!$A$5),"สถานประกอบการ",""))</f>
        <v/>
      </c>
      <c r="P327" s="62" t="str">
        <f>IF(OR(B327=Dimension!$A$6,B327=Dimension!$A$7,B327=Dimension!$A$8,B327=Dimension!$A$9,B327=""),"",Payment_ID2)</f>
        <v/>
      </c>
      <c r="Q327" s="64" t="str">
        <f t="shared" si="4"/>
        <v/>
      </c>
      <c r="R327" s="62"/>
      <c r="T327" s="68" t="b">
        <f>IF(D327=Dimension!$C$9,IF(LEFT(UPPER(E327),2)="MC",TRUE,FALSE),TRUE)</f>
        <v>1</v>
      </c>
    </row>
    <row r="328" spans="1:20" x14ac:dyDescent="0.45">
      <c r="A328" s="61"/>
      <c r="B328" s="62"/>
      <c r="C328" s="62"/>
      <c r="D328" s="62" t="str">
        <f>IF(B328=Dimension!$A$8,Dimension!$C$9,IF(B328=Dimension!$A$6,CD,""))</f>
        <v/>
      </c>
      <c r="E328" s="63"/>
      <c r="F328" s="62" t="str">
        <f>IF(OR(B328=Dimension!$A$3,B328=Dimension!$A$4,B328=Dimension!$A$6,B328=Dimension!$A$8),CCYA,"")</f>
        <v/>
      </c>
      <c r="G328" s="64" t="str">
        <f>IFERROR(VLOOKUP(F328,Dimension!$G$3:$H$252,2,FALSE),"")</f>
        <v/>
      </c>
      <c r="H328" s="62" t="str">
        <f>IF(OR(B328=Dimension!$A$3,B328=Dimension!$A$4,B328=Dimension!$A$5),"เดินทาง/ท่องเที่ยว","")</f>
        <v/>
      </c>
      <c r="I328" s="62" t="str">
        <f>IF(OR(B328=Dimension!$A$6,B328=Dimension!$A$7,B328=Dimension!$A$8,B328=Dimension!$A$9),"",IF(OR(B328=Dimension!$A$3,B328=Dimension!$A$4,B328=Dimension!$A$5),"สถานประกอบการ",""))</f>
        <v/>
      </c>
      <c r="J328" s="62" t="str">
        <f>IF(OR(B328=Dimension!$A$3,B328=Dimension!$A$4,B328=Dimension!$A$5,B328=Dimension!$A$6,,B328=Dimension!$A$7,B328=Dimension!$A$8,B328=Dimension!$A$9),Payment_ID2,"")</f>
        <v/>
      </c>
      <c r="K328" s="62"/>
      <c r="L328" s="64" t="str">
        <f>IFERROR(VLOOKUP(K328,Dimension!$J$3:$K$179,2,FALSE),"")</f>
        <v/>
      </c>
      <c r="M328" s="65"/>
      <c r="N328" s="66"/>
      <c r="O328" s="62" t="str">
        <f>IF(OR(B328=Dimension!$A$6,B328=Dimension!$A$7,B328=Dimension!$A$8,B328=Dimension!$A$9),"",IF(OR(B328=Dimension!$A$3,B328=Dimension!$A$4,B328=Dimension!$A$5),"สถานประกอบการ",""))</f>
        <v/>
      </c>
      <c r="P328" s="62" t="str">
        <f>IF(OR(B328=Dimension!$A$6,B328=Dimension!$A$7,B328=Dimension!$A$8,B328=Dimension!$A$9,B328=""),"",Payment_ID2)</f>
        <v/>
      </c>
      <c r="Q328" s="64" t="str">
        <f t="shared" si="4"/>
        <v/>
      </c>
      <c r="R328" s="62"/>
      <c r="T328" s="68" t="b">
        <f>IF(D328=Dimension!$C$9,IF(LEFT(UPPER(E328),2)="MC",TRUE,FALSE),TRUE)</f>
        <v>1</v>
      </c>
    </row>
    <row r="329" spans="1:20" x14ac:dyDescent="0.45">
      <c r="A329" s="61"/>
      <c r="B329" s="62"/>
      <c r="C329" s="62"/>
      <c r="D329" s="62" t="str">
        <f>IF(B329=Dimension!$A$8,Dimension!$C$9,IF(B329=Dimension!$A$6,CD,""))</f>
        <v/>
      </c>
      <c r="E329" s="63"/>
      <c r="F329" s="62" t="str">
        <f>IF(OR(B329=Dimension!$A$3,B329=Dimension!$A$4,B329=Dimension!$A$6,B329=Dimension!$A$8),CCYA,"")</f>
        <v/>
      </c>
      <c r="G329" s="64" t="str">
        <f>IFERROR(VLOOKUP(F329,Dimension!$G$3:$H$252,2,FALSE),"")</f>
        <v/>
      </c>
      <c r="H329" s="62" t="str">
        <f>IF(OR(B329=Dimension!$A$3,B329=Dimension!$A$4,B329=Dimension!$A$5),"เดินทาง/ท่องเที่ยว","")</f>
        <v/>
      </c>
      <c r="I329" s="62" t="str">
        <f>IF(OR(B329=Dimension!$A$6,B329=Dimension!$A$7,B329=Dimension!$A$8,B329=Dimension!$A$9),"",IF(OR(B329=Dimension!$A$3,B329=Dimension!$A$4,B329=Dimension!$A$5),"สถานประกอบการ",""))</f>
        <v/>
      </c>
      <c r="J329" s="62" t="str">
        <f>IF(OR(B329=Dimension!$A$3,B329=Dimension!$A$4,B329=Dimension!$A$5,B329=Dimension!$A$6,,B329=Dimension!$A$7,B329=Dimension!$A$8,B329=Dimension!$A$9),Payment_ID2,"")</f>
        <v/>
      </c>
      <c r="K329" s="62"/>
      <c r="L329" s="64" t="str">
        <f>IFERROR(VLOOKUP(K329,Dimension!$J$3:$K$179,2,FALSE),"")</f>
        <v/>
      </c>
      <c r="M329" s="65"/>
      <c r="N329" s="66"/>
      <c r="O329" s="62" t="str">
        <f>IF(OR(B329=Dimension!$A$6,B329=Dimension!$A$7,B329=Dimension!$A$8,B329=Dimension!$A$9),"",IF(OR(B329=Dimension!$A$3,B329=Dimension!$A$4,B329=Dimension!$A$5),"สถานประกอบการ",""))</f>
        <v/>
      </c>
      <c r="P329" s="62" t="str">
        <f>IF(OR(B329=Dimension!$A$6,B329=Dimension!$A$7,B329=Dimension!$A$8,B329=Dimension!$A$9,B329=""),"",Payment_ID2)</f>
        <v/>
      </c>
      <c r="Q329" s="64" t="str">
        <f t="shared" si="4"/>
        <v/>
      </c>
      <c r="R329" s="62"/>
      <c r="T329" s="68" t="b">
        <f>IF(D329=Dimension!$C$9,IF(LEFT(UPPER(E329),2)="MC",TRUE,FALSE),TRUE)</f>
        <v>1</v>
      </c>
    </row>
    <row r="330" spans="1:20" x14ac:dyDescent="0.45">
      <c r="A330" s="61"/>
      <c r="B330" s="62"/>
      <c r="C330" s="62"/>
      <c r="D330" s="62" t="str">
        <f>IF(B330=Dimension!$A$8,Dimension!$C$9,IF(B330=Dimension!$A$6,CD,""))</f>
        <v/>
      </c>
      <c r="E330" s="63"/>
      <c r="F330" s="62" t="str">
        <f>IF(OR(B330=Dimension!$A$3,B330=Dimension!$A$4,B330=Dimension!$A$6,B330=Dimension!$A$8),CCYA,"")</f>
        <v/>
      </c>
      <c r="G330" s="64" t="str">
        <f>IFERROR(VLOOKUP(F330,Dimension!$G$3:$H$252,2,FALSE),"")</f>
        <v/>
      </c>
      <c r="H330" s="62" t="str">
        <f>IF(OR(B330=Dimension!$A$3,B330=Dimension!$A$4,B330=Dimension!$A$5),"เดินทาง/ท่องเที่ยว","")</f>
        <v/>
      </c>
      <c r="I330" s="62" t="str">
        <f>IF(OR(B330=Dimension!$A$6,B330=Dimension!$A$7,B330=Dimension!$A$8,B330=Dimension!$A$9),"",IF(OR(B330=Dimension!$A$3,B330=Dimension!$A$4,B330=Dimension!$A$5),"สถานประกอบการ",""))</f>
        <v/>
      </c>
      <c r="J330" s="62" t="str">
        <f>IF(OR(B330=Dimension!$A$3,B330=Dimension!$A$4,B330=Dimension!$A$5,B330=Dimension!$A$6,,B330=Dimension!$A$7,B330=Dimension!$A$8,B330=Dimension!$A$9),Payment_ID2,"")</f>
        <v/>
      </c>
      <c r="K330" s="62"/>
      <c r="L330" s="64" t="str">
        <f>IFERROR(VLOOKUP(K330,Dimension!$J$3:$K$179,2,FALSE),"")</f>
        <v/>
      </c>
      <c r="M330" s="65"/>
      <c r="N330" s="66"/>
      <c r="O330" s="62" t="str">
        <f>IF(OR(B330=Dimension!$A$6,B330=Dimension!$A$7,B330=Dimension!$A$8,B330=Dimension!$A$9),"",IF(OR(B330=Dimension!$A$3,B330=Dimension!$A$4,B330=Dimension!$A$5),"สถานประกอบการ",""))</f>
        <v/>
      </c>
      <c r="P330" s="62" t="str">
        <f>IF(OR(B330=Dimension!$A$6,B330=Dimension!$A$7,B330=Dimension!$A$8,B330=Dimension!$A$9,B330=""),"",Payment_ID2)</f>
        <v/>
      </c>
      <c r="Q330" s="64" t="str">
        <f t="shared" ref="Q330:Q393" si="5">IF(OR(M330="",N330=""),"",ROUND(M330*N330,2))</f>
        <v/>
      </c>
      <c r="R330" s="62"/>
      <c r="T330" s="68" t="b">
        <f>IF(D330=Dimension!$C$9,IF(LEFT(UPPER(E330),2)="MC",TRUE,FALSE),TRUE)</f>
        <v>1</v>
      </c>
    </row>
    <row r="331" spans="1:20" x14ac:dyDescent="0.45">
      <c r="A331" s="61"/>
      <c r="B331" s="62"/>
      <c r="C331" s="62"/>
      <c r="D331" s="62" t="str">
        <f>IF(B331=Dimension!$A$8,Dimension!$C$9,IF(B331=Dimension!$A$6,CD,""))</f>
        <v/>
      </c>
      <c r="E331" s="63"/>
      <c r="F331" s="62" t="str">
        <f>IF(OR(B331=Dimension!$A$3,B331=Dimension!$A$4,B331=Dimension!$A$6,B331=Dimension!$A$8),CCYA,"")</f>
        <v/>
      </c>
      <c r="G331" s="64" t="str">
        <f>IFERROR(VLOOKUP(F331,Dimension!$G$3:$H$252,2,FALSE),"")</f>
        <v/>
      </c>
      <c r="H331" s="62" t="str">
        <f>IF(OR(B331=Dimension!$A$3,B331=Dimension!$A$4,B331=Dimension!$A$5),"เดินทาง/ท่องเที่ยว","")</f>
        <v/>
      </c>
      <c r="I331" s="62" t="str">
        <f>IF(OR(B331=Dimension!$A$6,B331=Dimension!$A$7,B331=Dimension!$A$8,B331=Dimension!$A$9),"",IF(OR(B331=Dimension!$A$3,B331=Dimension!$A$4,B331=Dimension!$A$5),"สถานประกอบการ",""))</f>
        <v/>
      </c>
      <c r="J331" s="62" t="str">
        <f>IF(OR(B331=Dimension!$A$3,B331=Dimension!$A$4,B331=Dimension!$A$5,B331=Dimension!$A$6,,B331=Dimension!$A$7,B331=Dimension!$A$8,B331=Dimension!$A$9),Payment_ID2,"")</f>
        <v/>
      </c>
      <c r="K331" s="62"/>
      <c r="L331" s="64" t="str">
        <f>IFERROR(VLOOKUP(K331,Dimension!$J$3:$K$179,2,FALSE),"")</f>
        <v/>
      </c>
      <c r="M331" s="65"/>
      <c r="N331" s="66"/>
      <c r="O331" s="62" t="str">
        <f>IF(OR(B331=Dimension!$A$6,B331=Dimension!$A$7,B331=Dimension!$A$8,B331=Dimension!$A$9),"",IF(OR(B331=Dimension!$A$3,B331=Dimension!$A$4,B331=Dimension!$A$5),"สถานประกอบการ",""))</f>
        <v/>
      </c>
      <c r="P331" s="62" t="str">
        <f>IF(OR(B331=Dimension!$A$6,B331=Dimension!$A$7,B331=Dimension!$A$8,B331=Dimension!$A$9,B331=""),"",Payment_ID2)</f>
        <v/>
      </c>
      <c r="Q331" s="64" t="str">
        <f t="shared" si="5"/>
        <v/>
      </c>
      <c r="R331" s="62"/>
      <c r="T331" s="68" t="b">
        <f>IF(D331=Dimension!$C$9,IF(LEFT(UPPER(E331),2)="MC",TRUE,FALSE),TRUE)</f>
        <v>1</v>
      </c>
    </row>
    <row r="332" spans="1:20" x14ac:dyDescent="0.45">
      <c r="A332" s="61"/>
      <c r="B332" s="62"/>
      <c r="C332" s="62"/>
      <c r="D332" s="62" t="str">
        <f>IF(B332=Dimension!$A$8,Dimension!$C$9,IF(B332=Dimension!$A$6,CD,""))</f>
        <v/>
      </c>
      <c r="E332" s="63"/>
      <c r="F332" s="62" t="str">
        <f>IF(OR(B332=Dimension!$A$3,B332=Dimension!$A$4,B332=Dimension!$A$6,B332=Dimension!$A$8),CCYA,"")</f>
        <v/>
      </c>
      <c r="G332" s="64" t="str">
        <f>IFERROR(VLOOKUP(F332,Dimension!$G$3:$H$252,2,FALSE),"")</f>
        <v/>
      </c>
      <c r="H332" s="62" t="str">
        <f>IF(OR(B332=Dimension!$A$3,B332=Dimension!$A$4,B332=Dimension!$A$5),"เดินทาง/ท่องเที่ยว","")</f>
        <v/>
      </c>
      <c r="I332" s="62" t="str">
        <f>IF(OR(B332=Dimension!$A$6,B332=Dimension!$A$7,B332=Dimension!$A$8,B332=Dimension!$A$9),"",IF(OR(B332=Dimension!$A$3,B332=Dimension!$A$4,B332=Dimension!$A$5),"สถานประกอบการ",""))</f>
        <v/>
      </c>
      <c r="J332" s="62" t="str">
        <f>IF(OR(B332=Dimension!$A$3,B332=Dimension!$A$4,B332=Dimension!$A$5,B332=Dimension!$A$6,,B332=Dimension!$A$7,B332=Dimension!$A$8,B332=Dimension!$A$9),Payment_ID2,"")</f>
        <v/>
      </c>
      <c r="K332" s="62"/>
      <c r="L332" s="64" t="str">
        <f>IFERROR(VLOOKUP(K332,Dimension!$J$3:$K$179,2,FALSE),"")</f>
        <v/>
      </c>
      <c r="M332" s="65"/>
      <c r="N332" s="66"/>
      <c r="O332" s="62" t="str">
        <f>IF(OR(B332=Dimension!$A$6,B332=Dimension!$A$7,B332=Dimension!$A$8,B332=Dimension!$A$9),"",IF(OR(B332=Dimension!$A$3,B332=Dimension!$A$4,B332=Dimension!$A$5),"สถานประกอบการ",""))</f>
        <v/>
      </c>
      <c r="P332" s="62" t="str">
        <f>IF(OR(B332=Dimension!$A$6,B332=Dimension!$A$7,B332=Dimension!$A$8,B332=Dimension!$A$9,B332=""),"",Payment_ID2)</f>
        <v/>
      </c>
      <c r="Q332" s="64" t="str">
        <f t="shared" si="5"/>
        <v/>
      </c>
      <c r="R332" s="62"/>
      <c r="T332" s="68" t="b">
        <f>IF(D332=Dimension!$C$9,IF(LEFT(UPPER(E332),2)="MC",TRUE,FALSE),TRUE)</f>
        <v>1</v>
      </c>
    </row>
    <row r="333" spans="1:20" x14ac:dyDescent="0.45">
      <c r="A333" s="61"/>
      <c r="B333" s="62"/>
      <c r="C333" s="62"/>
      <c r="D333" s="62" t="str">
        <f>IF(B333=Dimension!$A$8,Dimension!$C$9,IF(B333=Dimension!$A$6,CD,""))</f>
        <v/>
      </c>
      <c r="E333" s="63"/>
      <c r="F333" s="62" t="str">
        <f>IF(OR(B333=Dimension!$A$3,B333=Dimension!$A$4,B333=Dimension!$A$6,B333=Dimension!$A$8),CCYA,"")</f>
        <v/>
      </c>
      <c r="G333" s="64" t="str">
        <f>IFERROR(VLOOKUP(F333,Dimension!$G$3:$H$252,2,FALSE),"")</f>
        <v/>
      </c>
      <c r="H333" s="62" t="str">
        <f>IF(OR(B333=Dimension!$A$3,B333=Dimension!$A$4,B333=Dimension!$A$5),"เดินทาง/ท่องเที่ยว","")</f>
        <v/>
      </c>
      <c r="I333" s="62" t="str">
        <f>IF(OR(B333=Dimension!$A$6,B333=Dimension!$A$7,B333=Dimension!$A$8,B333=Dimension!$A$9),"",IF(OR(B333=Dimension!$A$3,B333=Dimension!$A$4,B333=Dimension!$A$5),"สถานประกอบการ",""))</f>
        <v/>
      </c>
      <c r="J333" s="62" t="str">
        <f>IF(OR(B333=Dimension!$A$3,B333=Dimension!$A$4,B333=Dimension!$A$5,B333=Dimension!$A$6,,B333=Dimension!$A$7,B333=Dimension!$A$8,B333=Dimension!$A$9),Payment_ID2,"")</f>
        <v/>
      </c>
      <c r="K333" s="62"/>
      <c r="L333" s="64" t="str">
        <f>IFERROR(VLOOKUP(K333,Dimension!$J$3:$K$179,2,FALSE),"")</f>
        <v/>
      </c>
      <c r="M333" s="65"/>
      <c r="N333" s="66"/>
      <c r="O333" s="62" t="str">
        <f>IF(OR(B333=Dimension!$A$6,B333=Dimension!$A$7,B333=Dimension!$A$8,B333=Dimension!$A$9),"",IF(OR(B333=Dimension!$A$3,B333=Dimension!$A$4,B333=Dimension!$A$5),"สถานประกอบการ",""))</f>
        <v/>
      </c>
      <c r="P333" s="62" t="str">
        <f>IF(OR(B333=Dimension!$A$6,B333=Dimension!$A$7,B333=Dimension!$A$8,B333=Dimension!$A$9,B333=""),"",Payment_ID2)</f>
        <v/>
      </c>
      <c r="Q333" s="64" t="str">
        <f t="shared" si="5"/>
        <v/>
      </c>
      <c r="R333" s="62"/>
      <c r="T333" s="68" t="b">
        <f>IF(D333=Dimension!$C$9,IF(LEFT(UPPER(E333),2)="MC",TRUE,FALSE),TRUE)</f>
        <v>1</v>
      </c>
    </row>
    <row r="334" spans="1:20" x14ac:dyDescent="0.45">
      <c r="A334" s="61"/>
      <c r="B334" s="62"/>
      <c r="C334" s="62"/>
      <c r="D334" s="62" t="str">
        <f>IF(B334=Dimension!$A$8,Dimension!$C$9,IF(B334=Dimension!$A$6,CD,""))</f>
        <v/>
      </c>
      <c r="E334" s="63"/>
      <c r="F334" s="62" t="str">
        <f>IF(OR(B334=Dimension!$A$3,B334=Dimension!$A$4,B334=Dimension!$A$6,B334=Dimension!$A$8),CCYA,"")</f>
        <v/>
      </c>
      <c r="G334" s="64" t="str">
        <f>IFERROR(VLOOKUP(F334,Dimension!$G$3:$H$252,2,FALSE),"")</f>
        <v/>
      </c>
      <c r="H334" s="62" t="str">
        <f>IF(OR(B334=Dimension!$A$3,B334=Dimension!$A$4,B334=Dimension!$A$5),"เดินทาง/ท่องเที่ยว","")</f>
        <v/>
      </c>
      <c r="I334" s="62" t="str">
        <f>IF(OR(B334=Dimension!$A$6,B334=Dimension!$A$7,B334=Dimension!$A$8,B334=Dimension!$A$9),"",IF(OR(B334=Dimension!$A$3,B334=Dimension!$A$4,B334=Dimension!$A$5),"สถานประกอบการ",""))</f>
        <v/>
      </c>
      <c r="J334" s="62" t="str">
        <f>IF(OR(B334=Dimension!$A$3,B334=Dimension!$A$4,B334=Dimension!$A$5,B334=Dimension!$A$6,,B334=Dimension!$A$7,B334=Dimension!$A$8,B334=Dimension!$A$9),Payment_ID2,"")</f>
        <v/>
      </c>
      <c r="K334" s="62"/>
      <c r="L334" s="64" t="str">
        <f>IFERROR(VLOOKUP(K334,Dimension!$J$3:$K$179,2,FALSE),"")</f>
        <v/>
      </c>
      <c r="M334" s="65"/>
      <c r="N334" s="66"/>
      <c r="O334" s="62" t="str">
        <f>IF(OR(B334=Dimension!$A$6,B334=Dimension!$A$7,B334=Dimension!$A$8,B334=Dimension!$A$9),"",IF(OR(B334=Dimension!$A$3,B334=Dimension!$A$4,B334=Dimension!$A$5),"สถานประกอบการ",""))</f>
        <v/>
      </c>
      <c r="P334" s="62" t="str">
        <f>IF(OR(B334=Dimension!$A$6,B334=Dimension!$A$7,B334=Dimension!$A$8,B334=Dimension!$A$9,B334=""),"",Payment_ID2)</f>
        <v/>
      </c>
      <c r="Q334" s="64" t="str">
        <f t="shared" si="5"/>
        <v/>
      </c>
      <c r="R334" s="62"/>
      <c r="T334" s="68" t="b">
        <f>IF(D334=Dimension!$C$9,IF(LEFT(UPPER(E334),2)="MC",TRUE,FALSE),TRUE)</f>
        <v>1</v>
      </c>
    </row>
    <row r="335" spans="1:20" x14ac:dyDescent="0.45">
      <c r="A335" s="61"/>
      <c r="B335" s="62"/>
      <c r="C335" s="62"/>
      <c r="D335" s="62" t="str">
        <f>IF(B335=Dimension!$A$8,Dimension!$C$9,IF(B335=Dimension!$A$6,CD,""))</f>
        <v/>
      </c>
      <c r="E335" s="63"/>
      <c r="F335" s="62" t="str">
        <f>IF(OR(B335=Dimension!$A$3,B335=Dimension!$A$4,B335=Dimension!$A$6,B335=Dimension!$A$8),CCYA,"")</f>
        <v/>
      </c>
      <c r="G335" s="64" t="str">
        <f>IFERROR(VLOOKUP(F335,Dimension!$G$3:$H$252,2,FALSE),"")</f>
        <v/>
      </c>
      <c r="H335" s="62" t="str">
        <f>IF(OR(B335=Dimension!$A$3,B335=Dimension!$A$4,B335=Dimension!$A$5),"เดินทาง/ท่องเที่ยว","")</f>
        <v/>
      </c>
      <c r="I335" s="62" t="str">
        <f>IF(OR(B335=Dimension!$A$6,B335=Dimension!$A$7,B335=Dimension!$A$8,B335=Dimension!$A$9),"",IF(OR(B335=Dimension!$A$3,B335=Dimension!$A$4,B335=Dimension!$A$5),"สถานประกอบการ",""))</f>
        <v/>
      </c>
      <c r="J335" s="62" t="str">
        <f>IF(OR(B335=Dimension!$A$3,B335=Dimension!$A$4,B335=Dimension!$A$5,B335=Dimension!$A$6,,B335=Dimension!$A$7,B335=Dimension!$A$8,B335=Dimension!$A$9),Payment_ID2,"")</f>
        <v/>
      </c>
      <c r="K335" s="62"/>
      <c r="L335" s="64" t="str">
        <f>IFERROR(VLOOKUP(K335,Dimension!$J$3:$K$179,2,FALSE),"")</f>
        <v/>
      </c>
      <c r="M335" s="65"/>
      <c r="N335" s="66"/>
      <c r="O335" s="62" t="str">
        <f>IF(OR(B335=Dimension!$A$6,B335=Dimension!$A$7,B335=Dimension!$A$8,B335=Dimension!$A$9),"",IF(OR(B335=Dimension!$A$3,B335=Dimension!$A$4,B335=Dimension!$A$5),"สถานประกอบการ",""))</f>
        <v/>
      </c>
      <c r="P335" s="62" t="str">
        <f>IF(OR(B335=Dimension!$A$6,B335=Dimension!$A$7,B335=Dimension!$A$8,B335=Dimension!$A$9,B335=""),"",Payment_ID2)</f>
        <v/>
      </c>
      <c r="Q335" s="64" t="str">
        <f t="shared" si="5"/>
        <v/>
      </c>
      <c r="R335" s="62"/>
      <c r="T335" s="68" t="b">
        <f>IF(D335=Dimension!$C$9,IF(LEFT(UPPER(E335),2)="MC",TRUE,FALSE),TRUE)</f>
        <v>1</v>
      </c>
    </row>
    <row r="336" spans="1:20" x14ac:dyDescent="0.45">
      <c r="A336" s="61"/>
      <c r="B336" s="62"/>
      <c r="C336" s="62"/>
      <c r="D336" s="62" t="str">
        <f>IF(B336=Dimension!$A$8,Dimension!$C$9,IF(B336=Dimension!$A$6,CD,""))</f>
        <v/>
      </c>
      <c r="E336" s="63"/>
      <c r="F336" s="62" t="str">
        <f>IF(OR(B336=Dimension!$A$3,B336=Dimension!$A$4,B336=Dimension!$A$6,B336=Dimension!$A$8),CCYA,"")</f>
        <v/>
      </c>
      <c r="G336" s="64" t="str">
        <f>IFERROR(VLOOKUP(F336,Dimension!$G$3:$H$252,2,FALSE),"")</f>
        <v/>
      </c>
      <c r="H336" s="62" t="str">
        <f>IF(OR(B336=Dimension!$A$3,B336=Dimension!$A$4,B336=Dimension!$A$5),"เดินทาง/ท่องเที่ยว","")</f>
        <v/>
      </c>
      <c r="I336" s="62" t="str">
        <f>IF(OR(B336=Dimension!$A$6,B336=Dimension!$A$7,B336=Dimension!$A$8,B336=Dimension!$A$9),"",IF(OR(B336=Dimension!$A$3,B336=Dimension!$A$4,B336=Dimension!$A$5),"สถานประกอบการ",""))</f>
        <v/>
      </c>
      <c r="J336" s="62" t="str">
        <f>IF(OR(B336=Dimension!$A$3,B336=Dimension!$A$4,B336=Dimension!$A$5,B336=Dimension!$A$6,,B336=Dimension!$A$7,B336=Dimension!$A$8,B336=Dimension!$A$9),Payment_ID2,"")</f>
        <v/>
      </c>
      <c r="K336" s="62"/>
      <c r="L336" s="64" t="str">
        <f>IFERROR(VLOOKUP(K336,Dimension!$J$3:$K$179,2,FALSE),"")</f>
        <v/>
      </c>
      <c r="M336" s="65"/>
      <c r="N336" s="66"/>
      <c r="O336" s="62" t="str">
        <f>IF(OR(B336=Dimension!$A$6,B336=Dimension!$A$7,B336=Dimension!$A$8,B336=Dimension!$A$9),"",IF(OR(B336=Dimension!$A$3,B336=Dimension!$A$4,B336=Dimension!$A$5),"สถานประกอบการ",""))</f>
        <v/>
      </c>
      <c r="P336" s="62" t="str">
        <f>IF(OR(B336=Dimension!$A$6,B336=Dimension!$A$7,B336=Dimension!$A$8,B336=Dimension!$A$9,B336=""),"",Payment_ID2)</f>
        <v/>
      </c>
      <c r="Q336" s="64" t="str">
        <f t="shared" si="5"/>
        <v/>
      </c>
      <c r="R336" s="62"/>
      <c r="T336" s="68" t="b">
        <f>IF(D336=Dimension!$C$9,IF(LEFT(UPPER(E336),2)="MC",TRUE,FALSE),TRUE)</f>
        <v>1</v>
      </c>
    </row>
    <row r="337" spans="1:20" x14ac:dyDescent="0.45">
      <c r="A337" s="61"/>
      <c r="B337" s="62"/>
      <c r="C337" s="62"/>
      <c r="D337" s="62" t="str">
        <f>IF(B337=Dimension!$A$8,Dimension!$C$9,IF(B337=Dimension!$A$6,CD,""))</f>
        <v/>
      </c>
      <c r="E337" s="63"/>
      <c r="F337" s="62" t="str">
        <f>IF(OR(B337=Dimension!$A$3,B337=Dimension!$A$4,B337=Dimension!$A$6,B337=Dimension!$A$8),CCYA,"")</f>
        <v/>
      </c>
      <c r="G337" s="64" t="str">
        <f>IFERROR(VLOOKUP(F337,Dimension!$G$3:$H$252,2,FALSE),"")</f>
        <v/>
      </c>
      <c r="H337" s="62" t="str">
        <f>IF(OR(B337=Dimension!$A$3,B337=Dimension!$A$4,B337=Dimension!$A$5),"เดินทาง/ท่องเที่ยว","")</f>
        <v/>
      </c>
      <c r="I337" s="62" t="str">
        <f>IF(OR(B337=Dimension!$A$6,B337=Dimension!$A$7,B337=Dimension!$A$8,B337=Dimension!$A$9),"",IF(OR(B337=Dimension!$A$3,B337=Dimension!$A$4,B337=Dimension!$A$5),"สถานประกอบการ",""))</f>
        <v/>
      </c>
      <c r="J337" s="62" t="str">
        <f>IF(OR(B337=Dimension!$A$3,B337=Dimension!$A$4,B337=Dimension!$A$5,B337=Dimension!$A$6,,B337=Dimension!$A$7,B337=Dimension!$A$8,B337=Dimension!$A$9),Payment_ID2,"")</f>
        <v/>
      </c>
      <c r="K337" s="62"/>
      <c r="L337" s="64" t="str">
        <f>IFERROR(VLOOKUP(K337,Dimension!$J$3:$K$179,2,FALSE),"")</f>
        <v/>
      </c>
      <c r="M337" s="65"/>
      <c r="N337" s="66"/>
      <c r="O337" s="62" t="str">
        <f>IF(OR(B337=Dimension!$A$6,B337=Dimension!$A$7,B337=Dimension!$A$8,B337=Dimension!$A$9),"",IF(OR(B337=Dimension!$A$3,B337=Dimension!$A$4,B337=Dimension!$A$5),"สถานประกอบการ",""))</f>
        <v/>
      </c>
      <c r="P337" s="62" t="str">
        <f>IF(OR(B337=Dimension!$A$6,B337=Dimension!$A$7,B337=Dimension!$A$8,B337=Dimension!$A$9,B337=""),"",Payment_ID2)</f>
        <v/>
      </c>
      <c r="Q337" s="64" t="str">
        <f t="shared" si="5"/>
        <v/>
      </c>
      <c r="R337" s="62"/>
      <c r="T337" s="68" t="b">
        <f>IF(D337=Dimension!$C$9,IF(LEFT(UPPER(E337),2)="MC",TRUE,FALSE),TRUE)</f>
        <v>1</v>
      </c>
    </row>
    <row r="338" spans="1:20" x14ac:dyDescent="0.45">
      <c r="A338" s="61"/>
      <c r="B338" s="62"/>
      <c r="C338" s="62"/>
      <c r="D338" s="62" t="str">
        <f>IF(B338=Dimension!$A$8,Dimension!$C$9,IF(B338=Dimension!$A$6,CD,""))</f>
        <v/>
      </c>
      <c r="E338" s="63"/>
      <c r="F338" s="62" t="str">
        <f>IF(OR(B338=Dimension!$A$3,B338=Dimension!$A$4,B338=Dimension!$A$6,B338=Dimension!$A$8),CCYA,"")</f>
        <v/>
      </c>
      <c r="G338" s="64" t="str">
        <f>IFERROR(VLOOKUP(F338,Dimension!$G$3:$H$252,2,FALSE),"")</f>
        <v/>
      </c>
      <c r="H338" s="62" t="str">
        <f>IF(OR(B338=Dimension!$A$3,B338=Dimension!$A$4,B338=Dimension!$A$5),"เดินทาง/ท่องเที่ยว","")</f>
        <v/>
      </c>
      <c r="I338" s="62" t="str">
        <f>IF(OR(B338=Dimension!$A$6,B338=Dimension!$A$7,B338=Dimension!$A$8,B338=Dimension!$A$9),"",IF(OR(B338=Dimension!$A$3,B338=Dimension!$A$4,B338=Dimension!$A$5),"สถานประกอบการ",""))</f>
        <v/>
      </c>
      <c r="J338" s="62" t="str">
        <f>IF(OR(B338=Dimension!$A$3,B338=Dimension!$A$4,B338=Dimension!$A$5,B338=Dimension!$A$6,,B338=Dimension!$A$7,B338=Dimension!$A$8,B338=Dimension!$A$9),Payment_ID2,"")</f>
        <v/>
      </c>
      <c r="K338" s="62"/>
      <c r="L338" s="64" t="str">
        <f>IFERROR(VLOOKUP(K338,Dimension!$J$3:$K$179,2,FALSE),"")</f>
        <v/>
      </c>
      <c r="M338" s="65"/>
      <c r="N338" s="66"/>
      <c r="O338" s="62" t="str">
        <f>IF(OR(B338=Dimension!$A$6,B338=Dimension!$A$7,B338=Dimension!$A$8,B338=Dimension!$A$9),"",IF(OR(B338=Dimension!$A$3,B338=Dimension!$A$4,B338=Dimension!$A$5),"สถานประกอบการ",""))</f>
        <v/>
      </c>
      <c r="P338" s="62" t="str">
        <f>IF(OR(B338=Dimension!$A$6,B338=Dimension!$A$7,B338=Dimension!$A$8,B338=Dimension!$A$9,B338=""),"",Payment_ID2)</f>
        <v/>
      </c>
      <c r="Q338" s="64" t="str">
        <f t="shared" si="5"/>
        <v/>
      </c>
      <c r="R338" s="62"/>
      <c r="T338" s="68" t="b">
        <f>IF(D338=Dimension!$C$9,IF(LEFT(UPPER(E338),2)="MC",TRUE,FALSE),TRUE)</f>
        <v>1</v>
      </c>
    </row>
    <row r="339" spans="1:20" x14ac:dyDescent="0.45">
      <c r="A339" s="61"/>
      <c r="B339" s="62"/>
      <c r="C339" s="62"/>
      <c r="D339" s="62" t="str">
        <f>IF(B339=Dimension!$A$8,Dimension!$C$9,IF(B339=Dimension!$A$6,CD,""))</f>
        <v/>
      </c>
      <c r="E339" s="63"/>
      <c r="F339" s="62" t="str">
        <f>IF(OR(B339=Dimension!$A$3,B339=Dimension!$A$4,B339=Dimension!$A$6,B339=Dimension!$A$8),CCYA,"")</f>
        <v/>
      </c>
      <c r="G339" s="64" t="str">
        <f>IFERROR(VLOOKUP(F339,Dimension!$G$3:$H$252,2,FALSE),"")</f>
        <v/>
      </c>
      <c r="H339" s="62" t="str">
        <f>IF(OR(B339=Dimension!$A$3,B339=Dimension!$A$4,B339=Dimension!$A$5),"เดินทาง/ท่องเที่ยว","")</f>
        <v/>
      </c>
      <c r="I339" s="62" t="str">
        <f>IF(OR(B339=Dimension!$A$6,B339=Dimension!$A$7,B339=Dimension!$A$8,B339=Dimension!$A$9),"",IF(OR(B339=Dimension!$A$3,B339=Dimension!$A$4,B339=Dimension!$A$5),"สถานประกอบการ",""))</f>
        <v/>
      </c>
      <c r="J339" s="62" t="str">
        <f>IF(OR(B339=Dimension!$A$3,B339=Dimension!$A$4,B339=Dimension!$A$5,B339=Dimension!$A$6,,B339=Dimension!$A$7,B339=Dimension!$A$8,B339=Dimension!$A$9),Payment_ID2,"")</f>
        <v/>
      </c>
      <c r="K339" s="62"/>
      <c r="L339" s="64" t="str">
        <f>IFERROR(VLOOKUP(K339,Dimension!$J$3:$K$179,2,FALSE),"")</f>
        <v/>
      </c>
      <c r="M339" s="65"/>
      <c r="N339" s="66"/>
      <c r="O339" s="62" t="str">
        <f>IF(OR(B339=Dimension!$A$6,B339=Dimension!$A$7,B339=Dimension!$A$8,B339=Dimension!$A$9),"",IF(OR(B339=Dimension!$A$3,B339=Dimension!$A$4,B339=Dimension!$A$5),"สถานประกอบการ",""))</f>
        <v/>
      </c>
      <c r="P339" s="62" t="str">
        <f>IF(OR(B339=Dimension!$A$6,B339=Dimension!$A$7,B339=Dimension!$A$8,B339=Dimension!$A$9,B339=""),"",Payment_ID2)</f>
        <v/>
      </c>
      <c r="Q339" s="64" t="str">
        <f t="shared" si="5"/>
        <v/>
      </c>
      <c r="R339" s="62"/>
      <c r="T339" s="68" t="b">
        <f>IF(D339=Dimension!$C$9,IF(LEFT(UPPER(E339),2)="MC",TRUE,FALSE),TRUE)</f>
        <v>1</v>
      </c>
    </row>
    <row r="340" spans="1:20" x14ac:dyDescent="0.45">
      <c r="A340" s="61"/>
      <c r="B340" s="62"/>
      <c r="C340" s="62"/>
      <c r="D340" s="62" t="str">
        <f>IF(B340=Dimension!$A$8,Dimension!$C$9,IF(B340=Dimension!$A$6,CD,""))</f>
        <v/>
      </c>
      <c r="E340" s="63"/>
      <c r="F340" s="62" t="str">
        <f>IF(OR(B340=Dimension!$A$3,B340=Dimension!$A$4,B340=Dimension!$A$6,B340=Dimension!$A$8),CCYA,"")</f>
        <v/>
      </c>
      <c r="G340" s="64" t="str">
        <f>IFERROR(VLOOKUP(F340,Dimension!$G$3:$H$252,2,FALSE),"")</f>
        <v/>
      </c>
      <c r="H340" s="62" t="str">
        <f>IF(OR(B340=Dimension!$A$3,B340=Dimension!$A$4,B340=Dimension!$A$5),"เดินทาง/ท่องเที่ยว","")</f>
        <v/>
      </c>
      <c r="I340" s="62" t="str">
        <f>IF(OR(B340=Dimension!$A$6,B340=Dimension!$A$7,B340=Dimension!$A$8,B340=Dimension!$A$9),"",IF(OR(B340=Dimension!$A$3,B340=Dimension!$A$4,B340=Dimension!$A$5),"สถานประกอบการ",""))</f>
        <v/>
      </c>
      <c r="J340" s="62" t="str">
        <f>IF(OR(B340=Dimension!$A$3,B340=Dimension!$A$4,B340=Dimension!$A$5,B340=Dimension!$A$6,,B340=Dimension!$A$7,B340=Dimension!$A$8,B340=Dimension!$A$9),Payment_ID2,"")</f>
        <v/>
      </c>
      <c r="K340" s="62"/>
      <c r="L340" s="64" t="str">
        <f>IFERROR(VLOOKUP(K340,Dimension!$J$3:$K$179,2,FALSE),"")</f>
        <v/>
      </c>
      <c r="M340" s="65"/>
      <c r="N340" s="66"/>
      <c r="O340" s="62" t="str">
        <f>IF(OR(B340=Dimension!$A$6,B340=Dimension!$A$7,B340=Dimension!$A$8,B340=Dimension!$A$9),"",IF(OR(B340=Dimension!$A$3,B340=Dimension!$A$4,B340=Dimension!$A$5),"สถานประกอบการ",""))</f>
        <v/>
      </c>
      <c r="P340" s="62" t="str">
        <f>IF(OR(B340=Dimension!$A$6,B340=Dimension!$A$7,B340=Dimension!$A$8,B340=Dimension!$A$9,B340=""),"",Payment_ID2)</f>
        <v/>
      </c>
      <c r="Q340" s="64" t="str">
        <f t="shared" si="5"/>
        <v/>
      </c>
      <c r="R340" s="62"/>
      <c r="T340" s="68" t="b">
        <f>IF(D340=Dimension!$C$9,IF(LEFT(UPPER(E340),2)="MC",TRUE,FALSE),TRUE)</f>
        <v>1</v>
      </c>
    </row>
    <row r="341" spans="1:20" x14ac:dyDescent="0.45">
      <c r="A341" s="61"/>
      <c r="B341" s="62"/>
      <c r="C341" s="62"/>
      <c r="D341" s="62" t="str">
        <f>IF(B341=Dimension!$A$8,Dimension!$C$9,IF(B341=Dimension!$A$6,CD,""))</f>
        <v/>
      </c>
      <c r="E341" s="63"/>
      <c r="F341" s="62" t="str">
        <f>IF(OR(B341=Dimension!$A$3,B341=Dimension!$A$4,B341=Dimension!$A$6,B341=Dimension!$A$8),CCYA,"")</f>
        <v/>
      </c>
      <c r="G341" s="64" t="str">
        <f>IFERROR(VLOOKUP(F341,Dimension!$G$3:$H$252,2,FALSE),"")</f>
        <v/>
      </c>
      <c r="H341" s="62" t="str">
        <f>IF(OR(B341=Dimension!$A$3,B341=Dimension!$A$4,B341=Dimension!$A$5),"เดินทาง/ท่องเที่ยว","")</f>
        <v/>
      </c>
      <c r="I341" s="62" t="str">
        <f>IF(OR(B341=Dimension!$A$6,B341=Dimension!$A$7,B341=Dimension!$A$8,B341=Dimension!$A$9),"",IF(OR(B341=Dimension!$A$3,B341=Dimension!$A$4,B341=Dimension!$A$5),"สถานประกอบการ",""))</f>
        <v/>
      </c>
      <c r="J341" s="62" t="str">
        <f>IF(OR(B341=Dimension!$A$3,B341=Dimension!$A$4,B341=Dimension!$A$5,B341=Dimension!$A$6,,B341=Dimension!$A$7,B341=Dimension!$A$8,B341=Dimension!$A$9),Payment_ID2,"")</f>
        <v/>
      </c>
      <c r="K341" s="62"/>
      <c r="L341" s="64" t="str">
        <f>IFERROR(VLOOKUP(K341,Dimension!$J$3:$K$179,2,FALSE),"")</f>
        <v/>
      </c>
      <c r="M341" s="65"/>
      <c r="N341" s="66"/>
      <c r="O341" s="62" t="str">
        <f>IF(OR(B341=Dimension!$A$6,B341=Dimension!$A$7,B341=Dimension!$A$8,B341=Dimension!$A$9),"",IF(OR(B341=Dimension!$A$3,B341=Dimension!$A$4,B341=Dimension!$A$5),"สถานประกอบการ",""))</f>
        <v/>
      </c>
      <c r="P341" s="62" t="str">
        <f>IF(OR(B341=Dimension!$A$6,B341=Dimension!$A$7,B341=Dimension!$A$8,B341=Dimension!$A$9,B341=""),"",Payment_ID2)</f>
        <v/>
      </c>
      <c r="Q341" s="64" t="str">
        <f t="shared" si="5"/>
        <v/>
      </c>
      <c r="R341" s="62"/>
      <c r="T341" s="68" t="b">
        <f>IF(D341=Dimension!$C$9,IF(LEFT(UPPER(E341),2)="MC",TRUE,FALSE),TRUE)</f>
        <v>1</v>
      </c>
    </row>
    <row r="342" spans="1:20" x14ac:dyDescent="0.45">
      <c r="A342" s="61"/>
      <c r="B342" s="62"/>
      <c r="C342" s="62"/>
      <c r="D342" s="62" t="str">
        <f>IF(B342=Dimension!$A$8,Dimension!$C$9,IF(B342=Dimension!$A$6,CD,""))</f>
        <v/>
      </c>
      <c r="E342" s="63"/>
      <c r="F342" s="62" t="str">
        <f>IF(OR(B342=Dimension!$A$3,B342=Dimension!$A$4,B342=Dimension!$A$6,B342=Dimension!$A$8),CCYA,"")</f>
        <v/>
      </c>
      <c r="G342" s="64" t="str">
        <f>IFERROR(VLOOKUP(F342,Dimension!$G$3:$H$252,2,FALSE),"")</f>
        <v/>
      </c>
      <c r="H342" s="62" t="str">
        <f>IF(OR(B342=Dimension!$A$3,B342=Dimension!$A$4,B342=Dimension!$A$5),"เดินทาง/ท่องเที่ยว","")</f>
        <v/>
      </c>
      <c r="I342" s="62" t="str">
        <f>IF(OR(B342=Dimension!$A$6,B342=Dimension!$A$7,B342=Dimension!$A$8,B342=Dimension!$A$9),"",IF(OR(B342=Dimension!$A$3,B342=Dimension!$A$4,B342=Dimension!$A$5),"สถานประกอบการ",""))</f>
        <v/>
      </c>
      <c r="J342" s="62" t="str">
        <f>IF(OR(B342=Dimension!$A$3,B342=Dimension!$A$4,B342=Dimension!$A$5,B342=Dimension!$A$6,,B342=Dimension!$A$7,B342=Dimension!$A$8,B342=Dimension!$A$9),Payment_ID2,"")</f>
        <v/>
      </c>
      <c r="K342" s="62"/>
      <c r="L342" s="64" t="str">
        <f>IFERROR(VLOOKUP(K342,Dimension!$J$3:$K$179,2,FALSE),"")</f>
        <v/>
      </c>
      <c r="M342" s="65"/>
      <c r="N342" s="66"/>
      <c r="O342" s="62" t="str">
        <f>IF(OR(B342=Dimension!$A$6,B342=Dimension!$A$7,B342=Dimension!$A$8,B342=Dimension!$A$9),"",IF(OR(B342=Dimension!$A$3,B342=Dimension!$A$4,B342=Dimension!$A$5),"สถานประกอบการ",""))</f>
        <v/>
      </c>
      <c r="P342" s="62" t="str">
        <f>IF(OR(B342=Dimension!$A$6,B342=Dimension!$A$7,B342=Dimension!$A$8,B342=Dimension!$A$9,B342=""),"",Payment_ID2)</f>
        <v/>
      </c>
      <c r="Q342" s="64" t="str">
        <f t="shared" si="5"/>
        <v/>
      </c>
      <c r="R342" s="62"/>
      <c r="T342" s="68" t="b">
        <f>IF(D342=Dimension!$C$9,IF(LEFT(UPPER(E342),2)="MC",TRUE,FALSE),TRUE)</f>
        <v>1</v>
      </c>
    </row>
    <row r="343" spans="1:20" x14ac:dyDescent="0.45">
      <c r="A343" s="61"/>
      <c r="B343" s="62"/>
      <c r="C343" s="62"/>
      <c r="D343" s="62" t="str">
        <f>IF(B343=Dimension!$A$8,Dimension!$C$9,IF(B343=Dimension!$A$6,CD,""))</f>
        <v/>
      </c>
      <c r="E343" s="63"/>
      <c r="F343" s="62" t="str">
        <f>IF(OR(B343=Dimension!$A$3,B343=Dimension!$A$4,B343=Dimension!$A$6,B343=Dimension!$A$8),CCYA,"")</f>
        <v/>
      </c>
      <c r="G343" s="64" t="str">
        <f>IFERROR(VLOOKUP(F343,Dimension!$G$3:$H$252,2,FALSE),"")</f>
        <v/>
      </c>
      <c r="H343" s="62" t="str">
        <f>IF(OR(B343=Dimension!$A$3,B343=Dimension!$A$4,B343=Dimension!$A$5),"เดินทาง/ท่องเที่ยว","")</f>
        <v/>
      </c>
      <c r="I343" s="62" t="str">
        <f>IF(OR(B343=Dimension!$A$6,B343=Dimension!$A$7,B343=Dimension!$A$8,B343=Dimension!$A$9),"",IF(OR(B343=Dimension!$A$3,B343=Dimension!$A$4,B343=Dimension!$A$5),"สถานประกอบการ",""))</f>
        <v/>
      </c>
      <c r="J343" s="62" t="str">
        <f>IF(OR(B343=Dimension!$A$3,B343=Dimension!$A$4,B343=Dimension!$A$5,B343=Dimension!$A$6,,B343=Dimension!$A$7,B343=Dimension!$A$8,B343=Dimension!$A$9),Payment_ID2,"")</f>
        <v/>
      </c>
      <c r="K343" s="62"/>
      <c r="L343" s="64" t="str">
        <f>IFERROR(VLOOKUP(K343,Dimension!$J$3:$K$179,2,FALSE),"")</f>
        <v/>
      </c>
      <c r="M343" s="65"/>
      <c r="N343" s="66"/>
      <c r="O343" s="62" t="str">
        <f>IF(OR(B343=Dimension!$A$6,B343=Dimension!$A$7,B343=Dimension!$A$8,B343=Dimension!$A$9),"",IF(OR(B343=Dimension!$A$3,B343=Dimension!$A$4,B343=Dimension!$A$5),"สถานประกอบการ",""))</f>
        <v/>
      </c>
      <c r="P343" s="62" t="str">
        <f>IF(OR(B343=Dimension!$A$6,B343=Dimension!$A$7,B343=Dimension!$A$8,B343=Dimension!$A$9,B343=""),"",Payment_ID2)</f>
        <v/>
      </c>
      <c r="Q343" s="64" t="str">
        <f t="shared" si="5"/>
        <v/>
      </c>
      <c r="R343" s="62"/>
      <c r="T343" s="68" t="b">
        <f>IF(D343=Dimension!$C$9,IF(LEFT(UPPER(E343),2)="MC",TRUE,FALSE),TRUE)</f>
        <v>1</v>
      </c>
    </row>
    <row r="344" spans="1:20" x14ac:dyDescent="0.45">
      <c r="A344" s="61"/>
      <c r="B344" s="62"/>
      <c r="C344" s="62"/>
      <c r="D344" s="62" t="str">
        <f>IF(B344=Dimension!$A$8,Dimension!$C$9,IF(B344=Dimension!$A$6,CD,""))</f>
        <v/>
      </c>
      <c r="E344" s="63"/>
      <c r="F344" s="62" t="str">
        <f>IF(OR(B344=Dimension!$A$3,B344=Dimension!$A$4,B344=Dimension!$A$6,B344=Dimension!$A$8),CCYA,"")</f>
        <v/>
      </c>
      <c r="G344" s="64" t="str">
        <f>IFERROR(VLOOKUP(F344,Dimension!$G$3:$H$252,2,FALSE),"")</f>
        <v/>
      </c>
      <c r="H344" s="62" t="str">
        <f>IF(OR(B344=Dimension!$A$3,B344=Dimension!$A$4,B344=Dimension!$A$5),"เดินทาง/ท่องเที่ยว","")</f>
        <v/>
      </c>
      <c r="I344" s="62" t="str">
        <f>IF(OR(B344=Dimension!$A$6,B344=Dimension!$A$7,B344=Dimension!$A$8,B344=Dimension!$A$9),"",IF(OR(B344=Dimension!$A$3,B344=Dimension!$A$4,B344=Dimension!$A$5),"สถานประกอบการ",""))</f>
        <v/>
      </c>
      <c r="J344" s="62" t="str">
        <f>IF(OR(B344=Dimension!$A$3,B344=Dimension!$A$4,B344=Dimension!$A$5,B344=Dimension!$A$6,,B344=Dimension!$A$7,B344=Dimension!$A$8,B344=Dimension!$A$9),Payment_ID2,"")</f>
        <v/>
      </c>
      <c r="K344" s="62"/>
      <c r="L344" s="64" t="str">
        <f>IFERROR(VLOOKUP(K344,Dimension!$J$3:$K$179,2,FALSE),"")</f>
        <v/>
      </c>
      <c r="M344" s="65"/>
      <c r="N344" s="66"/>
      <c r="O344" s="62" t="str">
        <f>IF(OR(B344=Dimension!$A$6,B344=Dimension!$A$7,B344=Dimension!$A$8,B344=Dimension!$A$9),"",IF(OR(B344=Dimension!$A$3,B344=Dimension!$A$4,B344=Dimension!$A$5),"สถานประกอบการ",""))</f>
        <v/>
      </c>
      <c r="P344" s="62" t="str">
        <f>IF(OR(B344=Dimension!$A$6,B344=Dimension!$A$7,B344=Dimension!$A$8,B344=Dimension!$A$9,B344=""),"",Payment_ID2)</f>
        <v/>
      </c>
      <c r="Q344" s="64" t="str">
        <f t="shared" si="5"/>
        <v/>
      </c>
      <c r="R344" s="62"/>
      <c r="T344" s="68" t="b">
        <f>IF(D344=Dimension!$C$9,IF(LEFT(UPPER(E344),2)="MC",TRUE,FALSE),TRUE)</f>
        <v>1</v>
      </c>
    </row>
    <row r="345" spans="1:20" x14ac:dyDescent="0.45">
      <c r="A345" s="61"/>
      <c r="B345" s="62"/>
      <c r="C345" s="62"/>
      <c r="D345" s="62" t="str">
        <f>IF(B345=Dimension!$A$8,Dimension!$C$9,IF(B345=Dimension!$A$6,CD,""))</f>
        <v/>
      </c>
      <c r="E345" s="63"/>
      <c r="F345" s="62" t="str">
        <f>IF(OR(B345=Dimension!$A$3,B345=Dimension!$A$4,B345=Dimension!$A$6,B345=Dimension!$A$8),CCYA,"")</f>
        <v/>
      </c>
      <c r="G345" s="64" t="str">
        <f>IFERROR(VLOOKUP(F345,Dimension!$G$3:$H$252,2,FALSE),"")</f>
        <v/>
      </c>
      <c r="H345" s="62" t="str">
        <f>IF(OR(B345=Dimension!$A$3,B345=Dimension!$A$4,B345=Dimension!$A$5),"เดินทาง/ท่องเที่ยว","")</f>
        <v/>
      </c>
      <c r="I345" s="62" t="str">
        <f>IF(OR(B345=Dimension!$A$6,B345=Dimension!$A$7,B345=Dimension!$A$8,B345=Dimension!$A$9),"",IF(OR(B345=Dimension!$A$3,B345=Dimension!$A$4,B345=Dimension!$A$5),"สถานประกอบการ",""))</f>
        <v/>
      </c>
      <c r="J345" s="62" t="str">
        <f>IF(OR(B345=Dimension!$A$3,B345=Dimension!$A$4,B345=Dimension!$A$5,B345=Dimension!$A$6,,B345=Dimension!$A$7,B345=Dimension!$A$8,B345=Dimension!$A$9),Payment_ID2,"")</f>
        <v/>
      </c>
      <c r="K345" s="62"/>
      <c r="L345" s="64" t="str">
        <f>IFERROR(VLOOKUP(K345,Dimension!$J$3:$K$179,2,FALSE),"")</f>
        <v/>
      </c>
      <c r="M345" s="65"/>
      <c r="N345" s="66"/>
      <c r="O345" s="62" t="str">
        <f>IF(OR(B345=Dimension!$A$6,B345=Dimension!$A$7,B345=Dimension!$A$8,B345=Dimension!$A$9),"",IF(OR(B345=Dimension!$A$3,B345=Dimension!$A$4,B345=Dimension!$A$5),"สถานประกอบการ",""))</f>
        <v/>
      </c>
      <c r="P345" s="62" t="str">
        <f>IF(OR(B345=Dimension!$A$6,B345=Dimension!$A$7,B345=Dimension!$A$8,B345=Dimension!$A$9,B345=""),"",Payment_ID2)</f>
        <v/>
      </c>
      <c r="Q345" s="64" t="str">
        <f t="shared" si="5"/>
        <v/>
      </c>
      <c r="R345" s="62"/>
      <c r="T345" s="68" t="b">
        <f>IF(D345=Dimension!$C$9,IF(LEFT(UPPER(E345),2)="MC",TRUE,FALSE),TRUE)</f>
        <v>1</v>
      </c>
    </row>
    <row r="346" spans="1:20" x14ac:dyDescent="0.45">
      <c r="A346" s="61"/>
      <c r="B346" s="62"/>
      <c r="C346" s="62"/>
      <c r="D346" s="62" t="str">
        <f>IF(B346=Dimension!$A$8,Dimension!$C$9,IF(B346=Dimension!$A$6,CD,""))</f>
        <v/>
      </c>
      <c r="E346" s="63"/>
      <c r="F346" s="62" t="str">
        <f>IF(OR(B346=Dimension!$A$3,B346=Dimension!$A$4,B346=Dimension!$A$6,B346=Dimension!$A$8),CCYA,"")</f>
        <v/>
      </c>
      <c r="G346" s="64" t="str">
        <f>IFERROR(VLOOKUP(F346,Dimension!$G$3:$H$252,2,FALSE),"")</f>
        <v/>
      </c>
      <c r="H346" s="62" t="str">
        <f>IF(OR(B346=Dimension!$A$3,B346=Dimension!$A$4,B346=Dimension!$A$5),"เดินทาง/ท่องเที่ยว","")</f>
        <v/>
      </c>
      <c r="I346" s="62" t="str">
        <f>IF(OR(B346=Dimension!$A$6,B346=Dimension!$A$7,B346=Dimension!$A$8,B346=Dimension!$A$9),"",IF(OR(B346=Dimension!$A$3,B346=Dimension!$A$4,B346=Dimension!$A$5),"สถานประกอบการ",""))</f>
        <v/>
      </c>
      <c r="J346" s="62" t="str">
        <f>IF(OR(B346=Dimension!$A$3,B346=Dimension!$A$4,B346=Dimension!$A$5,B346=Dimension!$A$6,,B346=Dimension!$A$7,B346=Dimension!$A$8,B346=Dimension!$A$9),Payment_ID2,"")</f>
        <v/>
      </c>
      <c r="K346" s="62"/>
      <c r="L346" s="64" t="str">
        <f>IFERROR(VLOOKUP(K346,Dimension!$J$3:$K$179,2,FALSE),"")</f>
        <v/>
      </c>
      <c r="M346" s="65"/>
      <c r="N346" s="66"/>
      <c r="O346" s="62" t="str">
        <f>IF(OR(B346=Dimension!$A$6,B346=Dimension!$A$7,B346=Dimension!$A$8,B346=Dimension!$A$9),"",IF(OR(B346=Dimension!$A$3,B346=Dimension!$A$4,B346=Dimension!$A$5),"สถานประกอบการ",""))</f>
        <v/>
      </c>
      <c r="P346" s="62" t="str">
        <f>IF(OR(B346=Dimension!$A$6,B346=Dimension!$A$7,B346=Dimension!$A$8,B346=Dimension!$A$9,B346=""),"",Payment_ID2)</f>
        <v/>
      </c>
      <c r="Q346" s="64" t="str">
        <f t="shared" si="5"/>
        <v/>
      </c>
      <c r="R346" s="62"/>
      <c r="T346" s="68" t="b">
        <f>IF(D346=Dimension!$C$9,IF(LEFT(UPPER(E346),2)="MC",TRUE,FALSE),TRUE)</f>
        <v>1</v>
      </c>
    </row>
    <row r="347" spans="1:20" x14ac:dyDescent="0.45">
      <c r="A347" s="61"/>
      <c r="B347" s="62"/>
      <c r="C347" s="62"/>
      <c r="D347" s="62" t="str">
        <f>IF(B347=Dimension!$A$8,Dimension!$C$9,IF(B347=Dimension!$A$6,CD,""))</f>
        <v/>
      </c>
      <c r="E347" s="63"/>
      <c r="F347" s="62" t="str">
        <f>IF(OR(B347=Dimension!$A$3,B347=Dimension!$A$4,B347=Dimension!$A$6,B347=Dimension!$A$8),CCYA,"")</f>
        <v/>
      </c>
      <c r="G347" s="64" t="str">
        <f>IFERROR(VLOOKUP(F347,Dimension!$G$3:$H$252,2,FALSE),"")</f>
        <v/>
      </c>
      <c r="H347" s="62" t="str">
        <f>IF(OR(B347=Dimension!$A$3,B347=Dimension!$A$4,B347=Dimension!$A$5),"เดินทาง/ท่องเที่ยว","")</f>
        <v/>
      </c>
      <c r="I347" s="62" t="str">
        <f>IF(OR(B347=Dimension!$A$6,B347=Dimension!$A$7,B347=Dimension!$A$8,B347=Dimension!$A$9),"",IF(OR(B347=Dimension!$A$3,B347=Dimension!$A$4,B347=Dimension!$A$5),"สถานประกอบการ",""))</f>
        <v/>
      </c>
      <c r="J347" s="62" t="str">
        <f>IF(OR(B347=Dimension!$A$3,B347=Dimension!$A$4,B347=Dimension!$A$5,B347=Dimension!$A$6,,B347=Dimension!$A$7,B347=Dimension!$A$8,B347=Dimension!$A$9),Payment_ID2,"")</f>
        <v/>
      </c>
      <c r="K347" s="62"/>
      <c r="L347" s="64" t="str">
        <f>IFERROR(VLOOKUP(K347,Dimension!$J$3:$K$179,2,FALSE),"")</f>
        <v/>
      </c>
      <c r="M347" s="65"/>
      <c r="N347" s="66"/>
      <c r="O347" s="62" t="str">
        <f>IF(OR(B347=Dimension!$A$6,B347=Dimension!$A$7,B347=Dimension!$A$8,B347=Dimension!$A$9),"",IF(OR(B347=Dimension!$A$3,B347=Dimension!$A$4,B347=Dimension!$A$5),"สถานประกอบการ",""))</f>
        <v/>
      </c>
      <c r="P347" s="62" t="str">
        <f>IF(OR(B347=Dimension!$A$6,B347=Dimension!$A$7,B347=Dimension!$A$8,B347=Dimension!$A$9,B347=""),"",Payment_ID2)</f>
        <v/>
      </c>
      <c r="Q347" s="64" t="str">
        <f t="shared" si="5"/>
        <v/>
      </c>
      <c r="R347" s="62"/>
      <c r="T347" s="68" t="b">
        <f>IF(D347=Dimension!$C$9,IF(LEFT(UPPER(E347),2)="MC",TRUE,FALSE),TRUE)</f>
        <v>1</v>
      </c>
    </row>
    <row r="348" spans="1:20" x14ac:dyDescent="0.45">
      <c r="A348" s="61"/>
      <c r="B348" s="62"/>
      <c r="C348" s="62"/>
      <c r="D348" s="62" t="str">
        <f>IF(B348=Dimension!$A$8,Dimension!$C$9,IF(B348=Dimension!$A$6,CD,""))</f>
        <v/>
      </c>
      <c r="E348" s="63"/>
      <c r="F348" s="62" t="str">
        <f>IF(OR(B348=Dimension!$A$3,B348=Dimension!$A$4,B348=Dimension!$A$6,B348=Dimension!$A$8),CCYA,"")</f>
        <v/>
      </c>
      <c r="G348" s="64" t="str">
        <f>IFERROR(VLOOKUP(F348,Dimension!$G$3:$H$252,2,FALSE),"")</f>
        <v/>
      </c>
      <c r="H348" s="62" t="str">
        <f>IF(OR(B348=Dimension!$A$3,B348=Dimension!$A$4,B348=Dimension!$A$5),"เดินทาง/ท่องเที่ยว","")</f>
        <v/>
      </c>
      <c r="I348" s="62" t="str">
        <f>IF(OR(B348=Dimension!$A$6,B348=Dimension!$A$7,B348=Dimension!$A$8,B348=Dimension!$A$9),"",IF(OR(B348=Dimension!$A$3,B348=Dimension!$A$4,B348=Dimension!$A$5),"สถานประกอบการ",""))</f>
        <v/>
      </c>
      <c r="J348" s="62" t="str">
        <f>IF(OR(B348=Dimension!$A$3,B348=Dimension!$A$4,B348=Dimension!$A$5,B348=Dimension!$A$6,,B348=Dimension!$A$7,B348=Dimension!$A$8,B348=Dimension!$A$9),Payment_ID2,"")</f>
        <v/>
      </c>
      <c r="K348" s="62"/>
      <c r="L348" s="64" t="str">
        <f>IFERROR(VLOOKUP(K348,Dimension!$J$3:$K$179,2,FALSE),"")</f>
        <v/>
      </c>
      <c r="M348" s="65"/>
      <c r="N348" s="66"/>
      <c r="O348" s="62" t="str">
        <f>IF(OR(B348=Dimension!$A$6,B348=Dimension!$A$7,B348=Dimension!$A$8,B348=Dimension!$A$9),"",IF(OR(B348=Dimension!$A$3,B348=Dimension!$A$4,B348=Dimension!$A$5),"สถานประกอบการ",""))</f>
        <v/>
      </c>
      <c r="P348" s="62" t="str">
        <f>IF(OR(B348=Dimension!$A$6,B348=Dimension!$A$7,B348=Dimension!$A$8,B348=Dimension!$A$9,B348=""),"",Payment_ID2)</f>
        <v/>
      </c>
      <c r="Q348" s="64" t="str">
        <f t="shared" si="5"/>
        <v/>
      </c>
      <c r="R348" s="62"/>
      <c r="T348" s="68" t="b">
        <f>IF(D348=Dimension!$C$9,IF(LEFT(UPPER(E348),2)="MC",TRUE,FALSE),TRUE)</f>
        <v>1</v>
      </c>
    </row>
    <row r="349" spans="1:20" x14ac:dyDescent="0.45">
      <c r="A349" s="61"/>
      <c r="B349" s="62"/>
      <c r="C349" s="62"/>
      <c r="D349" s="62" t="str">
        <f>IF(B349=Dimension!$A$8,Dimension!$C$9,IF(B349=Dimension!$A$6,CD,""))</f>
        <v/>
      </c>
      <c r="E349" s="63"/>
      <c r="F349" s="62" t="str">
        <f>IF(OR(B349=Dimension!$A$3,B349=Dimension!$A$4,B349=Dimension!$A$6,B349=Dimension!$A$8),CCYA,"")</f>
        <v/>
      </c>
      <c r="G349" s="64" t="str">
        <f>IFERROR(VLOOKUP(F349,Dimension!$G$3:$H$252,2,FALSE),"")</f>
        <v/>
      </c>
      <c r="H349" s="62" t="str">
        <f>IF(OR(B349=Dimension!$A$3,B349=Dimension!$A$4,B349=Dimension!$A$5),"เดินทาง/ท่องเที่ยว","")</f>
        <v/>
      </c>
      <c r="I349" s="62" t="str">
        <f>IF(OR(B349=Dimension!$A$6,B349=Dimension!$A$7,B349=Dimension!$A$8,B349=Dimension!$A$9),"",IF(OR(B349=Dimension!$A$3,B349=Dimension!$A$4,B349=Dimension!$A$5),"สถานประกอบการ",""))</f>
        <v/>
      </c>
      <c r="J349" s="62" t="str">
        <f>IF(OR(B349=Dimension!$A$3,B349=Dimension!$A$4,B349=Dimension!$A$5,B349=Dimension!$A$6,,B349=Dimension!$A$7,B349=Dimension!$A$8,B349=Dimension!$A$9),Payment_ID2,"")</f>
        <v/>
      </c>
      <c r="K349" s="62"/>
      <c r="L349" s="64" t="str">
        <f>IFERROR(VLOOKUP(K349,Dimension!$J$3:$K$179,2,FALSE),"")</f>
        <v/>
      </c>
      <c r="M349" s="65"/>
      <c r="N349" s="66"/>
      <c r="O349" s="62" t="str">
        <f>IF(OR(B349=Dimension!$A$6,B349=Dimension!$A$7,B349=Dimension!$A$8,B349=Dimension!$A$9),"",IF(OR(B349=Dimension!$A$3,B349=Dimension!$A$4,B349=Dimension!$A$5),"สถานประกอบการ",""))</f>
        <v/>
      </c>
      <c r="P349" s="62" t="str">
        <f>IF(OR(B349=Dimension!$A$6,B349=Dimension!$A$7,B349=Dimension!$A$8,B349=Dimension!$A$9,B349=""),"",Payment_ID2)</f>
        <v/>
      </c>
      <c r="Q349" s="64" t="str">
        <f t="shared" si="5"/>
        <v/>
      </c>
      <c r="R349" s="62"/>
      <c r="T349" s="68" t="b">
        <f>IF(D349=Dimension!$C$9,IF(LEFT(UPPER(E349),2)="MC",TRUE,FALSE),TRUE)</f>
        <v>1</v>
      </c>
    </row>
    <row r="350" spans="1:20" x14ac:dyDescent="0.45">
      <c r="A350" s="61"/>
      <c r="B350" s="62"/>
      <c r="C350" s="62"/>
      <c r="D350" s="62" t="str">
        <f>IF(B350=Dimension!$A$8,Dimension!$C$9,IF(B350=Dimension!$A$6,CD,""))</f>
        <v/>
      </c>
      <c r="E350" s="63"/>
      <c r="F350" s="62" t="str">
        <f>IF(OR(B350=Dimension!$A$3,B350=Dimension!$A$4,B350=Dimension!$A$6,B350=Dimension!$A$8),CCYA,"")</f>
        <v/>
      </c>
      <c r="G350" s="64" t="str">
        <f>IFERROR(VLOOKUP(F350,Dimension!$G$3:$H$252,2,FALSE),"")</f>
        <v/>
      </c>
      <c r="H350" s="62" t="str">
        <f>IF(OR(B350=Dimension!$A$3,B350=Dimension!$A$4,B350=Dimension!$A$5),"เดินทาง/ท่องเที่ยว","")</f>
        <v/>
      </c>
      <c r="I350" s="62" t="str">
        <f>IF(OR(B350=Dimension!$A$6,B350=Dimension!$A$7,B350=Dimension!$A$8,B350=Dimension!$A$9),"",IF(OR(B350=Dimension!$A$3,B350=Dimension!$A$4,B350=Dimension!$A$5),"สถานประกอบการ",""))</f>
        <v/>
      </c>
      <c r="J350" s="62" t="str">
        <f>IF(OR(B350=Dimension!$A$3,B350=Dimension!$A$4,B350=Dimension!$A$5,B350=Dimension!$A$6,,B350=Dimension!$A$7,B350=Dimension!$A$8,B350=Dimension!$A$9),Payment_ID2,"")</f>
        <v/>
      </c>
      <c r="K350" s="62"/>
      <c r="L350" s="64" t="str">
        <f>IFERROR(VLOOKUP(K350,Dimension!$J$3:$K$179,2,FALSE),"")</f>
        <v/>
      </c>
      <c r="M350" s="65"/>
      <c r="N350" s="66"/>
      <c r="O350" s="62" t="str">
        <f>IF(OR(B350=Dimension!$A$6,B350=Dimension!$A$7,B350=Dimension!$A$8,B350=Dimension!$A$9),"",IF(OR(B350=Dimension!$A$3,B350=Dimension!$A$4,B350=Dimension!$A$5),"สถานประกอบการ",""))</f>
        <v/>
      </c>
      <c r="P350" s="62" t="str">
        <f>IF(OR(B350=Dimension!$A$6,B350=Dimension!$A$7,B350=Dimension!$A$8,B350=Dimension!$A$9,B350=""),"",Payment_ID2)</f>
        <v/>
      </c>
      <c r="Q350" s="64" t="str">
        <f t="shared" si="5"/>
        <v/>
      </c>
      <c r="R350" s="62"/>
      <c r="T350" s="68" t="b">
        <f>IF(D350=Dimension!$C$9,IF(LEFT(UPPER(E350),2)="MC",TRUE,FALSE),TRUE)</f>
        <v>1</v>
      </c>
    </row>
    <row r="351" spans="1:20" x14ac:dyDescent="0.45">
      <c r="A351" s="61"/>
      <c r="B351" s="62"/>
      <c r="C351" s="62"/>
      <c r="D351" s="62" t="str">
        <f>IF(B351=Dimension!$A$8,Dimension!$C$9,IF(B351=Dimension!$A$6,CD,""))</f>
        <v/>
      </c>
      <c r="E351" s="63"/>
      <c r="F351" s="62" t="str">
        <f>IF(OR(B351=Dimension!$A$3,B351=Dimension!$A$4,B351=Dimension!$A$6,B351=Dimension!$A$8),CCYA,"")</f>
        <v/>
      </c>
      <c r="G351" s="64" t="str">
        <f>IFERROR(VLOOKUP(F351,Dimension!$G$3:$H$252,2,FALSE),"")</f>
        <v/>
      </c>
      <c r="H351" s="62" t="str">
        <f>IF(OR(B351=Dimension!$A$3,B351=Dimension!$A$4,B351=Dimension!$A$5),"เดินทาง/ท่องเที่ยว","")</f>
        <v/>
      </c>
      <c r="I351" s="62" t="str">
        <f>IF(OR(B351=Dimension!$A$6,B351=Dimension!$A$7,B351=Dimension!$A$8,B351=Dimension!$A$9),"",IF(OR(B351=Dimension!$A$3,B351=Dimension!$A$4,B351=Dimension!$A$5),"สถานประกอบการ",""))</f>
        <v/>
      </c>
      <c r="J351" s="62" t="str">
        <f>IF(OR(B351=Dimension!$A$3,B351=Dimension!$A$4,B351=Dimension!$A$5,B351=Dimension!$A$6,,B351=Dimension!$A$7,B351=Dimension!$A$8,B351=Dimension!$A$9),Payment_ID2,"")</f>
        <v/>
      </c>
      <c r="K351" s="62"/>
      <c r="L351" s="64" t="str">
        <f>IFERROR(VLOOKUP(K351,Dimension!$J$3:$K$179,2,FALSE),"")</f>
        <v/>
      </c>
      <c r="M351" s="65"/>
      <c r="N351" s="66"/>
      <c r="O351" s="62" t="str">
        <f>IF(OR(B351=Dimension!$A$6,B351=Dimension!$A$7,B351=Dimension!$A$8,B351=Dimension!$A$9),"",IF(OR(B351=Dimension!$A$3,B351=Dimension!$A$4,B351=Dimension!$A$5),"สถานประกอบการ",""))</f>
        <v/>
      </c>
      <c r="P351" s="62" t="str">
        <f>IF(OR(B351=Dimension!$A$6,B351=Dimension!$A$7,B351=Dimension!$A$8,B351=Dimension!$A$9,B351=""),"",Payment_ID2)</f>
        <v/>
      </c>
      <c r="Q351" s="64" t="str">
        <f t="shared" si="5"/>
        <v/>
      </c>
      <c r="R351" s="62"/>
      <c r="T351" s="68" t="b">
        <f>IF(D351=Dimension!$C$9,IF(LEFT(UPPER(E351),2)="MC",TRUE,FALSE),TRUE)</f>
        <v>1</v>
      </c>
    </row>
    <row r="352" spans="1:20" x14ac:dyDescent="0.45">
      <c r="A352" s="61"/>
      <c r="B352" s="62"/>
      <c r="C352" s="62"/>
      <c r="D352" s="62" t="str">
        <f>IF(B352=Dimension!$A$8,Dimension!$C$9,IF(B352=Dimension!$A$6,CD,""))</f>
        <v/>
      </c>
      <c r="E352" s="63"/>
      <c r="F352" s="62" t="str">
        <f>IF(OR(B352=Dimension!$A$3,B352=Dimension!$A$4,B352=Dimension!$A$6,B352=Dimension!$A$8),CCYA,"")</f>
        <v/>
      </c>
      <c r="G352" s="64" t="str">
        <f>IFERROR(VLOOKUP(F352,Dimension!$G$3:$H$252,2,FALSE),"")</f>
        <v/>
      </c>
      <c r="H352" s="62" t="str">
        <f>IF(OR(B352=Dimension!$A$3,B352=Dimension!$A$4,B352=Dimension!$A$5),"เดินทาง/ท่องเที่ยว","")</f>
        <v/>
      </c>
      <c r="I352" s="62" t="str">
        <f>IF(OR(B352=Dimension!$A$6,B352=Dimension!$A$7,B352=Dimension!$A$8,B352=Dimension!$A$9),"",IF(OR(B352=Dimension!$A$3,B352=Dimension!$A$4,B352=Dimension!$A$5),"สถานประกอบการ",""))</f>
        <v/>
      </c>
      <c r="J352" s="62" t="str">
        <f>IF(OR(B352=Dimension!$A$3,B352=Dimension!$A$4,B352=Dimension!$A$5,B352=Dimension!$A$6,,B352=Dimension!$A$7,B352=Dimension!$A$8,B352=Dimension!$A$9),Payment_ID2,"")</f>
        <v/>
      </c>
      <c r="K352" s="62"/>
      <c r="L352" s="64" t="str">
        <f>IFERROR(VLOOKUP(K352,Dimension!$J$3:$K$179,2,FALSE),"")</f>
        <v/>
      </c>
      <c r="M352" s="65"/>
      <c r="N352" s="66"/>
      <c r="O352" s="62" t="str">
        <f>IF(OR(B352=Dimension!$A$6,B352=Dimension!$A$7,B352=Dimension!$A$8,B352=Dimension!$A$9),"",IF(OR(B352=Dimension!$A$3,B352=Dimension!$A$4,B352=Dimension!$A$5),"สถานประกอบการ",""))</f>
        <v/>
      </c>
      <c r="P352" s="62" t="str">
        <f>IF(OR(B352=Dimension!$A$6,B352=Dimension!$A$7,B352=Dimension!$A$8,B352=Dimension!$A$9,B352=""),"",Payment_ID2)</f>
        <v/>
      </c>
      <c r="Q352" s="64" t="str">
        <f t="shared" si="5"/>
        <v/>
      </c>
      <c r="R352" s="62"/>
      <c r="T352" s="68" t="b">
        <f>IF(D352=Dimension!$C$9,IF(LEFT(UPPER(E352),2)="MC",TRUE,FALSE),TRUE)</f>
        <v>1</v>
      </c>
    </row>
    <row r="353" spans="1:20" x14ac:dyDescent="0.45">
      <c r="A353" s="61"/>
      <c r="B353" s="62"/>
      <c r="C353" s="62"/>
      <c r="D353" s="62" t="str">
        <f>IF(B353=Dimension!$A$8,Dimension!$C$9,IF(B353=Dimension!$A$6,CD,""))</f>
        <v/>
      </c>
      <c r="E353" s="63"/>
      <c r="F353" s="62" t="str">
        <f>IF(OR(B353=Dimension!$A$3,B353=Dimension!$A$4,B353=Dimension!$A$6,B353=Dimension!$A$8),CCYA,"")</f>
        <v/>
      </c>
      <c r="G353" s="64" t="str">
        <f>IFERROR(VLOOKUP(F353,Dimension!$G$3:$H$252,2,FALSE),"")</f>
        <v/>
      </c>
      <c r="H353" s="62" t="str">
        <f>IF(OR(B353=Dimension!$A$3,B353=Dimension!$A$4,B353=Dimension!$A$5),"เดินทาง/ท่องเที่ยว","")</f>
        <v/>
      </c>
      <c r="I353" s="62" t="str">
        <f>IF(OR(B353=Dimension!$A$6,B353=Dimension!$A$7,B353=Dimension!$A$8,B353=Dimension!$A$9),"",IF(OR(B353=Dimension!$A$3,B353=Dimension!$A$4,B353=Dimension!$A$5),"สถานประกอบการ",""))</f>
        <v/>
      </c>
      <c r="J353" s="62" t="str">
        <f>IF(OR(B353=Dimension!$A$3,B353=Dimension!$A$4,B353=Dimension!$A$5,B353=Dimension!$A$6,,B353=Dimension!$A$7,B353=Dimension!$A$8,B353=Dimension!$A$9),Payment_ID2,"")</f>
        <v/>
      </c>
      <c r="K353" s="62"/>
      <c r="L353" s="64" t="str">
        <f>IFERROR(VLOOKUP(K353,Dimension!$J$3:$K$179,2,FALSE),"")</f>
        <v/>
      </c>
      <c r="M353" s="65"/>
      <c r="N353" s="66"/>
      <c r="O353" s="62" t="str">
        <f>IF(OR(B353=Dimension!$A$6,B353=Dimension!$A$7,B353=Dimension!$A$8,B353=Dimension!$A$9),"",IF(OR(B353=Dimension!$A$3,B353=Dimension!$A$4,B353=Dimension!$A$5),"สถานประกอบการ",""))</f>
        <v/>
      </c>
      <c r="P353" s="62" t="str">
        <f>IF(OR(B353=Dimension!$A$6,B353=Dimension!$A$7,B353=Dimension!$A$8,B353=Dimension!$A$9,B353=""),"",Payment_ID2)</f>
        <v/>
      </c>
      <c r="Q353" s="64" t="str">
        <f t="shared" si="5"/>
        <v/>
      </c>
      <c r="R353" s="62"/>
      <c r="T353" s="68" t="b">
        <f>IF(D353=Dimension!$C$9,IF(LEFT(UPPER(E353),2)="MC",TRUE,FALSE),TRUE)</f>
        <v>1</v>
      </c>
    </row>
    <row r="354" spans="1:20" x14ac:dyDescent="0.45">
      <c r="A354" s="61"/>
      <c r="B354" s="62"/>
      <c r="C354" s="62"/>
      <c r="D354" s="62" t="str">
        <f>IF(B354=Dimension!$A$8,Dimension!$C$9,IF(B354=Dimension!$A$6,CD,""))</f>
        <v/>
      </c>
      <c r="E354" s="63"/>
      <c r="F354" s="62" t="str">
        <f>IF(OR(B354=Dimension!$A$3,B354=Dimension!$A$4,B354=Dimension!$A$6,B354=Dimension!$A$8),CCYA,"")</f>
        <v/>
      </c>
      <c r="G354" s="64" t="str">
        <f>IFERROR(VLOOKUP(F354,Dimension!$G$3:$H$252,2,FALSE),"")</f>
        <v/>
      </c>
      <c r="H354" s="62" t="str">
        <f>IF(OR(B354=Dimension!$A$3,B354=Dimension!$A$4,B354=Dimension!$A$5),"เดินทาง/ท่องเที่ยว","")</f>
        <v/>
      </c>
      <c r="I354" s="62" t="str">
        <f>IF(OR(B354=Dimension!$A$6,B354=Dimension!$A$7,B354=Dimension!$A$8,B354=Dimension!$A$9),"",IF(OR(B354=Dimension!$A$3,B354=Dimension!$A$4,B354=Dimension!$A$5),"สถานประกอบการ",""))</f>
        <v/>
      </c>
      <c r="J354" s="62" t="str">
        <f>IF(OR(B354=Dimension!$A$3,B354=Dimension!$A$4,B354=Dimension!$A$5,B354=Dimension!$A$6,,B354=Dimension!$A$7,B354=Dimension!$A$8,B354=Dimension!$A$9),Payment_ID2,"")</f>
        <v/>
      </c>
      <c r="K354" s="62"/>
      <c r="L354" s="64" t="str">
        <f>IFERROR(VLOOKUP(K354,Dimension!$J$3:$K$179,2,FALSE),"")</f>
        <v/>
      </c>
      <c r="M354" s="65"/>
      <c r="N354" s="66"/>
      <c r="O354" s="62" t="str">
        <f>IF(OR(B354=Dimension!$A$6,B354=Dimension!$A$7,B354=Dimension!$A$8,B354=Dimension!$A$9),"",IF(OR(B354=Dimension!$A$3,B354=Dimension!$A$4,B354=Dimension!$A$5),"สถานประกอบการ",""))</f>
        <v/>
      </c>
      <c r="P354" s="62" t="str">
        <f>IF(OR(B354=Dimension!$A$6,B354=Dimension!$A$7,B354=Dimension!$A$8,B354=Dimension!$A$9,B354=""),"",Payment_ID2)</f>
        <v/>
      </c>
      <c r="Q354" s="64" t="str">
        <f t="shared" si="5"/>
        <v/>
      </c>
      <c r="R354" s="62"/>
      <c r="T354" s="68" t="b">
        <f>IF(D354=Dimension!$C$9,IF(LEFT(UPPER(E354),2)="MC",TRUE,FALSE),TRUE)</f>
        <v>1</v>
      </c>
    </row>
    <row r="355" spans="1:20" x14ac:dyDescent="0.45">
      <c r="A355" s="61"/>
      <c r="B355" s="62"/>
      <c r="C355" s="62"/>
      <c r="D355" s="62" t="str">
        <f>IF(B355=Dimension!$A$8,Dimension!$C$9,IF(B355=Dimension!$A$6,CD,""))</f>
        <v/>
      </c>
      <c r="E355" s="63"/>
      <c r="F355" s="62" t="str">
        <f>IF(OR(B355=Dimension!$A$3,B355=Dimension!$A$4,B355=Dimension!$A$6,B355=Dimension!$A$8),CCYA,"")</f>
        <v/>
      </c>
      <c r="G355" s="64" t="str">
        <f>IFERROR(VLOOKUP(F355,Dimension!$G$3:$H$252,2,FALSE),"")</f>
        <v/>
      </c>
      <c r="H355" s="62" t="str">
        <f>IF(OR(B355=Dimension!$A$3,B355=Dimension!$A$4,B355=Dimension!$A$5),"เดินทาง/ท่องเที่ยว","")</f>
        <v/>
      </c>
      <c r="I355" s="62" t="str">
        <f>IF(OR(B355=Dimension!$A$6,B355=Dimension!$A$7,B355=Dimension!$A$8,B355=Dimension!$A$9),"",IF(OR(B355=Dimension!$A$3,B355=Dimension!$A$4,B355=Dimension!$A$5),"สถานประกอบการ",""))</f>
        <v/>
      </c>
      <c r="J355" s="62" t="str">
        <f>IF(OR(B355=Dimension!$A$3,B355=Dimension!$A$4,B355=Dimension!$A$5,B355=Dimension!$A$6,,B355=Dimension!$A$7,B355=Dimension!$A$8,B355=Dimension!$A$9),Payment_ID2,"")</f>
        <v/>
      </c>
      <c r="K355" s="62"/>
      <c r="L355" s="64" t="str">
        <f>IFERROR(VLOOKUP(K355,Dimension!$J$3:$K$179,2,FALSE),"")</f>
        <v/>
      </c>
      <c r="M355" s="65"/>
      <c r="N355" s="66"/>
      <c r="O355" s="62" t="str">
        <f>IF(OR(B355=Dimension!$A$6,B355=Dimension!$A$7,B355=Dimension!$A$8,B355=Dimension!$A$9),"",IF(OR(B355=Dimension!$A$3,B355=Dimension!$A$4,B355=Dimension!$A$5),"สถานประกอบการ",""))</f>
        <v/>
      </c>
      <c r="P355" s="62" t="str">
        <f>IF(OR(B355=Dimension!$A$6,B355=Dimension!$A$7,B355=Dimension!$A$8,B355=Dimension!$A$9,B355=""),"",Payment_ID2)</f>
        <v/>
      </c>
      <c r="Q355" s="64" t="str">
        <f t="shared" si="5"/>
        <v/>
      </c>
      <c r="R355" s="62"/>
      <c r="T355" s="68" t="b">
        <f>IF(D355=Dimension!$C$9,IF(LEFT(UPPER(E355),2)="MC",TRUE,FALSE),TRUE)</f>
        <v>1</v>
      </c>
    </row>
    <row r="356" spans="1:20" x14ac:dyDescent="0.45">
      <c r="A356" s="61"/>
      <c r="B356" s="62"/>
      <c r="C356" s="62"/>
      <c r="D356" s="62" t="str">
        <f>IF(B356=Dimension!$A$8,Dimension!$C$9,IF(B356=Dimension!$A$6,CD,""))</f>
        <v/>
      </c>
      <c r="E356" s="63"/>
      <c r="F356" s="62" t="str">
        <f>IF(OR(B356=Dimension!$A$3,B356=Dimension!$A$4,B356=Dimension!$A$6,B356=Dimension!$A$8),CCYA,"")</f>
        <v/>
      </c>
      <c r="G356" s="64" t="str">
        <f>IFERROR(VLOOKUP(F356,Dimension!$G$3:$H$252,2,FALSE),"")</f>
        <v/>
      </c>
      <c r="H356" s="62" t="str">
        <f>IF(OR(B356=Dimension!$A$3,B356=Dimension!$A$4,B356=Dimension!$A$5),"เดินทาง/ท่องเที่ยว","")</f>
        <v/>
      </c>
      <c r="I356" s="62" t="str">
        <f>IF(OR(B356=Dimension!$A$6,B356=Dimension!$A$7,B356=Dimension!$A$8,B356=Dimension!$A$9),"",IF(OR(B356=Dimension!$A$3,B356=Dimension!$A$4,B356=Dimension!$A$5),"สถานประกอบการ",""))</f>
        <v/>
      </c>
      <c r="J356" s="62" t="str">
        <f>IF(OR(B356=Dimension!$A$3,B356=Dimension!$A$4,B356=Dimension!$A$5,B356=Dimension!$A$6,,B356=Dimension!$A$7,B356=Dimension!$A$8,B356=Dimension!$A$9),Payment_ID2,"")</f>
        <v/>
      </c>
      <c r="K356" s="62"/>
      <c r="L356" s="64" t="str">
        <f>IFERROR(VLOOKUP(K356,Dimension!$J$3:$K$179,2,FALSE),"")</f>
        <v/>
      </c>
      <c r="M356" s="65"/>
      <c r="N356" s="66"/>
      <c r="O356" s="62" t="str">
        <f>IF(OR(B356=Dimension!$A$6,B356=Dimension!$A$7,B356=Dimension!$A$8,B356=Dimension!$A$9),"",IF(OR(B356=Dimension!$A$3,B356=Dimension!$A$4,B356=Dimension!$A$5),"สถานประกอบการ",""))</f>
        <v/>
      </c>
      <c r="P356" s="62" t="str">
        <f>IF(OR(B356=Dimension!$A$6,B356=Dimension!$A$7,B356=Dimension!$A$8,B356=Dimension!$A$9,B356=""),"",Payment_ID2)</f>
        <v/>
      </c>
      <c r="Q356" s="64" t="str">
        <f t="shared" si="5"/>
        <v/>
      </c>
      <c r="R356" s="62"/>
      <c r="T356" s="68" t="b">
        <f>IF(D356=Dimension!$C$9,IF(LEFT(UPPER(E356),2)="MC",TRUE,FALSE),TRUE)</f>
        <v>1</v>
      </c>
    </row>
    <row r="357" spans="1:20" x14ac:dyDescent="0.45">
      <c r="A357" s="61"/>
      <c r="B357" s="62"/>
      <c r="C357" s="62"/>
      <c r="D357" s="62" t="str">
        <f>IF(B357=Dimension!$A$8,Dimension!$C$9,IF(B357=Dimension!$A$6,CD,""))</f>
        <v/>
      </c>
      <c r="E357" s="63"/>
      <c r="F357" s="62" t="str">
        <f>IF(OR(B357=Dimension!$A$3,B357=Dimension!$A$4,B357=Dimension!$A$6,B357=Dimension!$A$8),CCYA,"")</f>
        <v/>
      </c>
      <c r="G357" s="64" t="str">
        <f>IFERROR(VLOOKUP(F357,Dimension!$G$3:$H$252,2,FALSE),"")</f>
        <v/>
      </c>
      <c r="H357" s="62" t="str">
        <f>IF(OR(B357=Dimension!$A$3,B357=Dimension!$A$4,B357=Dimension!$A$5),"เดินทาง/ท่องเที่ยว","")</f>
        <v/>
      </c>
      <c r="I357" s="62" t="str">
        <f>IF(OR(B357=Dimension!$A$6,B357=Dimension!$A$7,B357=Dimension!$A$8,B357=Dimension!$A$9),"",IF(OR(B357=Dimension!$A$3,B357=Dimension!$A$4,B357=Dimension!$A$5),"สถานประกอบการ",""))</f>
        <v/>
      </c>
      <c r="J357" s="62" t="str">
        <f>IF(OR(B357=Dimension!$A$3,B357=Dimension!$A$4,B357=Dimension!$A$5,B357=Dimension!$A$6,,B357=Dimension!$A$7,B357=Dimension!$A$8,B357=Dimension!$A$9),Payment_ID2,"")</f>
        <v/>
      </c>
      <c r="K357" s="62"/>
      <c r="L357" s="64" t="str">
        <f>IFERROR(VLOOKUP(K357,Dimension!$J$3:$K$179,2,FALSE),"")</f>
        <v/>
      </c>
      <c r="M357" s="65"/>
      <c r="N357" s="66"/>
      <c r="O357" s="62" t="str">
        <f>IF(OR(B357=Dimension!$A$6,B357=Dimension!$A$7,B357=Dimension!$A$8,B357=Dimension!$A$9),"",IF(OR(B357=Dimension!$A$3,B357=Dimension!$A$4,B357=Dimension!$A$5),"สถานประกอบการ",""))</f>
        <v/>
      </c>
      <c r="P357" s="62" t="str">
        <f>IF(OR(B357=Dimension!$A$6,B357=Dimension!$A$7,B357=Dimension!$A$8,B357=Dimension!$A$9,B357=""),"",Payment_ID2)</f>
        <v/>
      </c>
      <c r="Q357" s="64" t="str">
        <f t="shared" si="5"/>
        <v/>
      </c>
      <c r="R357" s="62"/>
      <c r="T357" s="68" t="b">
        <f>IF(D357=Dimension!$C$9,IF(LEFT(UPPER(E357),2)="MC",TRUE,FALSE),TRUE)</f>
        <v>1</v>
      </c>
    </row>
    <row r="358" spans="1:20" x14ac:dyDescent="0.45">
      <c r="A358" s="61"/>
      <c r="B358" s="62"/>
      <c r="C358" s="62"/>
      <c r="D358" s="62" t="str">
        <f>IF(B358=Dimension!$A$8,Dimension!$C$9,IF(B358=Dimension!$A$6,CD,""))</f>
        <v/>
      </c>
      <c r="E358" s="63"/>
      <c r="F358" s="62" t="str">
        <f>IF(OR(B358=Dimension!$A$3,B358=Dimension!$A$4,B358=Dimension!$A$6,B358=Dimension!$A$8),CCYA,"")</f>
        <v/>
      </c>
      <c r="G358" s="64" t="str">
        <f>IFERROR(VLOOKUP(F358,Dimension!$G$3:$H$252,2,FALSE),"")</f>
        <v/>
      </c>
      <c r="H358" s="62" t="str">
        <f>IF(OR(B358=Dimension!$A$3,B358=Dimension!$A$4,B358=Dimension!$A$5),"เดินทาง/ท่องเที่ยว","")</f>
        <v/>
      </c>
      <c r="I358" s="62" t="str">
        <f>IF(OR(B358=Dimension!$A$6,B358=Dimension!$A$7,B358=Dimension!$A$8,B358=Dimension!$A$9),"",IF(OR(B358=Dimension!$A$3,B358=Dimension!$A$4,B358=Dimension!$A$5),"สถานประกอบการ",""))</f>
        <v/>
      </c>
      <c r="J358" s="62" t="str">
        <f>IF(OR(B358=Dimension!$A$3,B358=Dimension!$A$4,B358=Dimension!$A$5,B358=Dimension!$A$6,,B358=Dimension!$A$7,B358=Dimension!$A$8,B358=Dimension!$A$9),Payment_ID2,"")</f>
        <v/>
      </c>
      <c r="K358" s="62"/>
      <c r="L358" s="64" t="str">
        <f>IFERROR(VLOOKUP(K358,Dimension!$J$3:$K$179,2,FALSE),"")</f>
        <v/>
      </c>
      <c r="M358" s="65"/>
      <c r="N358" s="66"/>
      <c r="O358" s="62" t="str">
        <f>IF(OR(B358=Dimension!$A$6,B358=Dimension!$A$7,B358=Dimension!$A$8,B358=Dimension!$A$9),"",IF(OR(B358=Dimension!$A$3,B358=Dimension!$A$4,B358=Dimension!$A$5),"สถานประกอบการ",""))</f>
        <v/>
      </c>
      <c r="P358" s="62" t="str">
        <f>IF(OR(B358=Dimension!$A$6,B358=Dimension!$A$7,B358=Dimension!$A$8,B358=Dimension!$A$9,B358=""),"",Payment_ID2)</f>
        <v/>
      </c>
      <c r="Q358" s="64" t="str">
        <f t="shared" si="5"/>
        <v/>
      </c>
      <c r="R358" s="62"/>
      <c r="T358" s="68" t="b">
        <f>IF(D358=Dimension!$C$9,IF(LEFT(UPPER(E358),2)="MC",TRUE,FALSE),TRUE)</f>
        <v>1</v>
      </c>
    </row>
    <row r="359" spans="1:20" x14ac:dyDescent="0.45">
      <c r="A359" s="61"/>
      <c r="B359" s="62"/>
      <c r="C359" s="62"/>
      <c r="D359" s="62" t="str">
        <f>IF(B359=Dimension!$A$8,Dimension!$C$9,IF(B359=Dimension!$A$6,CD,""))</f>
        <v/>
      </c>
      <c r="E359" s="63"/>
      <c r="F359" s="62" t="str">
        <f>IF(OR(B359=Dimension!$A$3,B359=Dimension!$A$4,B359=Dimension!$A$6,B359=Dimension!$A$8),CCYA,"")</f>
        <v/>
      </c>
      <c r="G359" s="64" t="str">
        <f>IFERROR(VLOOKUP(F359,Dimension!$G$3:$H$252,2,FALSE),"")</f>
        <v/>
      </c>
      <c r="H359" s="62" t="str">
        <f>IF(OR(B359=Dimension!$A$3,B359=Dimension!$A$4,B359=Dimension!$A$5),"เดินทาง/ท่องเที่ยว","")</f>
        <v/>
      </c>
      <c r="I359" s="62" t="str">
        <f>IF(OR(B359=Dimension!$A$6,B359=Dimension!$A$7,B359=Dimension!$A$8,B359=Dimension!$A$9),"",IF(OR(B359=Dimension!$A$3,B359=Dimension!$A$4,B359=Dimension!$A$5),"สถานประกอบการ",""))</f>
        <v/>
      </c>
      <c r="J359" s="62" t="str">
        <f>IF(OR(B359=Dimension!$A$3,B359=Dimension!$A$4,B359=Dimension!$A$5,B359=Dimension!$A$6,,B359=Dimension!$A$7,B359=Dimension!$A$8,B359=Dimension!$A$9),Payment_ID2,"")</f>
        <v/>
      </c>
      <c r="K359" s="62"/>
      <c r="L359" s="64" t="str">
        <f>IFERROR(VLOOKUP(K359,Dimension!$J$3:$K$179,2,FALSE),"")</f>
        <v/>
      </c>
      <c r="M359" s="65"/>
      <c r="N359" s="66"/>
      <c r="O359" s="62" t="str">
        <f>IF(OR(B359=Dimension!$A$6,B359=Dimension!$A$7,B359=Dimension!$A$8,B359=Dimension!$A$9),"",IF(OR(B359=Dimension!$A$3,B359=Dimension!$A$4,B359=Dimension!$A$5),"สถานประกอบการ",""))</f>
        <v/>
      </c>
      <c r="P359" s="62" t="str">
        <f>IF(OR(B359=Dimension!$A$6,B359=Dimension!$A$7,B359=Dimension!$A$8,B359=Dimension!$A$9,B359=""),"",Payment_ID2)</f>
        <v/>
      </c>
      <c r="Q359" s="64" t="str">
        <f t="shared" si="5"/>
        <v/>
      </c>
      <c r="R359" s="62"/>
      <c r="T359" s="68" t="b">
        <f>IF(D359=Dimension!$C$9,IF(LEFT(UPPER(E359),2)="MC",TRUE,FALSE),TRUE)</f>
        <v>1</v>
      </c>
    </row>
    <row r="360" spans="1:20" x14ac:dyDescent="0.45">
      <c r="A360" s="61"/>
      <c r="B360" s="62"/>
      <c r="C360" s="62"/>
      <c r="D360" s="62" t="str">
        <f>IF(B360=Dimension!$A$8,Dimension!$C$9,IF(B360=Dimension!$A$6,CD,""))</f>
        <v/>
      </c>
      <c r="E360" s="63"/>
      <c r="F360" s="62" t="str">
        <f>IF(OR(B360=Dimension!$A$3,B360=Dimension!$A$4,B360=Dimension!$A$6,B360=Dimension!$A$8),CCYA,"")</f>
        <v/>
      </c>
      <c r="G360" s="64" t="str">
        <f>IFERROR(VLOOKUP(F360,Dimension!$G$3:$H$252,2,FALSE),"")</f>
        <v/>
      </c>
      <c r="H360" s="62" t="str">
        <f>IF(OR(B360=Dimension!$A$3,B360=Dimension!$A$4,B360=Dimension!$A$5),"เดินทาง/ท่องเที่ยว","")</f>
        <v/>
      </c>
      <c r="I360" s="62" t="str">
        <f>IF(OR(B360=Dimension!$A$6,B360=Dimension!$A$7,B360=Dimension!$A$8,B360=Dimension!$A$9),"",IF(OR(B360=Dimension!$A$3,B360=Dimension!$A$4,B360=Dimension!$A$5),"สถานประกอบการ",""))</f>
        <v/>
      </c>
      <c r="J360" s="62" t="str">
        <f>IF(OR(B360=Dimension!$A$3,B360=Dimension!$A$4,B360=Dimension!$A$5,B360=Dimension!$A$6,,B360=Dimension!$A$7,B360=Dimension!$A$8,B360=Dimension!$A$9),Payment_ID2,"")</f>
        <v/>
      </c>
      <c r="K360" s="62"/>
      <c r="L360" s="64" t="str">
        <f>IFERROR(VLOOKUP(K360,Dimension!$J$3:$K$179,2,FALSE),"")</f>
        <v/>
      </c>
      <c r="M360" s="65"/>
      <c r="N360" s="66"/>
      <c r="O360" s="62" t="str">
        <f>IF(OR(B360=Dimension!$A$6,B360=Dimension!$A$7,B360=Dimension!$A$8,B360=Dimension!$A$9),"",IF(OR(B360=Dimension!$A$3,B360=Dimension!$A$4,B360=Dimension!$A$5),"สถานประกอบการ",""))</f>
        <v/>
      </c>
      <c r="P360" s="62" t="str">
        <f>IF(OR(B360=Dimension!$A$6,B360=Dimension!$A$7,B360=Dimension!$A$8,B360=Dimension!$A$9,B360=""),"",Payment_ID2)</f>
        <v/>
      </c>
      <c r="Q360" s="64" t="str">
        <f t="shared" si="5"/>
        <v/>
      </c>
      <c r="R360" s="62"/>
      <c r="T360" s="68" t="b">
        <f>IF(D360=Dimension!$C$9,IF(LEFT(UPPER(E360),2)="MC",TRUE,FALSE),TRUE)</f>
        <v>1</v>
      </c>
    </row>
    <row r="361" spans="1:20" x14ac:dyDescent="0.45">
      <c r="A361" s="61"/>
      <c r="B361" s="62"/>
      <c r="C361" s="62"/>
      <c r="D361" s="62" t="str">
        <f>IF(B361=Dimension!$A$8,Dimension!$C$9,IF(B361=Dimension!$A$6,CD,""))</f>
        <v/>
      </c>
      <c r="E361" s="63"/>
      <c r="F361" s="62" t="str">
        <f>IF(OR(B361=Dimension!$A$3,B361=Dimension!$A$4,B361=Dimension!$A$6,B361=Dimension!$A$8),CCYA,"")</f>
        <v/>
      </c>
      <c r="G361" s="64" t="str">
        <f>IFERROR(VLOOKUP(F361,Dimension!$G$3:$H$252,2,FALSE),"")</f>
        <v/>
      </c>
      <c r="H361" s="62" t="str">
        <f>IF(OR(B361=Dimension!$A$3,B361=Dimension!$A$4,B361=Dimension!$A$5),"เดินทาง/ท่องเที่ยว","")</f>
        <v/>
      </c>
      <c r="I361" s="62" t="str">
        <f>IF(OR(B361=Dimension!$A$6,B361=Dimension!$A$7,B361=Dimension!$A$8,B361=Dimension!$A$9),"",IF(OR(B361=Dimension!$A$3,B361=Dimension!$A$4,B361=Dimension!$A$5),"สถานประกอบการ",""))</f>
        <v/>
      </c>
      <c r="J361" s="62" t="str">
        <f>IF(OR(B361=Dimension!$A$3,B361=Dimension!$A$4,B361=Dimension!$A$5,B361=Dimension!$A$6,,B361=Dimension!$A$7,B361=Dimension!$A$8,B361=Dimension!$A$9),Payment_ID2,"")</f>
        <v/>
      </c>
      <c r="K361" s="62"/>
      <c r="L361" s="64" t="str">
        <f>IFERROR(VLOOKUP(K361,Dimension!$J$3:$K$179,2,FALSE),"")</f>
        <v/>
      </c>
      <c r="M361" s="65"/>
      <c r="N361" s="66"/>
      <c r="O361" s="62" t="str">
        <f>IF(OR(B361=Dimension!$A$6,B361=Dimension!$A$7,B361=Dimension!$A$8,B361=Dimension!$A$9),"",IF(OR(B361=Dimension!$A$3,B361=Dimension!$A$4,B361=Dimension!$A$5),"สถานประกอบการ",""))</f>
        <v/>
      </c>
      <c r="P361" s="62" t="str">
        <f>IF(OR(B361=Dimension!$A$6,B361=Dimension!$A$7,B361=Dimension!$A$8,B361=Dimension!$A$9,B361=""),"",Payment_ID2)</f>
        <v/>
      </c>
      <c r="Q361" s="64" t="str">
        <f t="shared" si="5"/>
        <v/>
      </c>
      <c r="R361" s="62"/>
      <c r="T361" s="68" t="b">
        <f>IF(D361=Dimension!$C$9,IF(LEFT(UPPER(E361),2)="MC",TRUE,FALSE),TRUE)</f>
        <v>1</v>
      </c>
    </row>
    <row r="362" spans="1:20" x14ac:dyDescent="0.45">
      <c r="A362" s="61"/>
      <c r="B362" s="62"/>
      <c r="C362" s="62"/>
      <c r="D362" s="62" t="str">
        <f>IF(B362=Dimension!$A$8,Dimension!$C$9,IF(B362=Dimension!$A$6,CD,""))</f>
        <v/>
      </c>
      <c r="E362" s="63"/>
      <c r="F362" s="62" t="str">
        <f>IF(OR(B362=Dimension!$A$3,B362=Dimension!$A$4,B362=Dimension!$A$6,B362=Dimension!$A$8),CCYA,"")</f>
        <v/>
      </c>
      <c r="G362" s="64" t="str">
        <f>IFERROR(VLOOKUP(F362,Dimension!$G$3:$H$252,2,FALSE),"")</f>
        <v/>
      </c>
      <c r="H362" s="62" t="str">
        <f>IF(OR(B362=Dimension!$A$3,B362=Dimension!$A$4,B362=Dimension!$A$5),"เดินทาง/ท่องเที่ยว","")</f>
        <v/>
      </c>
      <c r="I362" s="62" t="str">
        <f>IF(OR(B362=Dimension!$A$6,B362=Dimension!$A$7,B362=Dimension!$A$8,B362=Dimension!$A$9),"",IF(OR(B362=Dimension!$A$3,B362=Dimension!$A$4,B362=Dimension!$A$5),"สถานประกอบการ",""))</f>
        <v/>
      </c>
      <c r="J362" s="62" t="str">
        <f>IF(OR(B362=Dimension!$A$3,B362=Dimension!$A$4,B362=Dimension!$A$5,B362=Dimension!$A$6,,B362=Dimension!$A$7,B362=Dimension!$A$8,B362=Dimension!$A$9),Payment_ID2,"")</f>
        <v/>
      </c>
      <c r="K362" s="62"/>
      <c r="L362" s="64" t="str">
        <f>IFERROR(VLOOKUP(K362,Dimension!$J$3:$K$179,2,FALSE),"")</f>
        <v/>
      </c>
      <c r="M362" s="65"/>
      <c r="N362" s="66"/>
      <c r="O362" s="62" t="str">
        <f>IF(OR(B362=Dimension!$A$6,B362=Dimension!$A$7,B362=Dimension!$A$8,B362=Dimension!$A$9),"",IF(OR(B362=Dimension!$A$3,B362=Dimension!$A$4,B362=Dimension!$A$5),"สถานประกอบการ",""))</f>
        <v/>
      </c>
      <c r="P362" s="62" t="str">
        <f>IF(OR(B362=Dimension!$A$6,B362=Dimension!$A$7,B362=Dimension!$A$8,B362=Dimension!$A$9,B362=""),"",Payment_ID2)</f>
        <v/>
      </c>
      <c r="Q362" s="64" t="str">
        <f t="shared" si="5"/>
        <v/>
      </c>
      <c r="R362" s="62"/>
      <c r="T362" s="68" t="b">
        <f>IF(D362=Dimension!$C$9,IF(LEFT(UPPER(E362),2)="MC",TRUE,FALSE),TRUE)</f>
        <v>1</v>
      </c>
    </row>
    <row r="363" spans="1:20" x14ac:dyDescent="0.45">
      <c r="A363" s="61"/>
      <c r="B363" s="62"/>
      <c r="C363" s="62"/>
      <c r="D363" s="62" t="str">
        <f>IF(B363=Dimension!$A$8,Dimension!$C$9,IF(B363=Dimension!$A$6,CD,""))</f>
        <v/>
      </c>
      <c r="E363" s="63"/>
      <c r="F363" s="62" t="str">
        <f>IF(OR(B363=Dimension!$A$3,B363=Dimension!$A$4,B363=Dimension!$A$6,B363=Dimension!$A$8),CCYA,"")</f>
        <v/>
      </c>
      <c r="G363" s="64" t="str">
        <f>IFERROR(VLOOKUP(F363,Dimension!$G$3:$H$252,2,FALSE),"")</f>
        <v/>
      </c>
      <c r="H363" s="62" t="str">
        <f>IF(OR(B363=Dimension!$A$3,B363=Dimension!$A$4,B363=Dimension!$A$5),"เดินทาง/ท่องเที่ยว","")</f>
        <v/>
      </c>
      <c r="I363" s="62" t="str">
        <f>IF(OR(B363=Dimension!$A$6,B363=Dimension!$A$7,B363=Dimension!$A$8,B363=Dimension!$A$9),"",IF(OR(B363=Dimension!$A$3,B363=Dimension!$A$4,B363=Dimension!$A$5),"สถานประกอบการ",""))</f>
        <v/>
      </c>
      <c r="J363" s="62" t="str">
        <f>IF(OR(B363=Dimension!$A$3,B363=Dimension!$A$4,B363=Dimension!$A$5,B363=Dimension!$A$6,,B363=Dimension!$A$7,B363=Dimension!$A$8,B363=Dimension!$A$9),Payment_ID2,"")</f>
        <v/>
      </c>
      <c r="K363" s="62"/>
      <c r="L363" s="64" t="str">
        <f>IFERROR(VLOOKUP(K363,Dimension!$J$3:$K$179,2,FALSE),"")</f>
        <v/>
      </c>
      <c r="M363" s="65"/>
      <c r="N363" s="66"/>
      <c r="O363" s="62" t="str">
        <f>IF(OR(B363=Dimension!$A$6,B363=Dimension!$A$7,B363=Dimension!$A$8,B363=Dimension!$A$9),"",IF(OR(B363=Dimension!$A$3,B363=Dimension!$A$4,B363=Dimension!$A$5),"สถานประกอบการ",""))</f>
        <v/>
      </c>
      <c r="P363" s="62" t="str">
        <f>IF(OR(B363=Dimension!$A$6,B363=Dimension!$A$7,B363=Dimension!$A$8,B363=Dimension!$A$9,B363=""),"",Payment_ID2)</f>
        <v/>
      </c>
      <c r="Q363" s="64" t="str">
        <f t="shared" si="5"/>
        <v/>
      </c>
      <c r="R363" s="62"/>
      <c r="T363" s="68" t="b">
        <f>IF(D363=Dimension!$C$9,IF(LEFT(UPPER(E363),2)="MC",TRUE,FALSE),TRUE)</f>
        <v>1</v>
      </c>
    </row>
    <row r="364" spans="1:20" x14ac:dyDescent="0.45">
      <c r="A364" s="61"/>
      <c r="B364" s="62"/>
      <c r="C364" s="62"/>
      <c r="D364" s="62" t="str">
        <f>IF(B364=Dimension!$A$8,Dimension!$C$9,IF(B364=Dimension!$A$6,CD,""))</f>
        <v/>
      </c>
      <c r="E364" s="63"/>
      <c r="F364" s="62" t="str">
        <f>IF(OR(B364=Dimension!$A$3,B364=Dimension!$A$4,B364=Dimension!$A$6,B364=Dimension!$A$8),CCYA,"")</f>
        <v/>
      </c>
      <c r="G364" s="64" t="str">
        <f>IFERROR(VLOOKUP(F364,Dimension!$G$3:$H$252,2,FALSE),"")</f>
        <v/>
      </c>
      <c r="H364" s="62" t="str">
        <f>IF(OR(B364=Dimension!$A$3,B364=Dimension!$A$4,B364=Dimension!$A$5),"เดินทาง/ท่องเที่ยว","")</f>
        <v/>
      </c>
      <c r="I364" s="62" t="str">
        <f>IF(OR(B364=Dimension!$A$6,B364=Dimension!$A$7,B364=Dimension!$A$8,B364=Dimension!$A$9),"",IF(OR(B364=Dimension!$A$3,B364=Dimension!$A$4,B364=Dimension!$A$5),"สถานประกอบการ",""))</f>
        <v/>
      </c>
      <c r="J364" s="62" t="str">
        <f>IF(OR(B364=Dimension!$A$3,B364=Dimension!$A$4,B364=Dimension!$A$5,B364=Dimension!$A$6,,B364=Dimension!$A$7,B364=Dimension!$A$8,B364=Dimension!$A$9),Payment_ID2,"")</f>
        <v/>
      </c>
      <c r="K364" s="62"/>
      <c r="L364" s="64" t="str">
        <f>IFERROR(VLOOKUP(K364,Dimension!$J$3:$K$179,2,FALSE),"")</f>
        <v/>
      </c>
      <c r="M364" s="65"/>
      <c r="N364" s="66"/>
      <c r="O364" s="62" t="str">
        <f>IF(OR(B364=Dimension!$A$6,B364=Dimension!$A$7,B364=Dimension!$A$8,B364=Dimension!$A$9),"",IF(OR(B364=Dimension!$A$3,B364=Dimension!$A$4,B364=Dimension!$A$5),"สถานประกอบการ",""))</f>
        <v/>
      </c>
      <c r="P364" s="62" t="str">
        <f>IF(OR(B364=Dimension!$A$6,B364=Dimension!$A$7,B364=Dimension!$A$8,B364=Dimension!$A$9,B364=""),"",Payment_ID2)</f>
        <v/>
      </c>
      <c r="Q364" s="64" t="str">
        <f t="shared" si="5"/>
        <v/>
      </c>
      <c r="R364" s="62"/>
      <c r="T364" s="68" t="b">
        <f>IF(D364=Dimension!$C$9,IF(LEFT(UPPER(E364),2)="MC",TRUE,FALSE),TRUE)</f>
        <v>1</v>
      </c>
    </row>
    <row r="365" spans="1:20" x14ac:dyDescent="0.45">
      <c r="A365" s="61"/>
      <c r="B365" s="62"/>
      <c r="C365" s="62"/>
      <c r="D365" s="62" t="str">
        <f>IF(B365=Dimension!$A$8,Dimension!$C$9,IF(B365=Dimension!$A$6,CD,""))</f>
        <v/>
      </c>
      <c r="E365" s="63"/>
      <c r="F365" s="62" t="str">
        <f>IF(OR(B365=Dimension!$A$3,B365=Dimension!$A$4,B365=Dimension!$A$6,B365=Dimension!$A$8),CCYA,"")</f>
        <v/>
      </c>
      <c r="G365" s="64" t="str">
        <f>IFERROR(VLOOKUP(F365,Dimension!$G$3:$H$252,2,FALSE),"")</f>
        <v/>
      </c>
      <c r="H365" s="62" t="str">
        <f>IF(OR(B365=Dimension!$A$3,B365=Dimension!$A$4,B365=Dimension!$A$5),"เดินทาง/ท่องเที่ยว","")</f>
        <v/>
      </c>
      <c r="I365" s="62" t="str">
        <f>IF(OR(B365=Dimension!$A$6,B365=Dimension!$A$7,B365=Dimension!$A$8,B365=Dimension!$A$9),"",IF(OR(B365=Dimension!$A$3,B365=Dimension!$A$4,B365=Dimension!$A$5),"สถานประกอบการ",""))</f>
        <v/>
      </c>
      <c r="J365" s="62" t="str">
        <f>IF(OR(B365=Dimension!$A$3,B365=Dimension!$A$4,B365=Dimension!$A$5,B365=Dimension!$A$6,,B365=Dimension!$A$7,B365=Dimension!$A$8,B365=Dimension!$A$9),Payment_ID2,"")</f>
        <v/>
      </c>
      <c r="K365" s="62"/>
      <c r="L365" s="64" t="str">
        <f>IFERROR(VLOOKUP(K365,Dimension!$J$3:$K$179,2,FALSE),"")</f>
        <v/>
      </c>
      <c r="M365" s="65"/>
      <c r="N365" s="66"/>
      <c r="O365" s="62" t="str">
        <f>IF(OR(B365=Dimension!$A$6,B365=Dimension!$A$7,B365=Dimension!$A$8,B365=Dimension!$A$9),"",IF(OR(B365=Dimension!$A$3,B365=Dimension!$A$4,B365=Dimension!$A$5),"สถานประกอบการ",""))</f>
        <v/>
      </c>
      <c r="P365" s="62" t="str">
        <f>IF(OR(B365=Dimension!$A$6,B365=Dimension!$A$7,B365=Dimension!$A$8,B365=Dimension!$A$9,B365=""),"",Payment_ID2)</f>
        <v/>
      </c>
      <c r="Q365" s="64" t="str">
        <f t="shared" si="5"/>
        <v/>
      </c>
      <c r="R365" s="62"/>
      <c r="T365" s="68" t="b">
        <f>IF(D365=Dimension!$C$9,IF(LEFT(UPPER(E365),2)="MC",TRUE,FALSE),TRUE)</f>
        <v>1</v>
      </c>
    </row>
    <row r="366" spans="1:20" x14ac:dyDescent="0.45">
      <c r="A366" s="61"/>
      <c r="B366" s="62"/>
      <c r="C366" s="62"/>
      <c r="D366" s="62" t="str">
        <f>IF(B366=Dimension!$A$8,Dimension!$C$9,IF(B366=Dimension!$A$6,CD,""))</f>
        <v/>
      </c>
      <c r="E366" s="63"/>
      <c r="F366" s="62" t="str">
        <f>IF(OR(B366=Dimension!$A$3,B366=Dimension!$A$4,B366=Dimension!$A$6,B366=Dimension!$A$8),CCYA,"")</f>
        <v/>
      </c>
      <c r="G366" s="64" t="str">
        <f>IFERROR(VLOOKUP(F366,Dimension!$G$3:$H$252,2,FALSE),"")</f>
        <v/>
      </c>
      <c r="H366" s="62" t="str">
        <f>IF(OR(B366=Dimension!$A$3,B366=Dimension!$A$4,B366=Dimension!$A$5),"เดินทาง/ท่องเที่ยว","")</f>
        <v/>
      </c>
      <c r="I366" s="62" t="str">
        <f>IF(OR(B366=Dimension!$A$6,B366=Dimension!$A$7,B366=Dimension!$A$8,B366=Dimension!$A$9),"",IF(OR(B366=Dimension!$A$3,B366=Dimension!$A$4,B366=Dimension!$A$5),"สถานประกอบการ",""))</f>
        <v/>
      </c>
      <c r="J366" s="62" t="str">
        <f>IF(OR(B366=Dimension!$A$3,B366=Dimension!$A$4,B366=Dimension!$A$5,B366=Dimension!$A$6,,B366=Dimension!$A$7,B366=Dimension!$A$8,B366=Dimension!$A$9),Payment_ID2,"")</f>
        <v/>
      </c>
      <c r="K366" s="62"/>
      <c r="L366" s="64" t="str">
        <f>IFERROR(VLOOKUP(K366,Dimension!$J$3:$K$179,2,FALSE),"")</f>
        <v/>
      </c>
      <c r="M366" s="65"/>
      <c r="N366" s="66"/>
      <c r="O366" s="62" t="str">
        <f>IF(OR(B366=Dimension!$A$6,B366=Dimension!$A$7,B366=Dimension!$A$8,B366=Dimension!$A$9),"",IF(OR(B366=Dimension!$A$3,B366=Dimension!$A$4,B366=Dimension!$A$5),"สถานประกอบการ",""))</f>
        <v/>
      </c>
      <c r="P366" s="62" t="str">
        <f>IF(OR(B366=Dimension!$A$6,B366=Dimension!$A$7,B366=Dimension!$A$8,B366=Dimension!$A$9,B366=""),"",Payment_ID2)</f>
        <v/>
      </c>
      <c r="Q366" s="64" t="str">
        <f t="shared" si="5"/>
        <v/>
      </c>
      <c r="R366" s="62"/>
      <c r="T366" s="68" t="b">
        <f>IF(D366=Dimension!$C$9,IF(LEFT(UPPER(E366),2)="MC",TRUE,FALSE),TRUE)</f>
        <v>1</v>
      </c>
    </row>
    <row r="367" spans="1:20" x14ac:dyDescent="0.45">
      <c r="A367" s="61"/>
      <c r="B367" s="62"/>
      <c r="C367" s="62"/>
      <c r="D367" s="62" t="str">
        <f>IF(B367=Dimension!$A$8,Dimension!$C$9,IF(B367=Dimension!$A$6,CD,""))</f>
        <v/>
      </c>
      <c r="E367" s="63"/>
      <c r="F367" s="62" t="str">
        <f>IF(OR(B367=Dimension!$A$3,B367=Dimension!$A$4,B367=Dimension!$A$6,B367=Dimension!$A$8),CCYA,"")</f>
        <v/>
      </c>
      <c r="G367" s="64" t="str">
        <f>IFERROR(VLOOKUP(F367,Dimension!$G$3:$H$252,2,FALSE),"")</f>
        <v/>
      </c>
      <c r="H367" s="62" t="str">
        <f>IF(OR(B367=Dimension!$A$3,B367=Dimension!$A$4,B367=Dimension!$A$5),"เดินทาง/ท่องเที่ยว","")</f>
        <v/>
      </c>
      <c r="I367" s="62" t="str">
        <f>IF(OR(B367=Dimension!$A$6,B367=Dimension!$A$7,B367=Dimension!$A$8,B367=Dimension!$A$9),"",IF(OR(B367=Dimension!$A$3,B367=Dimension!$A$4,B367=Dimension!$A$5),"สถานประกอบการ",""))</f>
        <v/>
      </c>
      <c r="J367" s="62" t="str">
        <f>IF(OR(B367=Dimension!$A$3,B367=Dimension!$A$4,B367=Dimension!$A$5,B367=Dimension!$A$6,,B367=Dimension!$A$7,B367=Dimension!$A$8,B367=Dimension!$A$9),Payment_ID2,"")</f>
        <v/>
      </c>
      <c r="K367" s="62"/>
      <c r="L367" s="64" t="str">
        <f>IFERROR(VLOOKUP(K367,Dimension!$J$3:$K$179,2,FALSE),"")</f>
        <v/>
      </c>
      <c r="M367" s="65"/>
      <c r="N367" s="66"/>
      <c r="O367" s="62" t="str">
        <f>IF(OR(B367=Dimension!$A$6,B367=Dimension!$A$7,B367=Dimension!$A$8,B367=Dimension!$A$9),"",IF(OR(B367=Dimension!$A$3,B367=Dimension!$A$4,B367=Dimension!$A$5),"สถานประกอบการ",""))</f>
        <v/>
      </c>
      <c r="P367" s="62" t="str">
        <f>IF(OR(B367=Dimension!$A$6,B367=Dimension!$A$7,B367=Dimension!$A$8,B367=Dimension!$A$9,B367=""),"",Payment_ID2)</f>
        <v/>
      </c>
      <c r="Q367" s="64" t="str">
        <f t="shared" si="5"/>
        <v/>
      </c>
      <c r="R367" s="62"/>
      <c r="T367" s="68" t="b">
        <f>IF(D367=Dimension!$C$9,IF(LEFT(UPPER(E367),2)="MC",TRUE,FALSE),TRUE)</f>
        <v>1</v>
      </c>
    </row>
    <row r="368" spans="1:20" x14ac:dyDescent="0.45">
      <c r="A368" s="61"/>
      <c r="B368" s="62"/>
      <c r="C368" s="62"/>
      <c r="D368" s="62" t="str">
        <f>IF(B368=Dimension!$A$8,Dimension!$C$9,IF(B368=Dimension!$A$6,CD,""))</f>
        <v/>
      </c>
      <c r="E368" s="63"/>
      <c r="F368" s="62" t="str">
        <f>IF(OR(B368=Dimension!$A$3,B368=Dimension!$A$4,B368=Dimension!$A$6,B368=Dimension!$A$8),CCYA,"")</f>
        <v/>
      </c>
      <c r="G368" s="64" t="str">
        <f>IFERROR(VLOOKUP(F368,Dimension!$G$3:$H$252,2,FALSE),"")</f>
        <v/>
      </c>
      <c r="H368" s="62" t="str">
        <f>IF(OR(B368=Dimension!$A$3,B368=Dimension!$A$4,B368=Dimension!$A$5),"เดินทาง/ท่องเที่ยว","")</f>
        <v/>
      </c>
      <c r="I368" s="62" t="str">
        <f>IF(OR(B368=Dimension!$A$6,B368=Dimension!$A$7,B368=Dimension!$A$8,B368=Dimension!$A$9),"",IF(OR(B368=Dimension!$A$3,B368=Dimension!$A$4,B368=Dimension!$A$5),"สถานประกอบการ",""))</f>
        <v/>
      </c>
      <c r="J368" s="62" t="str">
        <f>IF(OR(B368=Dimension!$A$3,B368=Dimension!$A$4,B368=Dimension!$A$5,B368=Dimension!$A$6,,B368=Dimension!$A$7,B368=Dimension!$A$8,B368=Dimension!$A$9),Payment_ID2,"")</f>
        <v/>
      </c>
      <c r="K368" s="62"/>
      <c r="L368" s="64" t="str">
        <f>IFERROR(VLOOKUP(K368,Dimension!$J$3:$K$179,2,FALSE),"")</f>
        <v/>
      </c>
      <c r="M368" s="65"/>
      <c r="N368" s="66"/>
      <c r="O368" s="62" t="str">
        <f>IF(OR(B368=Dimension!$A$6,B368=Dimension!$A$7,B368=Dimension!$A$8,B368=Dimension!$A$9),"",IF(OR(B368=Dimension!$A$3,B368=Dimension!$A$4,B368=Dimension!$A$5),"สถานประกอบการ",""))</f>
        <v/>
      </c>
      <c r="P368" s="62" t="str">
        <f>IF(OR(B368=Dimension!$A$6,B368=Dimension!$A$7,B368=Dimension!$A$8,B368=Dimension!$A$9,B368=""),"",Payment_ID2)</f>
        <v/>
      </c>
      <c r="Q368" s="64" t="str">
        <f t="shared" si="5"/>
        <v/>
      </c>
      <c r="R368" s="62"/>
      <c r="T368" s="68" t="b">
        <f>IF(D368=Dimension!$C$9,IF(LEFT(UPPER(E368),2)="MC",TRUE,FALSE),TRUE)</f>
        <v>1</v>
      </c>
    </row>
    <row r="369" spans="1:20" x14ac:dyDescent="0.45">
      <c r="A369" s="61"/>
      <c r="B369" s="62"/>
      <c r="C369" s="62"/>
      <c r="D369" s="62" t="str">
        <f>IF(B369=Dimension!$A$8,Dimension!$C$9,IF(B369=Dimension!$A$6,CD,""))</f>
        <v/>
      </c>
      <c r="E369" s="63"/>
      <c r="F369" s="62" t="str">
        <f>IF(OR(B369=Dimension!$A$3,B369=Dimension!$A$4,B369=Dimension!$A$6,B369=Dimension!$A$8),CCYA,"")</f>
        <v/>
      </c>
      <c r="G369" s="64" t="str">
        <f>IFERROR(VLOOKUP(F369,Dimension!$G$3:$H$252,2,FALSE),"")</f>
        <v/>
      </c>
      <c r="H369" s="62" t="str">
        <f>IF(OR(B369=Dimension!$A$3,B369=Dimension!$A$4,B369=Dimension!$A$5),"เดินทาง/ท่องเที่ยว","")</f>
        <v/>
      </c>
      <c r="I369" s="62" t="str">
        <f>IF(OR(B369=Dimension!$A$6,B369=Dimension!$A$7,B369=Dimension!$A$8,B369=Dimension!$A$9),"",IF(OR(B369=Dimension!$A$3,B369=Dimension!$A$4,B369=Dimension!$A$5),"สถานประกอบการ",""))</f>
        <v/>
      </c>
      <c r="J369" s="62" t="str">
        <f>IF(OR(B369=Dimension!$A$3,B369=Dimension!$A$4,B369=Dimension!$A$5,B369=Dimension!$A$6,,B369=Dimension!$A$7,B369=Dimension!$A$8,B369=Dimension!$A$9),Payment_ID2,"")</f>
        <v/>
      </c>
      <c r="K369" s="62"/>
      <c r="L369" s="64" t="str">
        <f>IFERROR(VLOOKUP(K369,Dimension!$J$3:$K$179,2,FALSE),"")</f>
        <v/>
      </c>
      <c r="M369" s="65"/>
      <c r="N369" s="66"/>
      <c r="O369" s="62" t="str">
        <f>IF(OR(B369=Dimension!$A$6,B369=Dimension!$A$7,B369=Dimension!$A$8,B369=Dimension!$A$9),"",IF(OR(B369=Dimension!$A$3,B369=Dimension!$A$4,B369=Dimension!$A$5),"สถานประกอบการ",""))</f>
        <v/>
      </c>
      <c r="P369" s="62" t="str">
        <f>IF(OR(B369=Dimension!$A$6,B369=Dimension!$A$7,B369=Dimension!$A$8,B369=Dimension!$A$9,B369=""),"",Payment_ID2)</f>
        <v/>
      </c>
      <c r="Q369" s="64" t="str">
        <f t="shared" si="5"/>
        <v/>
      </c>
      <c r="R369" s="62"/>
      <c r="T369" s="68" t="b">
        <f>IF(D369=Dimension!$C$9,IF(LEFT(UPPER(E369),2)="MC",TRUE,FALSE),TRUE)</f>
        <v>1</v>
      </c>
    </row>
    <row r="370" spans="1:20" x14ac:dyDescent="0.45">
      <c r="A370" s="61"/>
      <c r="B370" s="62"/>
      <c r="C370" s="62"/>
      <c r="D370" s="62" t="str">
        <f>IF(B370=Dimension!$A$8,Dimension!$C$9,IF(B370=Dimension!$A$6,CD,""))</f>
        <v/>
      </c>
      <c r="E370" s="63"/>
      <c r="F370" s="62" t="str">
        <f>IF(OR(B370=Dimension!$A$3,B370=Dimension!$A$4,B370=Dimension!$A$6,B370=Dimension!$A$8),CCYA,"")</f>
        <v/>
      </c>
      <c r="G370" s="64" t="str">
        <f>IFERROR(VLOOKUP(F370,Dimension!$G$3:$H$252,2,FALSE),"")</f>
        <v/>
      </c>
      <c r="H370" s="62" t="str">
        <f>IF(OR(B370=Dimension!$A$3,B370=Dimension!$A$4,B370=Dimension!$A$5),"เดินทาง/ท่องเที่ยว","")</f>
        <v/>
      </c>
      <c r="I370" s="62" t="str">
        <f>IF(OR(B370=Dimension!$A$6,B370=Dimension!$A$7,B370=Dimension!$A$8,B370=Dimension!$A$9),"",IF(OR(B370=Dimension!$A$3,B370=Dimension!$A$4,B370=Dimension!$A$5),"สถานประกอบการ",""))</f>
        <v/>
      </c>
      <c r="J370" s="62" t="str">
        <f>IF(OR(B370=Dimension!$A$3,B370=Dimension!$A$4,B370=Dimension!$A$5,B370=Dimension!$A$6,,B370=Dimension!$A$7,B370=Dimension!$A$8,B370=Dimension!$A$9),Payment_ID2,"")</f>
        <v/>
      </c>
      <c r="K370" s="62"/>
      <c r="L370" s="64" t="str">
        <f>IFERROR(VLOOKUP(K370,Dimension!$J$3:$K$179,2,FALSE),"")</f>
        <v/>
      </c>
      <c r="M370" s="65"/>
      <c r="N370" s="66"/>
      <c r="O370" s="62" t="str">
        <f>IF(OR(B370=Dimension!$A$6,B370=Dimension!$A$7,B370=Dimension!$A$8,B370=Dimension!$A$9),"",IF(OR(B370=Dimension!$A$3,B370=Dimension!$A$4,B370=Dimension!$A$5),"สถานประกอบการ",""))</f>
        <v/>
      </c>
      <c r="P370" s="62" t="str">
        <f>IF(OR(B370=Dimension!$A$6,B370=Dimension!$A$7,B370=Dimension!$A$8,B370=Dimension!$A$9,B370=""),"",Payment_ID2)</f>
        <v/>
      </c>
      <c r="Q370" s="64" t="str">
        <f t="shared" si="5"/>
        <v/>
      </c>
      <c r="R370" s="62"/>
      <c r="T370" s="68" t="b">
        <f>IF(D370=Dimension!$C$9,IF(LEFT(UPPER(E370),2)="MC",TRUE,FALSE),TRUE)</f>
        <v>1</v>
      </c>
    </row>
    <row r="371" spans="1:20" x14ac:dyDescent="0.45">
      <c r="A371" s="61"/>
      <c r="B371" s="62"/>
      <c r="C371" s="62"/>
      <c r="D371" s="62" t="str">
        <f>IF(B371=Dimension!$A$8,Dimension!$C$9,IF(B371=Dimension!$A$6,CD,""))</f>
        <v/>
      </c>
      <c r="E371" s="63"/>
      <c r="F371" s="62" t="str">
        <f>IF(OR(B371=Dimension!$A$3,B371=Dimension!$A$4,B371=Dimension!$A$6,B371=Dimension!$A$8),CCYA,"")</f>
        <v/>
      </c>
      <c r="G371" s="64" t="str">
        <f>IFERROR(VLOOKUP(F371,Dimension!$G$3:$H$252,2,FALSE),"")</f>
        <v/>
      </c>
      <c r="H371" s="62" t="str">
        <f>IF(OR(B371=Dimension!$A$3,B371=Dimension!$A$4,B371=Dimension!$A$5),"เดินทาง/ท่องเที่ยว","")</f>
        <v/>
      </c>
      <c r="I371" s="62" t="str">
        <f>IF(OR(B371=Dimension!$A$6,B371=Dimension!$A$7,B371=Dimension!$A$8,B371=Dimension!$A$9),"",IF(OR(B371=Dimension!$A$3,B371=Dimension!$A$4,B371=Dimension!$A$5),"สถานประกอบการ",""))</f>
        <v/>
      </c>
      <c r="J371" s="62" t="str">
        <f>IF(OR(B371=Dimension!$A$3,B371=Dimension!$A$4,B371=Dimension!$A$5,B371=Dimension!$A$6,,B371=Dimension!$A$7,B371=Dimension!$A$8,B371=Dimension!$A$9),Payment_ID2,"")</f>
        <v/>
      </c>
      <c r="K371" s="62"/>
      <c r="L371" s="64" t="str">
        <f>IFERROR(VLOOKUP(K371,Dimension!$J$3:$K$179,2,FALSE),"")</f>
        <v/>
      </c>
      <c r="M371" s="65"/>
      <c r="N371" s="66"/>
      <c r="O371" s="62" t="str">
        <f>IF(OR(B371=Dimension!$A$6,B371=Dimension!$A$7,B371=Dimension!$A$8,B371=Dimension!$A$9),"",IF(OR(B371=Dimension!$A$3,B371=Dimension!$A$4,B371=Dimension!$A$5),"สถานประกอบการ",""))</f>
        <v/>
      </c>
      <c r="P371" s="62" t="str">
        <f>IF(OR(B371=Dimension!$A$6,B371=Dimension!$A$7,B371=Dimension!$A$8,B371=Dimension!$A$9,B371=""),"",Payment_ID2)</f>
        <v/>
      </c>
      <c r="Q371" s="64" t="str">
        <f t="shared" si="5"/>
        <v/>
      </c>
      <c r="R371" s="62"/>
      <c r="T371" s="68" t="b">
        <f>IF(D371=Dimension!$C$9,IF(LEFT(UPPER(E371),2)="MC",TRUE,FALSE),TRUE)</f>
        <v>1</v>
      </c>
    </row>
    <row r="372" spans="1:20" x14ac:dyDescent="0.45">
      <c r="A372" s="61"/>
      <c r="B372" s="62"/>
      <c r="C372" s="62"/>
      <c r="D372" s="62" t="str">
        <f>IF(B372=Dimension!$A$8,Dimension!$C$9,IF(B372=Dimension!$A$6,CD,""))</f>
        <v/>
      </c>
      <c r="E372" s="63"/>
      <c r="F372" s="62" t="str">
        <f>IF(OR(B372=Dimension!$A$3,B372=Dimension!$A$4,B372=Dimension!$A$6,B372=Dimension!$A$8),CCYA,"")</f>
        <v/>
      </c>
      <c r="G372" s="64" t="str">
        <f>IFERROR(VLOOKUP(F372,Dimension!$G$3:$H$252,2,FALSE),"")</f>
        <v/>
      </c>
      <c r="H372" s="62" t="str">
        <f>IF(OR(B372=Dimension!$A$3,B372=Dimension!$A$4,B372=Dimension!$A$5),"เดินทาง/ท่องเที่ยว","")</f>
        <v/>
      </c>
      <c r="I372" s="62" t="str">
        <f>IF(OR(B372=Dimension!$A$6,B372=Dimension!$A$7,B372=Dimension!$A$8,B372=Dimension!$A$9),"",IF(OR(B372=Dimension!$A$3,B372=Dimension!$A$4,B372=Dimension!$A$5),"สถานประกอบการ",""))</f>
        <v/>
      </c>
      <c r="J372" s="62" t="str">
        <f>IF(OR(B372=Dimension!$A$3,B372=Dimension!$A$4,B372=Dimension!$A$5,B372=Dimension!$A$6,,B372=Dimension!$A$7,B372=Dimension!$A$8,B372=Dimension!$A$9),Payment_ID2,"")</f>
        <v/>
      </c>
      <c r="K372" s="62"/>
      <c r="L372" s="64" t="str">
        <f>IFERROR(VLOOKUP(K372,Dimension!$J$3:$K$179,2,FALSE),"")</f>
        <v/>
      </c>
      <c r="M372" s="65"/>
      <c r="N372" s="66"/>
      <c r="O372" s="62" t="str">
        <f>IF(OR(B372=Dimension!$A$6,B372=Dimension!$A$7,B372=Dimension!$A$8,B372=Dimension!$A$9),"",IF(OR(B372=Dimension!$A$3,B372=Dimension!$A$4,B372=Dimension!$A$5),"สถานประกอบการ",""))</f>
        <v/>
      </c>
      <c r="P372" s="62" t="str">
        <f>IF(OR(B372=Dimension!$A$6,B372=Dimension!$A$7,B372=Dimension!$A$8,B372=Dimension!$A$9,B372=""),"",Payment_ID2)</f>
        <v/>
      </c>
      <c r="Q372" s="64" t="str">
        <f t="shared" si="5"/>
        <v/>
      </c>
      <c r="R372" s="62"/>
      <c r="T372" s="68" t="b">
        <f>IF(D372=Dimension!$C$9,IF(LEFT(UPPER(E372),2)="MC",TRUE,FALSE),TRUE)</f>
        <v>1</v>
      </c>
    </row>
    <row r="373" spans="1:20" x14ac:dyDescent="0.45">
      <c r="A373" s="61"/>
      <c r="B373" s="62"/>
      <c r="C373" s="62"/>
      <c r="D373" s="62" t="str">
        <f>IF(B373=Dimension!$A$8,Dimension!$C$9,IF(B373=Dimension!$A$6,CD,""))</f>
        <v/>
      </c>
      <c r="E373" s="63"/>
      <c r="F373" s="62" t="str">
        <f>IF(OR(B373=Dimension!$A$3,B373=Dimension!$A$4,B373=Dimension!$A$6,B373=Dimension!$A$8),CCYA,"")</f>
        <v/>
      </c>
      <c r="G373" s="64" t="str">
        <f>IFERROR(VLOOKUP(F373,Dimension!$G$3:$H$252,2,FALSE),"")</f>
        <v/>
      </c>
      <c r="H373" s="62" t="str">
        <f>IF(OR(B373=Dimension!$A$3,B373=Dimension!$A$4,B373=Dimension!$A$5),"เดินทาง/ท่องเที่ยว","")</f>
        <v/>
      </c>
      <c r="I373" s="62" t="str">
        <f>IF(OR(B373=Dimension!$A$6,B373=Dimension!$A$7,B373=Dimension!$A$8,B373=Dimension!$A$9),"",IF(OR(B373=Dimension!$A$3,B373=Dimension!$A$4,B373=Dimension!$A$5),"สถานประกอบการ",""))</f>
        <v/>
      </c>
      <c r="J373" s="62" t="str">
        <f>IF(OR(B373=Dimension!$A$3,B373=Dimension!$A$4,B373=Dimension!$A$5,B373=Dimension!$A$6,,B373=Dimension!$A$7,B373=Dimension!$A$8,B373=Dimension!$A$9),Payment_ID2,"")</f>
        <v/>
      </c>
      <c r="K373" s="62"/>
      <c r="L373" s="64" t="str">
        <f>IFERROR(VLOOKUP(K373,Dimension!$J$3:$K$179,2,FALSE),"")</f>
        <v/>
      </c>
      <c r="M373" s="65"/>
      <c r="N373" s="66"/>
      <c r="O373" s="62" t="str">
        <f>IF(OR(B373=Dimension!$A$6,B373=Dimension!$A$7,B373=Dimension!$A$8,B373=Dimension!$A$9),"",IF(OR(B373=Dimension!$A$3,B373=Dimension!$A$4,B373=Dimension!$A$5),"สถานประกอบการ",""))</f>
        <v/>
      </c>
      <c r="P373" s="62" t="str">
        <f>IF(OR(B373=Dimension!$A$6,B373=Dimension!$A$7,B373=Dimension!$A$8,B373=Dimension!$A$9,B373=""),"",Payment_ID2)</f>
        <v/>
      </c>
      <c r="Q373" s="64" t="str">
        <f t="shared" si="5"/>
        <v/>
      </c>
      <c r="R373" s="62"/>
      <c r="T373" s="68" t="b">
        <f>IF(D373=Dimension!$C$9,IF(LEFT(UPPER(E373),2)="MC",TRUE,FALSE),TRUE)</f>
        <v>1</v>
      </c>
    </row>
    <row r="374" spans="1:20" x14ac:dyDescent="0.45">
      <c r="A374" s="61"/>
      <c r="B374" s="62"/>
      <c r="C374" s="62"/>
      <c r="D374" s="62" t="str">
        <f>IF(B374=Dimension!$A$8,Dimension!$C$9,IF(B374=Dimension!$A$6,CD,""))</f>
        <v/>
      </c>
      <c r="E374" s="63"/>
      <c r="F374" s="62" t="str">
        <f>IF(OR(B374=Dimension!$A$3,B374=Dimension!$A$4,B374=Dimension!$A$6,B374=Dimension!$A$8),CCYA,"")</f>
        <v/>
      </c>
      <c r="G374" s="64" t="str">
        <f>IFERROR(VLOOKUP(F374,Dimension!$G$3:$H$252,2,FALSE),"")</f>
        <v/>
      </c>
      <c r="H374" s="62" t="str">
        <f>IF(OR(B374=Dimension!$A$3,B374=Dimension!$A$4,B374=Dimension!$A$5),"เดินทาง/ท่องเที่ยว","")</f>
        <v/>
      </c>
      <c r="I374" s="62" t="str">
        <f>IF(OR(B374=Dimension!$A$6,B374=Dimension!$A$7,B374=Dimension!$A$8,B374=Dimension!$A$9),"",IF(OR(B374=Dimension!$A$3,B374=Dimension!$A$4,B374=Dimension!$A$5),"สถานประกอบการ",""))</f>
        <v/>
      </c>
      <c r="J374" s="62" t="str">
        <f>IF(OR(B374=Dimension!$A$3,B374=Dimension!$A$4,B374=Dimension!$A$5,B374=Dimension!$A$6,,B374=Dimension!$A$7,B374=Dimension!$A$8,B374=Dimension!$A$9),Payment_ID2,"")</f>
        <v/>
      </c>
      <c r="K374" s="62"/>
      <c r="L374" s="64" t="str">
        <f>IFERROR(VLOOKUP(K374,Dimension!$J$3:$K$179,2,FALSE),"")</f>
        <v/>
      </c>
      <c r="M374" s="65"/>
      <c r="N374" s="66"/>
      <c r="O374" s="62" t="str">
        <f>IF(OR(B374=Dimension!$A$6,B374=Dimension!$A$7,B374=Dimension!$A$8,B374=Dimension!$A$9),"",IF(OR(B374=Dimension!$A$3,B374=Dimension!$A$4,B374=Dimension!$A$5),"สถานประกอบการ",""))</f>
        <v/>
      </c>
      <c r="P374" s="62" t="str">
        <f>IF(OR(B374=Dimension!$A$6,B374=Dimension!$A$7,B374=Dimension!$A$8,B374=Dimension!$A$9,B374=""),"",Payment_ID2)</f>
        <v/>
      </c>
      <c r="Q374" s="64" t="str">
        <f t="shared" si="5"/>
        <v/>
      </c>
      <c r="R374" s="62"/>
      <c r="T374" s="68" t="b">
        <f>IF(D374=Dimension!$C$9,IF(LEFT(UPPER(E374),2)="MC",TRUE,FALSE),TRUE)</f>
        <v>1</v>
      </c>
    </row>
    <row r="375" spans="1:20" x14ac:dyDescent="0.45">
      <c r="A375" s="61"/>
      <c r="B375" s="62"/>
      <c r="C375" s="62"/>
      <c r="D375" s="62" t="str">
        <f>IF(B375=Dimension!$A$8,Dimension!$C$9,IF(B375=Dimension!$A$6,CD,""))</f>
        <v/>
      </c>
      <c r="E375" s="63"/>
      <c r="F375" s="62" t="str">
        <f>IF(OR(B375=Dimension!$A$3,B375=Dimension!$A$4,B375=Dimension!$A$6,B375=Dimension!$A$8),CCYA,"")</f>
        <v/>
      </c>
      <c r="G375" s="64" t="str">
        <f>IFERROR(VLOOKUP(F375,Dimension!$G$3:$H$252,2,FALSE),"")</f>
        <v/>
      </c>
      <c r="H375" s="62" t="str">
        <f>IF(OR(B375=Dimension!$A$3,B375=Dimension!$A$4,B375=Dimension!$A$5),"เดินทาง/ท่องเที่ยว","")</f>
        <v/>
      </c>
      <c r="I375" s="62" t="str">
        <f>IF(OR(B375=Dimension!$A$6,B375=Dimension!$A$7,B375=Dimension!$A$8,B375=Dimension!$A$9),"",IF(OR(B375=Dimension!$A$3,B375=Dimension!$A$4,B375=Dimension!$A$5),"สถานประกอบการ",""))</f>
        <v/>
      </c>
      <c r="J375" s="62" t="str">
        <f>IF(OR(B375=Dimension!$A$3,B375=Dimension!$A$4,B375=Dimension!$A$5,B375=Dimension!$A$6,,B375=Dimension!$A$7,B375=Dimension!$A$8,B375=Dimension!$A$9),Payment_ID2,"")</f>
        <v/>
      </c>
      <c r="K375" s="62"/>
      <c r="L375" s="64" t="str">
        <f>IFERROR(VLOOKUP(K375,Dimension!$J$3:$K$179,2,FALSE),"")</f>
        <v/>
      </c>
      <c r="M375" s="65"/>
      <c r="N375" s="66"/>
      <c r="O375" s="62" t="str">
        <f>IF(OR(B375=Dimension!$A$6,B375=Dimension!$A$7,B375=Dimension!$A$8,B375=Dimension!$A$9),"",IF(OR(B375=Dimension!$A$3,B375=Dimension!$A$4,B375=Dimension!$A$5),"สถานประกอบการ",""))</f>
        <v/>
      </c>
      <c r="P375" s="62" t="str">
        <f>IF(OR(B375=Dimension!$A$6,B375=Dimension!$A$7,B375=Dimension!$A$8,B375=Dimension!$A$9,B375=""),"",Payment_ID2)</f>
        <v/>
      </c>
      <c r="Q375" s="64" t="str">
        <f t="shared" si="5"/>
        <v/>
      </c>
      <c r="R375" s="62"/>
      <c r="T375" s="68" t="b">
        <f>IF(D375=Dimension!$C$9,IF(LEFT(UPPER(E375),2)="MC",TRUE,FALSE),TRUE)</f>
        <v>1</v>
      </c>
    </row>
    <row r="376" spans="1:20" x14ac:dyDescent="0.45">
      <c r="A376" s="61"/>
      <c r="B376" s="62"/>
      <c r="C376" s="62"/>
      <c r="D376" s="62" t="str">
        <f>IF(B376=Dimension!$A$8,Dimension!$C$9,IF(B376=Dimension!$A$6,CD,""))</f>
        <v/>
      </c>
      <c r="E376" s="63"/>
      <c r="F376" s="62" t="str">
        <f>IF(OR(B376=Dimension!$A$3,B376=Dimension!$A$4,B376=Dimension!$A$6,B376=Dimension!$A$8),CCYA,"")</f>
        <v/>
      </c>
      <c r="G376" s="64" t="str">
        <f>IFERROR(VLOOKUP(F376,Dimension!$G$3:$H$252,2,FALSE),"")</f>
        <v/>
      </c>
      <c r="H376" s="62" t="str">
        <f>IF(OR(B376=Dimension!$A$3,B376=Dimension!$A$4,B376=Dimension!$A$5),"เดินทาง/ท่องเที่ยว","")</f>
        <v/>
      </c>
      <c r="I376" s="62" t="str">
        <f>IF(OR(B376=Dimension!$A$6,B376=Dimension!$A$7,B376=Dimension!$A$8,B376=Dimension!$A$9),"",IF(OR(B376=Dimension!$A$3,B376=Dimension!$A$4,B376=Dimension!$A$5),"สถานประกอบการ",""))</f>
        <v/>
      </c>
      <c r="J376" s="62" t="str">
        <f>IF(OR(B376=Dimension!$A$3,B376=Dimension!$A$4,B376=Dimension!$A$5,B376=Dimension!$A$6,,B376=Dimension!$A$7,B376=Dimension!$A$8,B376=Dimension!$A$9),Payment_ID2,"")</f>
        <v/>
      </c>
      <c r="K376" s="62"/>
      <c r="L376" s="64" t="str">
        <f>IFERROR(VLOOKUP(K376,Dimension!$J$3:$K$179,2,FALSE),"")</f>
        <v/>
      </c>
      <c r="M376" s="65"/>
      <c r="N376" s="66"/>
      <c r="O376" s="62" t="str">
        <f>IF(OR(B376=Dimension!$A$6,B376=Dimension!$A$7,B376=Dimension!$A$8,B376=Dimension!$A$9),"",IF(OR(B376=Dimension!$A$3,B376=Dimension!$A$4,B376=Dimension!$A$5),"สถานประกอบการ",""))</f>
        <v/>
      </c>
      <c r="P376" s="62" t="str">
        <f>IF(OR(B376=Dimension!$A$6,B376=Dimension!$A$7,B376=Dimension!$A$8,B376=Dimension!$A$9,B376=""),"",Payment_ID2)</f>
        <v/>
      </c>
      <c r="Q376" s="64" t="str">
        <f t="shared" si="5"/>
        <v/>
      </c>
      <c r="R376" s="62"/>
      <c r="T376" s="68" t="b">
        <f>IF(D376=Dimension!$C$9,IF(LEFT(UPPER(E376),2)="MC",TRUE,FALSE),TRUE)</f>
        <v>1</v>
      </c>
    </row>
    <row r="377" spans="1:20" x14ac:dyDescent="0.45">
      <c r="A377" s="61"/>
      <c r="B377" s="62"/>
      <c r="C377" s="62"/>
      <c r="D377" s="62" t="str">
        <f>IF(B377=Dimension!$A$8,Dimension!$C$9,IF(B377=Dimension!$A$6,CD,""))</f>
        <v/>
      </c>
      <c r="E377" s="63"/>
      <c r="F377" s="62" t="str">
        <f>IF(OR(B377=Dimension!$A$3,B377=Dimension!$A$4,B377=Dimension!$A$6,B377=Dimension!$A$8),CCYA,"")</f>
        <v/>
      </c>
      <c r="G377" s="64" t="str">
        <f>IFERROR(VLOOKUP(F377,Dimension!$G$3:$H$252,2,FALSE),"")</f>
        <v/>
      </c>
      <c r="H377" s="62" t="str">
        <f>IF(OR(B377=Dimension!$A$3,B377=Dimension!$A$4,B377=Dimension!$A$5),"เดินทาง/ท่องเที่ยว","")</f>
        <v/>
      </c>
      <c r="I377" s="62" t="str">
        <f>IF(OR(B377=Dimension!$A$6,B377=Dimension!$A$7,B377=Dimension!$A$8,B377=Dimension!$A$9),"",IF(OR(B377=Dimension!$A$3,B377=Dimension!$A$4,B377=Dimension!$A$5),"สถานประกอบการ",""))</f>
        <v/>
      </c>
      <c r="J377" s="62" t="str">
        <f>IF(OR(B377=Dimension!$A$3,B377=Dimension!$A$4,B377=Dimension!$A$5,B377=Dimension!$A$6,,B377=Dimension!$A$7,B377=Dimension!$A$8,B377=Dimension!$A$9),Payment_ID2,"")</f>
        <v/>
      </c>
      <c r="K377" s="62"/>
      <c r="L377" s="64" t="str">
        <f>IFERROR(VLOOKUP(K377,Dimension!$J$3:$K$179,2,FALSE),"")</f>
        <v/>
      </c>
      <c r="M377" s="65"/>
      <c r="N377" s="66"/>
      <c r="O377" s="62" t="str">
        <f>IF(OR(B377=Dimension!$A$6,B377=Dimension!$A$7,B377=Dimension!$A$8,B377=Dimension!$A$9),"",IF(OR(B377=Dimension!$A$3,B377=Dimension!$A$4,B377=Dimension!$A$5),"สถานประกอบการ",""))</f>
        <v/>
      </c>
      <c r="P377" s="62" t="str">
        <f>IF(OR(B377=Dimension!$A$6,B377=Dimension!$A$7,B377=Dimension!$A$8,B377=Dimension!$A$9,B377=""),"",Payment_ID2)</f>
        <v/>
      </c>
      <c r="Q377" s="64" t="str">
        <f t="shared" si="5"/>
        <v/>
      </c>
      <c r="R377" s="62"/>
      <c r="T377" s="68" t="b">
        <f>IF(D377=Dimension!$C$9,IF(LEFT(UPPER(E377),2)="MC",TRUE,FALSE),TRUE)</f>
        <v>1</v>
      </c>
    </row>
    <row r="378" spans="1:20" x14ac:dyDescent="0.45">
      <c r="A378" s="61"/>
      <c r="B378" s="62"/>
      <c r="C378" s="62"/>
      <c r="D378" s="62" t="str">
        <f>IF(B378=Dimension!$A$8,Dimension!$C$9,IF(B378=Dimension!$A$6,CD,""))</f>
        <v/>
      </c>
      <c r="E378" s="63"/>
      <c r="F378" s="62" t="str">
        <f>IF(OR(B378=Dimension!$A$3,B378=Dimension!$A$4,B378=Dimension!$A$6,B378=Dimension!$A$8),CCYA,"")</f>
        <v/>
      </c>
      <c r="G378" s="64" t="str">
        <f>IFERROR(VLOOKUP(F378,Dimension!$G$3:$H$252,2,FALSE),"")</f>
        <v/>
      </c>
      <c r="H378" s="62" t="str">
        <f>IF(OR(B378=Dimension!$A$3,B378=Dimension!$A$4,B378=Dimension!$A$5),"เดินทาง/ท่องเที่ยว","")</f>
        <v/>
      </c>
      <c r="I378" s="62" t="str">
        <f>IF(OR(B378=Dimension!$A$6,B378=Dimension!$A$7,B378=Dimension!$A$8,B378=Dimension!$A$9),"",IF(OR(B378=Dimension!$A$3,B378=Dimension!$A$4,B378=Dimension!$A$5),"สถานประกอบการ",""))</f>
        <v/>
      </c>
      <c r="J378" s="62" t="str">
        <f>IF(OR(B378=Dimension!$A$3,B378=Dimension!$A$4,B378=Dimension!$A$5,B378=Dimension!$A$6,,B378=Dimension!$A$7,B378=Dimension!$A$8,B378=Dimension!$A$9),Payment_ID2,"")</f>
        <v/>
      </c>
      <c r="K378" s="62"/>
      <c r="L378" s="64" t="str">
        <f>IFERROR(VLOOKUP(K378,Dimension!$J$3:$K$179,2,FALSE),"")</f>
        <v/>
      </c>
      <c r="M378" s="65"/>
      <c r="N378" s="66"/>
      <c r="O378" s="62" t="str">
        <f>IF(OR(B378=Dimension!$A$6,B378=Dimension!$A$7,B378=Dimension!$A$8,B378=Dimension!$A$9),"",IF(OR(B378=Dimension!$A$3,B378=Dimension!$A$4,B378=Dimension!$A$5),"สถานประกอบการ",""))</f>
        <v/>
      </c>
      <c r="P378" s="62" t="str">
        <f>IF(OR(B378=Dimension!$A$6,B378=Dimension!$A$7,B378=Dimension!$A$8,B378=Dimension!$A$9,B378=""),"",Payment_ID2)</f>
        <v/>
      </c>
      <c r="Q378" s="64" t="str">
        <f t="shared" si="5"/>
        <v/>
      </c>
      <c r="R378" s="62"/>
      <c r="T378" s="68" t="b">
        <f>IF(D378=Dimension!$C$9,IF(LEFT(UPPER(E378),2)="MC",TRUE,FALSE),TRUE)</f>
        <v>1</v>
      </c>
    </row>
    <row r="379" spans="1:20" x14ac:dyDescent="0.45">
      <c r="A379" s="61"/>
      <c r="B379" s="62"/>
      <c r="C379" s="62"/>
      <c r="D379" s="62" t="str">
        <f>IF(B379=Dimension!$A$8,Dimension!$C$9,IF(B379=Dimension!$A$6,CD,""))</f>
        <v/>
      </c>
      <c r="E379" s="63"/>
      <c r="F379" s="62" t="str">
        <f>IF(OR(B379=Dimension!$A$3,B379=Dimension!$A$4,B379=Dimension!$A$6,B379=Dimension!$A$8),CCYA,"")</f>
        <v/>
      </c>
      <c r="G379" s="64" t="str">
        <f>IFERROR(VLOOKUP(F379,Dimension!$G$3:$H$252,2,FALSE),"")</f>
        <v/>
      </c>
      <c r="H379" s="62" t="str">
        <f>IF(OR(B379=Dimension!$A$3,B379=Dimension!$A$4,B379=Dimension!$A$5),"เดินทาง/ท่องเที่ยว","")</f>
        <v/>
      </c>
      <c r="I379" s="62" t="str">
        <f>IF(OR(B379=Dimension!$A$6,B379=Dimension!$A$7,B379=Dimension!$A$8,B379=Dimension!$A$9),"",IF(OR(B379=Dimension!$A$3,B379=Dimension!$A$4,B379=Dimension!$A$5),"สถานประกอบการ",""))</f>
        <v/>
      </c>
      <c r="J379" s="62" t="str">
        <f>IF(OR(B379=Dimension!$A$3,B379=Dimension!$A$4,B379=Dimension!$A$5,B379=Dimension!$A$6,,B379=Dimension!$A$7,B379=Dimension!$A$8,B379=Dimension!$A$9),Payment_ID2,"")</f>
        <v/>
      </c>
      <c r="K379" s="62"/>
      <c r="L379" s="64" t="str">
        <f>IFERROR(VLOOKUP(K379,Dimension!$J$3:$K$179,2,FALSE),"")</f>
        <v/>
      </c>
      <c r="M379" s="65"/>
      <c r="N379" s="66"/>
      <c r="O379" s="62" t="str">
        <f>IF(OR(B379=Dimension!$A$6,B379=Dimension!$A$7,B379=Dimension!$A$8,B379=Dimension!$A$9),"",IF(OR(B379=Dimension!$A$3,B379=Dimension!$A$4,B379=Dimension!$A$5),"สถานประกอบการ",""))</f>
        <v/>
      </c>
      <c r="P379" s="62" t="str">
        <f>IF(OR(B379=Dimension!$A$6,B379=Dimension!$A$7,B379=Dimension!$A$8,B379=Dimension!$A$9,B379=""),"",Payment_ID2)</f>
        <v/>
      </c>
      <c r="Q379" s="64" t="str">
        <f t="shared" si="5"/>
        <v/>
      </c>
      <c r="R379" s="62"/>
      <c r="T379" s="68" t="b">
        <f>IF(D379=Dimension!$C$9,IF(LEFT(UPPER(E379),2)="MC",TRUE,FALSE),TRUE)</f>
        <v>1</v>
      </c>
    </row>
    <row r="380" spans="1:20" x14ac:dyDescent="0.45">
      <c r="A380" s="61"/>
      <c r="B380" s="62"/>
      <c r="C380" s="62"/>
      <c r="D380" s="62" t="str">
        <f>IF(B380=Dimension!$A$8,Dimension!$C$9,IF(B380=Dimension!$A$6,CD,""))</f>
        <v/>
      </c>
      <c r="E380" s="63"/>
      <c r="F380" s="62" t="str">
        <f>IF(OR(B380=Dimension!$A$3,B380=Dimension!$A$4,B380=Dimension!$A$6,B380=Dimension!$A$8),CCYA,"")</f>
        <v/>
      </c>
      <c r="G380" s="64" t="str">
        <f>IFERROR(VLOOKUP(F380,Dimension!$G$3:$H$252,2,FALSE),"")</f>
        <v/>
      </c>
      <c r="H380" s="62" t="str">
        <f>IF(OR(B380=Dimension!$A$3,B380=Dimension!$A$4,B380=Dimension!$A$5),"เดินทาง/ท่องเที่ยว","")</f>
        <v/>
      </c>
      <c r="I380" s="62" t="str">
        <f>IF(OR(B380=Dimension!$A$6,B380=Dimension!$A$7,B380=Dimension!$A$8,B380=Dimension!$A$9),"",IF(OR(B380=Dimension!$A$3,B380=Dimension!$A$4,B380=Dimension!$A$5),"สถานประกอบการ",""))</f>
        <v/>
      </c>
      <c r="J380" s="62" t="str">
        <f>IF(OR(B380=Dimension!$A$3,B380=Dimension!$A$4,B380=Dimension!$A$5,B380=Dimension!$A$6,,B380=Dimension!$A$7,B380=Dimension!$A$8,B380=Dimension!$A$9),Payment_ID2,"")</f>
        <v/>
      </c>
      <c r="K380" s="62"/>
      <c r="L380" s="64" t="str">
        <f>IFERROR(VLOOKUP(K380,Dimension!$J$3:$K$179,2,FALSE),"")</f>
        <v/>
      </c>
      <c r="M380" s="65"/>
      <c r="N380" s="66"/>
      <c r="O380" s="62" t="str">
        <f>IF(OR(B380=Dimension!$A$6,B380=Dimension!$A$7,B380=Dimension!$A$8,B380=Dimension!$A$9),"",IF(OR(B380=Dimension!$A$3,B380=Dimension!$A$4,B380=Dimension!$A$5),"สถานประกอบการ",""))</f>
        <v/>
      </c>
      <c r="P380" s="62" t="str">
        <f>IF(OR(B380=Dimension!$A$6,B380=Dimension!$A$7,B380=Dimension!$A$8,B380=Dimension!$A$9,B380=""),"",Payment_ID2)</f>
        <v/>
      </c>
      <c r="Q380" s="64" t="str">
        <f t="shared" si="5"/>
        <v/>
      </c>
      <c r="R380" s="62"/>
      <c r="T380" s="68" t="b">
        <f>IF(D380=Dimension!$C$9,IF(LEFT(UPPER(E380),2)="MC",TRUE,FALSE),TRUE)</f>
        <v>1</v>
      </c>
    </row>
    <row r="381" spans="1:20" x14ac:dyDescent="0.45">
      <c r="A381" s="61"/>
      <c r="B381" s="62"/>
      <c r="C381" s="62"/>
      <c r="D381" s="62" t="str">
        <f>IF(B381=Dimension!$A$8,Dimension!$C$9,IF(B381=Dimension!$A$6,CD,""))</f>
        <v/>
      </c>
      <c r="E381" s="63"/>
      <c r="F381" s="62" t="str">
        <f>IF(OR(B381=Dimension!$A$3,B381=Dimension!$A$4,B381=Dimension!$A$6,B381=Dimension!$A$8),CCYA,"")</f>
        <v/>
      </c>
      <c r="G381" s="64" t="str">
        <f>IFERROR(VLOOKUP(F381,Dimension!$G$3:$H$252,2,FALSE),"")</f>
        <v/>
      </c>
      <c r="H381" s="62" t="str">
        <f>IF(OR(B381=Dimension!$A$3,B381=Dimension!$A$4,B381=Dimension!$A$5),"เดินทาง/ท่องเที่ยว","")</f>
        <v/>
      </c>
      <c r="I381" s="62" t="str">
        <f>IF(OR(B381=Dimension!$A$6,B381=Dimension!$A$7,B381=Dimension!$A$8,B381=Dimension!$A$9),"",IF(OR(B381=Dimension!$A$3,B381=Dimension!$A$4,B381=Dimension!$A$5),"สถานประกอบการ",""))</f>
        <v/>
      </c>
      <c r="J381" s="62" t="str">
        <f>IF(OR(B381=Dimension!$A$3,B381=Dimension!$A$4,B381=Dimension!$A$5,B381=Dimension!$A$6,,B381=Dimension!$A$7,B381=Dimension!$A$8,B381=Dimension!$A$9),Payment_ID2,"")</f>
        <v/>
      </c>
      <c r="K381" s="62"/>
      <c r="L381" s="64" t="str">
        <f>IFERROR(VLOOKUP(K381,Dimension!$J$3:$K$179,2,FALSE),"")</f>
        <v/>
      </c>
      <c r="M381" s="65"/>
      <c r="N381" s="66"/>
      <c r="O381" s="62" t="str">
        <f>IF(OR(B381=Dimension!$A$6,B381=Dimension!$A$7,B381=Dimension!$A$8,B381=Dimension!$A$9),"",IF(OR(B381=Dimension!$A$3,B381=Dimension!$A$4,B381=Dimension!$A$5),"สถานประกอบการ",""))</f>
        <v/>
      </c>
      <c r="P381" s="62" t="str">
        <f>IF(OR(B381=Dimension!$A$6,B381=Dimension!$A$7,B381=Dimension!$A$8,B381=Dimension!$A$9,B381=""),"",Payment_ID2)</f>
        <v/>
      </c>
      <c r="Q381" s="64" t="str">
        <f t="shared" si="5"/>
        <v/>
      </c>
      <c r="R381" s="62"/>
      <c r="T381" s="68" t="b">
        <f>IF(D381=Dimension!$C$9,IF(LEFT(UPPER(E381),2)="MC",TRUE,FALSE),TRUE)</f>
        <v>1</v>
      </c>
    </row>
    <row r="382" spans="1:20" x14ac:dyDescent="0.45">
      <c r="A382" s="61"/>
      <c r="B382" s="62"/>
      <c r="C382" s="62"/>
      <c r="D382" s="62" t="str">
        <f>IF(B382=Dimension!$A$8,Dimension!$C$9,IF(B382=Dimension!$A$6,CD,""))</f>
        <v/>
      </c>
      <c r="E382" s="63"/>
      <c r="F382" s="62" t="str">
        <f>IF(OR(B382=Dimension!$A$3,B382=Dimension!$A$4,B382=Dimension!$A$6,B382=Dimension!$A$8),CCYA,"")</f>
        <v/>
      </c>
      <c r="G382" s="64" t="str">
        <f>IFERROR(VLOOKUP(F382,Dimension!$G$3:$H$252,2,FALSE),"")</f>
        <v/>
      </c>
      <c r="H382" s="62" t="str">
        <f>IF(OR(B382=Dimension!$A$3,B382=Dimension!$A$4,B382=Dimension!$A$5),"เดินทาง/ท่องเที่ยว","")</f>
        <v/>
      </c>
      <c r="I382" s="62" t="str">
        <f>IF(OR(B382=Dimension!$A$6,B382=Dimension!$A$7,B382=Dimension!$A$8,B382=Dimension!$A$9),"",IF(OR(B382=Dimension!$A$3,B382=Dimension!$A$4,B382=Dimension!$A$5),"สถานประกอบการ",""))</f>
        <v/>
      </c>
      <c r="J382" s="62" t="str">
        <f>IF(OR(B382=Dimension!$A$3,B382=Dimension!$A$4,B382=Dimension!$A$5,B382=Dimension!$A$6,,B382=Dimension!$A$7,B382=Dimension!$A$8,B382=Dimension!$A$9),Payment_ID2,"")</f>
        <v/>
      </c>
      <c r="K382" s="62"/>
      <c r="L382" s="64" t="str">
        <f>IFERROR(VLOOKUP(K382,Dimension!$J$3:$K$179,2,FALSE),"")</f>
        <v/>
      </c>
      <c r="M382" s="65"/>
      <c r="N382" s="66"/>
      <c r="O382" s="62" t="str">
        <f>IF(OR(B382=Dimension!$A$6,B382=Dimension!$A$7,B382=Dimension!$A$8,B382=Dimension!$A$9),"",IF(OR(B382=Dimension!$A$3,B382=Dimension!$A$4,B382=Dimension!$A$5),"สถานประกอบการ",""))</f>
        <v/>
      </c>
      <c r="P382" s="62" t="str">
        <f>IF(OR(B382=Dimension!$A$6,B382=Dimension!$A$7,B382=Dimension!$A$8,B382=Dimension!$A$9,B382=""),"",Payment_ID2)</f>
        <v/>
      </c>
      <c r="Q382" s="64" t="str">
        <f t="shared" si="5"/>
        <v/>
      </c>
      <c r="R382" s="62"/>
      <c r="T382" s="68" t="b">
        <f>IF(D382=Dimension!$C$9,IF(LEFT(UPPER(E382),2)="MC",TRUE,FALSE),TRUE)</f>
        <v>1</v>
      </c>
    </row>
    <row r="383" spans="1:20" x14ac:dyDescent="0.45">
      <c r="A383" s="61"/>
      <c r="B383" s="62"/>
      <c r="C383" s="62"/>
      <c r="D383" s="62" t="str">
        <f>IF(B383=Dimension!$A$8,Dimension!$C$9,IF(B383=Dimension!$A$6,CD,""))</f>
        <v/>
      </c>
      <c r="E383" s="63"/>
      <c r="F383" s="62" t="str">
        <f>IF(OR(B383=Dimension!$A$3,B383=Dimension!$A$4,B383=Dimension!$A$6,B383=Dimension!$A$8),CCYA,"")</f>
        <v/>
      </c>
      <c r="G383" s="64" t="str">
        <f>IFERROR(VLOOKUP(F383,Dimension!$G$3:$H$252,2,FALSE),"")</f>
        <v/>
      </c>
      <c r="H383" s="62" t="str">
        <f>IF(OR(B383=Dimension!$A$3,B383=Dimension!$A$4,B383=Dimension!$A$5),"เดินทาง/ท่องเที่ยว","")</f>
        <v/>
      </c>
      <c r="I383" s="62" t="str">
        <f>IF(OR(B383=Dimension!$A$6,B383=Dimension!$A$7,B383=Dimension!$A$8,B383=Dimension!$A$9),"",IF(OR(B383=Dimension!$A$3,B383=Dimension!$A$4,B383=Dimension!$A$5),"สถานประกอบการ",""))</f>
        <v/>
      </c>
      <c r="J383" s="62" t="str">
        <f>IF(OR(B383=Dimension!$A$3,B383=Dimension!$A$4,B383=Dimension!$A$5,B383=Dimension!$A$6,,B383=Dimension!$A$7,B383=Dimension!$A$8,B383=Dimension!$A$9),Payment_ID2,"")</f>
        <v/>
      </c>
      <c r="K383" s="62"/>
      <c r="L383" s="64" t="str">
        <f>IFERROR(VLOOKUP(K383,Dimension!$J$3:$K$179,2,FALSE),"")</f>
        <v/>
      </c>
      <c r="M383" s="65"/>
      <c r="N383" s="66"/>
      <c r="O383" s="62" t="str">
        <f>IF(OR(B383=Dimension!$A$6,B383=Dimension!$A$7,B383=Dimension!$A$8,B383=Dimension!$A$9),"",IF(OR(B383=Dimension!$A$3,B383=Dimension!$A$4,B383=Dimension!$A$5),"สถานประกอบการ",""))</f>
        <v/>
      </c>
      <c r="P383" s="62" t="str">
        <f>IF(OR(B383=Dimension!$A$6,B383=Dimension!$A$7,B383=Dimension!$A$8,B383=Dimension!$A$9,B383=""),"",Payment_ID2)</f>
        <v/>
      </c>
      <c r="Q383" s="64" t="str">
        <f t="shared" si="5"/>
        <v/>
      </c>
      <c r="R383" s="62"/>
      <c r="T383" s="68" t="b">
        <f>IF(D383=Dimension!$C$9,IF(LEFT(UPPER(E383),2)="MC",TRUE,FALSE),TRUE)</f>
        <v>1</v>
      </c>
    </row>
    <row r="384" spans="1:20" x14ac:dyDescent="0.45">
      <c r="A384" s="61"/>
      <c r="B384" s="62"/>
      <c r="C384" s="62"/>
      <c r="D384" s="62" t="str">
        <f>IF(B384=Dimension!$A$8,Dimension!$C$9,IF(B384=Dimension!$A$6,CD,""))</f>
        <v/>
      </c>
      <c r="E384" s="63"/>
      <c r="F384" s="62" t="str">
        <f>IF(OR(B384=Dimension!$A$3,B384=Dimension!$A$4,B384=Dimension!$A$6,B384=Dimension!$A$8),CCYA,"")</f>
        <v/>
      </c>
      <c r="G384" s="64" t="str">
        <f>IFERROR(VLOOKUP(F384,Dimension!$G$3:$H$252,2,FALSE),"")</f>
        <v/>
      </c>
      <c r="H384" s="62" t="str">
        <f>IF(OR(B384=Dimension!$A$3,B384=Dimension!$A$4,B384=Dimension!$A$5),"เดินทาง/ท่องเที่ยว","")</f>
        <v/>
      </c>
      <c r="I384" s="62" t="str">
        <f>IF(OR(B384=Dimension!$A$6,B384=Dimension!$A$7,B384=Dimension!$A$8,B384=Dimension!$A$9),"",IF(OR(B384=Dimension!$A$3,B384=Dimension!$A$4,B384=Dimension!$A$5),"สถานประกอบการ",""))</f>
        <v/>
      </c>
      <c r="J384" s="62" t="str">
        <f>IF(OR(B384=Dimension!$A$3,B384=Dimension!$A$4,B384=Dimension!$A$5,B384=Dimension!$A$6,,B384=Dimension!$A$7,B384=Dimension!$A$8,B384=Dimension!$A$9),Payment_ID2,"")</f>
        <v/>
      </c>
      <c r="K384" s="62"/>
      <c r="L384" s="64" t="str">
        <f>IFERROR(VLOOKUP(K384,Dimension!$J$3:$K$179,2,FALSE),"")</f>
        <v/>
      </c>
      <c r="M384" s="65"/>
      <c r="N384" s="66"/>
      <c r="O384" s="62" t="str">
        <f>IF(OR(B384=Dimension!$A$6,B384=Dimension!$A$7,B384=Dimension!$A$8,B384=Dimension!$A$9),"",IF(OR(B384=Dimension!$A$3,B384=Dimension!$A$4,B384=Dimension!$A$5),"สถานประกอบการ",""))</f>
        <v/>
      </c>
      <c r="P384" s="62" t="str">
        <f>IF(OR(B384=Dimension!$A$6,B384=Dimension!$A$7,B384=Dimension!$A$8,B384=Dimension!$A$9,B384=""),"",Payment_ID2)</f>
        <v/>
      </c>
      <c r="Q384" s="64" t="str">
        <f t="shared" si="5"/>
        <v/>
      </c>
      <c r="R384" s="62"/>
      <c r="T384" s="68" t="b">
        <f>IF(D384=Dimension!$C$9,IF(LEFT(UPPER(E384),2)="MC",TRUE,FALSE),TRUE)</f>
        <v>1</v>
      </c>
    </row>
    <row r="385" spans="1:20" x14ac:dyDescent="0.45">
      <c r="A385" s="61"/>
      <c r="B385" s="62"/>
      <c r="C385" s="62"/>
      <c r="D385" s="62" t="str">
        <f>IF(B385=Dimension!$A$8,Dimension!$C$9,IF(B385=Dimension!$A$6,CD,""))</f>
        <v/>
      </c>
      <c r="E385" s="63"/>
      <c r="F385" s="62" t="str">
        <f>IF(OR(B385=Dimension!$A$3,B385=Dimension!$A$4,B385=Dimension!$A$6,B385=Dimension!$A$8),CCYA,"")</f>
        <v/>
      </c>
      <c r="G385" s="64" t="str">
        <f>IFERROR(VLOOKUP(F385,Dimension!$G$3:$H$252,2,FALSE),"")</f>
        <v/>
      </c>
      <c r="H385" s="62" t="str">
        <f>IF(OR(B385=Dimension!$A$3,B385=Dimension!$A$4,B385=Dimension!$A$5),"เดินทาง/ท่องเที่ยว","")</f>
        <v/>
      </c>
      <c r="I385" s="62" t="str">
        <f>IF(OR(B385=Dimension!$A$6,B385=Dimension!$A$7,B385=Dimension!$A$8,B385=Dimension!$A$9),"",IF(OR(B385=Dimension!$A$3,B385=Dimension!$A$4,B385=Dimension!$A$5),"สถานประกอบการ",""))</f>
        <v/>
      </c>
      <c r="J385" s="62" t="str">
        <f>IF(OR(B385=Dimension!$A$3,B385=Dimension!$A$4,B385=Dimension!$A$5,B385=Dimension!$A$6,,B385=Dimension!$A$7,B385=Dimension!$A$8,B385=Dimension!$A$9),Payment_ID2,"")</f>
        <v/>
      </c>
      <c r="K385" s="62"/>
      <c r="L385" s="64" t="str">
        <f>IFERROR(VLOOKUP(K385,Dimension!$J$3:$K$179,2,FALSE),"")</f>
        <v/>
      </c>
      <c r="M385" s="65"/>
      <c r="N385" s="66"/>
      <c r="O385" s="62" t="str">
        <f>IF(OR(B385=Dimension!$A$6,B385=Dimension!$A$7,B385=Dimension!$A$8,B385=Dimension!$A$9),"",IF(OR(B385=Dimension!$A$3,B385=Dimension!$A$4,B385=Dimension!$A$5),"สถานประกอบการ",""))</f>
        <v/>
      </c>
      <c r="P385" s="62" t="str">
        <f>IF(OR(B385=Dimension!$A$6,B385=Dimension!$A$7,B385=Dimension!$A$8,B385=Dimension!$A$9,B385=""),"",Payment_ID2)</f>
        <v/>
      </c>
      <c r="Q385" s="64" t="str">
        <f t="shared" si="5"/>
        <v/>
      </c>
      <c r="R385" s="62"/>
      <c r="T385" s="68" t="b">
        <f>IF(D385=Dimension!$C$9,IF(LEFT(UPPER(E385),2)="MC",TRUE,FALSE),TRUE)</f>
        <v>1</v>
      </c>
    </row>
    <row r="386" spans="1:20" x14ac:dyDescent="0.45">
      <c r="A386" s="61"/>
      <c r="B386" s="62"/>
      <c r="C386" s="62"/>
      <c r="D386" s="62" t="str">
        <f>IF(B386=Dimension!$A$8,Dimension!$C$9,IF(B386=Dimension!$A$6,CD,""))</f>
        <v/>
      </c>
      <c r="E386" s="63"/>
      <c r="F386" s="62" t="str">
        <f>IF(OR(B386=Dimension!$A$3,B386=Dimension!$A$4,B386=Dimension!$A$6,B386=Dimension!$A$8),CCYA,"")</f>
        <v/>
      </c>
      <c r="G386" s="64" t="str">
        <f>IFERROR(VLOOKUP(F386,Dimension!$G$3:$H$252,2,FALSE),"")</f>
        <v/>
      </c>
      <c r="H386" s="62" t="str">
        <f>IF(OR(B386=Dimension!$A$3,B386=Dimension!$A$4,B386=Dimension!$A$5),"เดินทาง/ท่องเที่ยว","")</f>
        <v/>
      </c>
      <c r="I386" s="62" t="str">
        <f>IF(OR(B386=Dimension!$A$6,B386=Dimension!$A$7,B386=Dimension!$A$8,B386=Dimension!$A$9),"",IF(OR(B386=Dimension!$A$3,B386=Dimension!$A$4,B386=Dimension!$A$5),"สถานประกอบการ",""))</f>
        <v/>
      </c>
      <c r="J386" s="62" t="str">
        <f>IF(OR(B386=Dimension!$A$3,B386=Dimension!$A$4,B386=Dimension!$A$5,B386=Dimension!$A$6,,B386=Dimension!$A$7,B386=Dimension!$A$8,B386=Dimension!$A$9),Payment_ID2,"")</f>
        <v/>
      </c>
      <c r="K386" s="62"/>
      <c r="L386" s="64" t="str">
        <f>IFERROR(VLOOKUP(K386,Dimension!$J$3:$K$179,2,FALSE),"")</f>
        <v/>
      </c>
      <c r="M386" s="65"/>
      <c r="N386" s="66"/>
      <c r="O386" s="62" t="str">
        <f>IF(OR(B386=Dimension!$A$6,B386=Dimension!$A$7,B386=Dimension!$A$8,B386=Dimension!$A$9),"",IF(OR(B386=Dimension!$A$3,B386=Dimension!$A$4,B386=Dimension!$A$5),"สถานประกอบการ",""))</f>
        <v/>
      </c>
      <c r="P386" s="62" t="str">
        <f>IF(OR(B386=Dimension!$A$6,B386=Dimension!$A$7,B386=Dimension!$A$8,B386=Dimension!$A$9,B386=""),"",Payment_ID2)</f>
        <v/>
      </c>
      <c r="Q386" s="64" t="str">
        <f t="shared" si="5"/>
        <v/>
      </c>
      <c r="R386" s="62"/>
      <c r="T386" s="68" t="b">
        <f>IF(D386=Dimension!$C$9,IF(LEFT(UPPER(E386),2)="MC",TRUE,FALSE),TRUE)</f>
        <v>1</v>
      </c>
    </row>
    <row r="387" spans="1:20" x14ac:dyDescent="0.45">
      <c r="A387" s="61"/>
      <c r="B387" s="62"/>
      <c r="C387" s="62"/>
      <c r="D387" s="62" t="str">
        <f>IF(B387=Dimension!$A$8,Dimension!$C$9,IF(B387=Dimension!$A$6,CD,""))</f>
        <v/>
      </c>
      <c r="E387" s="63"/>
      <c r="F387" s="62" t="str">
        <f>IF(OR(B387=Dimension!$A$3,B387=Dimension!$A$4,B387=Dimension!$A$6,B387=Dimension!$A$8),CCYA,"")</f>
        <v/>
      </c>
      <c r="G387" s="64" t="str">
        <f>IFERROR(VLOOKUP(F387,Dimension!$G$3:$H$252,2,FALSE),"")</f>
        <v/>
      </c>
      <c r="H387" s="62" t="str">
        <f>IF(OR(B387=Dimension!$A$3,B387=Dimension!$A$4,B387=Dimension!$A$5),"เดินทาง/ท่องเที่ยว","")</f>
        <v/>
      </c>
      <c r="I387" s="62" t="str">
        <f>IF(OR(B387=Dimension!$A$6,B387=Dimension!$A$7,B387=Dimension!$A$8,B387=Dimension!$A$9),"",IF(OR(B387=Dimension!$A$3,B387=Dimension!$A$4,B387=Dimension!$A$5),"สถานประกอบการ",""))</f>
        <v/>
      </c>
      <c r="J387" s="62" t="str">
        <f>IF(OR(B387=Dimension!$A$3,B387=Dimension!$A$4,B387=Dimension!$A$5,B387=Dimension!$A$6,,B387=Dimension!$A$7,B387=Dimension!$A$8,B387=Dimension!$A$9),Payment_ID2,"")</f>
        <v/>
      </c>
      <c r="K387" s="62"/>
      <c r="L387" s="64" t="str">
        <f>IFERROR(VLOOKUP(K387,Dimension!$J$3:$K$179,2,FALSE),"")</f>
        <v/>
      </c>
      <c r="M387" s="65"/>
      <c r="N387" s="66"/>
      <c r="O387" s="62" t="str">
        <f>IF(OR(B387=Dimension!$A$6,B387=Dimension!$A$7,B387=Dimension!$A$8,B387=Dimension!$A$9),"",IF(OR(B387=Dimension!$A$3,B387=Dimension!$A$4,B387=Dimension!$A$5),"สถานประกอบการ",""))</f>
        <v/>
      </c>
      <c r="P387" s="62" t="str">
        <f>IF(OR(B387=Dimension!$A$6,B387=Dimension!$A$7,B387=Dimension!$A$8,B387=Dimension!$A$9,B387=""),"",Payment_ID2)</f>
        <v/>
      </c>
      <c r="Q387" s="64" t="str">
        <f t="shared" si="5"/>
        <v/>
      </c>
      <c r="R387" s="62"/>
      <c r="T387" s="68" t="b">
        <f>IF(D387=Dimension!$C$9,IF(LEFT(UPPER(E387),2)="MC",TRUE,FALSE),TRUE)</f>
        <v>1</v>
      </c>
    </row>
    <row r="388" spans="1:20" x14ac:dyDescent="0.45">
      <c r="A388" s="61"/>
      <c r="B388" s="62"/>
      <c r="C388" s="62"/>
      <c r="D388" s="62" t="str">
        <f>IF(B388=Dimension!$A$8,Dimension!$C$9,IF(B388=Dimension!$A$6,CD,""))</f>
        <v/>
      </c>
      <c r="E388" s="63"/>
      <c r="F388" s="62" t="str">
        <f>IF(OR(B388=Dimension!$A$3,B388=Dimension!$A$4,B388=Dimension!$A$6,B388=Dimension!$A$8),CCYA,"")</f>
        <v/>
      </c>
      <c r="G388" s="64" t="str">
        <f>IFERROR(VLOOKUP(F388,Dimension!$G$3:$H$252,2,FALSE),"")</f>
        <v/>
      </c>
      <c r="H388" s="62" t="str">
        <f>IF(OR(B388=Dimension!$A$3,B388=Dimension!$A$4,B388=Dimension!$A$5),"เดินทาง/ท่องเที่ยว","")</f>
        <v/>
      </c>
      <c r="I388" s="62" t="str">
        <f>IF(OR(B388=Dimension!$A$6,B388=Dimension!$A$7,B388=Dimension!$A$8,B388=Dimension!$A$9),"",IF(OR(B388=Dimension!$A$3,B388=Dimension!$A$4,B388=Dimension!$A$5),"สถานประกอบการ",""))</f>
        <v/>
      </c>
      <c r="J388" s="62" t="str">
        <f>IF(OR(B388=Dimension!$A$3,B388=Dimension!$A$4,B388=Dimension!$A$5,B388=Dimension!$A$6,,B388=Dimension!$A$7,B388=Dimension!$A$8,B388=Dimension!$A$9),Payment_ID2,"")</f>
        <v/>
      </c>
      <c r="K388" s="62"/>
      <c r="L388" s="64" t="str">
        <f>IFERROR(VLOOKUP(K388,Dimension!$J$3:$K$179,2,FALSE),"")</f>
        <v/>
      </c>
      <c r="M388" s="65"/>
      <c r="N388" s="66"/>
      <c r="O388" s="62" t="str">
        <f>IF(OR(B388=Dimension!$A$6,B388=Dimension!$A$7,B388=Dimension!$A$8,B388=Dimension!$A$9),"",IF(OR(B388=Dimension!$A$3,B388=Dimension!$A$4,B388=Dimension!$A$5),"สถานประกอบการ",""))</f>
        <v/>
      </c>
      <c r="P388" s="62" t="str">
        <f>IF(OR(B388=Dimension!$A$6,B388=Dimension!$A$7,B388=Dimension!$A$8,B388=Dimension!$A$9,B388=""),"",Payment_ID2)</f>
        <v/>
      </c>
      <c r="Q388" s="64" t="str">
        <f t="shared" si="5"/>
        <v/>
      </c>
      <c r="R388" s="62"/>
      <c r="T388" s="68" t="b">
        <f>IF(D388=Dimension!$C$9,IF(LEFT(UPPER(E388),2)="MC",TRUE,FALSE),TRUE)</f>
        <v>1</v>
      </c>
    </row>
    <row r="389" spans="1:20" x14ac:dyDescent="0.45">
      <c r="A389" s="61"/>
      <c r="B389" s="62"/>
      <c r="C389" s="62"/>
      <c r="D389" s="62" t="str">
        <f>IF(B389=Dimension!$A$8,Dimension!$C$9,IF(B389=Dimension!$A$6,CD,""))</f>
        <v/>
      </c>
      <c r="E389" s="63"/>
      <c r="F389" s="62" t="str">
        <f>IF(OR(B389=Dimension!$A$3,B389=Dimension!$A$4,B389=Dimension!$A$6,B389=Dimension!$A$8),CCYA,"")</f>
        <v/>
      </c>
      <c r="G389" s="64" t="str">
        <f>IFERROR(VLOOKUP(F389,Dimension!$G$3:$H$252,2,FALSE),"")</f>
        <v/>
      </c>
      <c r="H389" s="62" t="str">
        <f>IF(OR(B389=Dimension!$A$3,B389=Dimension!$A$4,B389=Dimension!$A$5),"เดินทาง/ท่องเที่ยว","")</f>
        <v/>
      </c>
      <c r="I389" s="62" t="str">
        <f>IF(OR(B389=Dimension!$A$6,B389=Dimension!$A$7,B389=Dimension!$A$8,B389=Dimension!$A$9),"",IF(OR(B389=Dimension!$A$3,B389=Dimension!$A$4,B389=Dimension!$A$5),"สถานประกอบการ",""))</f>
        <v/>
      </c>
      <c r="J389" s="62" t="str">
        <f>IF(OR(B389=Dimension!$A$3,B389=Dimension!$A$4,B389=Dimension!$A$5,B389=Dimension!$A$6,,B389=Dimension!$A$7,B389=Dimension!$A$8,B389=Dimension!$A$9),Payment_ID2,"")</f>
        <v/>
      </c>
      <c r="K389" s="62"/>
      <c r="L389" s="64" t="str">
        <f>IFERROR(VLOOKUP(K389,Dimension!$J$3:$K$179,2,FALSE),"")</f>
        <v/>
      </c>
      <c r="M389" s="65"/>
      <c r="N389" s="66"/>
      <c r="O389" s="62" t="str">
        <f>IF(OR(B389=Dimension!$A$6,B389=Dimension!$A$7,B389=Dimension!$A$8,B389=Dimension!$A$9),"",IF(OR(B389=Dimension!$A$3,B389=Dimension!$A$4,B389=Dimension!$A$5),"สถานประกอบการ",""))</f>
        <v/>
      </c>
      <c r="P389" s="62" t="str">
        <f>IF(OR(B389=Dimension!$A$6,B389=Dimension!$A$7,B389=Dimension!$A$8,B389=Dimension!$A$9,B389=""),"",Payment_ID2)</f>
        <v/>
      </c>
      <c r="Q389" s="64" t="str">
        <f t="shared" si="5"/>
        <v/>
      </c>
      <c r="R389" s="62"/>
      <c r="T389" s="68" t="b">
        <f>IF(D389=Dimension!$C$9,IF(LEFT(UPPER(E389),2)="MC",TRUE,FALSE),TRUE)</f>
        <v>1</v>
      </c>
    </row>
    <row r="390" spans="1:20" x14ac:dyDescent="0.45">
      <c r="A390" s="61"/>
      <c r="B390" s="62"/>
      <c r="C390" s="62"/>
      <c r="D390" s="62" t="str">
        <f>IF(B390=Dimension!$A$8,Dimension!$C$9,IF(B390=Dimension!$A$6,CD,""))</f>
        <v/>
      </c>
      <c r="E390" s="63"/>
      <c r="F390" s="62" t="str">
        <f>IF(OR(B390=Dimension!$A$3,B390=Dimension!$A$4,B390=Dimension!$A$6,B390=Dimension!$A$8),CCYA,"")</f>
        <v/>
      </c>
      <c r="G390" s="64" t="str">
        <f>IFERROR(VLOOKUP(F390,Dimension!$G$3:$H$252,2,FALSE),"")</f>
        <v/>
      </c>
      <c r="H390" s="62" t="str">
        <f>IF(OR(B390=Dimension!$A$3,B390=Dimension!$A$4,B390=Dimension!$A$5),"เดินทาง/ท่องเที่ยว","")</f>
        <v/>
      </c>
      <c r="I390" s="62" t="str">
        <f>IF(OR(B390=Dimension!$A$6,B390=Dimension!$A$7,B390=Dimension!$A$8,B390=Dimension!$A$9),"",IF(OR(B390=Dimension!$A$3,B390=Dimension!$A$4,B390=Dimension!$A$5),"สถานประกอบการ",""))</f>
        <v/>
      </c>
      <c r="J390" s="62" t="str">
        <f>IF(OR(B390=Dimension!$A$3,B390=Dimension!$A$4,B390=Dimension!$A$5,B390=Dimension!$A$6,,B390=Dimension!$A$7,B390=Dimension!$A$8,B390=Dimension!$A$9),Payment_ID2,"")</f>
        <v/>
      </c>
      <c r="K390" s="62"/>
      <c r="L390" s="64" t="str">
        <f>IFERROR(VLOOKUP(K390,Dimension!$J$3:$K$179,2,FALSE),"")</f>
        <v/>
      </c>
      <c r="M390" s="65"/>
      <c r="N390" s="66"/>
      <c r="O390" s="62" t="str">
        <f>IF(OR(B390=Dimension!$A$6,B390=Dimension!$A$7,B390=Dimension!$A$8,B390=Dimension!$A$9),"",IF(OR(B390=Dimension!$A$3,B390=Dimension!$A$4,B390=Dimension!$A$5),"สถานประกอบการ",""))</f>
        <v/>
      </c>
      <c r="P390" s="62" t="str">
        <f>IF(OR(B390=Dimension!$A$6,B390=Dimension!$A$7,B390=Dimension!$A$8,B390=Dimension!$A$9,B390=""),"",Payment_ID2)</f>
        <v/>
      </c>
      <c r="Q390" s="64" t="str">
        <f t="shared" si="5"/>
        <v/>
      </c>
      <c r="R390" s="62"/>
      <c r="T390" s="68" t="b">
        <f>IF(D390=Dimension!$C$9,IF(LEFT(UPPER(E390),2)="MC",TRUE,FALSE),TRUE)</f>
        <v>1</v>
      </c>
    </row>
    <row r="391" spans="1:20" x14ac:dyDescent="0.45">
      <c r="A391" s="61"/>
      <c r="B391" s="62"/>
      <c r="C391" s="62"/>
      <c r="D391" s="62" t="str">
        <f>IF(B391=Dimension!$A$8,Dimension!$C$9,IF(B391=Dimension!$A$6,CD,""))</f>
        <v/>
      </c>
      <c r="E391" s="63"/>
      <c r="F391" s="62" t="str">
        <f>IF(OR(B391=Dimension!$A$3,B391=Dimension!$A$4,B391=Dimension!$A$6,B391=Dimension!$A$8),CCYA,"")</f>
        <v/>
      </c>
      <c r="G391" s="64" t="str">
        <f>IFERROR(VLOOKUP(F391,Dimension!$G$3:$H$252,2,FALSE),"")</f>
        <v/>
      </c>
      <c r="H391" s="62" t="str">
        <f>IF(OR(B391=Dimension!$A$3,B391=Dimension!$A$4,B391=Dimension!$A$5),"เดินทาง/ท่องเที่ยว","")</f>
        <v/>
      </c>
      <c r="I391" s="62" t="str">
        <f>IF(OR(B391=Dimension!$A$6,B391=Dimension!$A$7,B391=Dimension!$A$8,B391=Dimension!$A$9),"",IF(OR(B391=Dimension!$A$3,B391=Dimension!$A$4,B391=Dimension!$A$5),"สถานประกอบการ",""))</f>
        <v/>
      </c>
      <c r="J391" s="62" t="str">
        <f>IF(OR(B391=Dimension!$A$3,B391=Dimension!$A$4,B391=Dimension!$A$5,B391=Dimension!$A$6,,B391=Dimension!$A$7,B391=Dimension!$A$8,B391=Dimension!$A$9),Payment_ID2,"")</f>
        <v/>
      </c>
      <c r="K391" s="62"/>
      <c r="L391" s="64" t="str">
        <f>IFERROR(VLOOKUP(K391,Dimension!$J$3:$K$179,2,FALSE),"")</f>
        <v/>
      </c>
      <c r="M391" s="65"/>
      <c r="N391" s="66"/>
      <c r="O391" s="62" t="str">
        <f>IF(OR(B391=Dimension!$A$6,B391=Dimension!$A$7,B391=Dimension!$A$8,B391=Dimension!$A$9),"",IF(OR(B391=Dimension!$A$3,B391=Dimension!$A$4,B391=Dimension!$A$5),"สถานประกอบการ",""))</f>
        <v/>
      </c>
      <c r="P391" s="62" t="str">
        <f>IF(OR(B391=Dimension!$A$6,B391=Dimension!$A$7,B391=Dimension!$A$8,B391=Dimension!$A$9,B391=""),"",Payment_ID2)</f>
        <v/>
      </c>
      <c r="Q391" s="64" t="str">
        <f t="shared" si="5"/>
        <v/>
      </c>
      <c r="R391" s="62"/>
      <c r="T391" s="68" t="b">
        <f>IF(D391=Dimension!$C$9,IF(LEFT(UPPER(E391),2)="MC",TRUE,FALSE),TRUE)</f>
        <v>1</v>
      </c>
    </row>
    <row r="392" spans="1:20" x14ac:dyDescent="0.45">
      <c r="A392" s="61"/>
      <c r="B392" s="62"/>
      <c r="C392" s="62"/>
      <c r="D392" s="62" t="str">
        <f>IF(B392=Dimension!$A$8,Dimension!$C$9,IF(B392=Dimension!$A$6,CD,""))</f>
        <v/>
      </c>
      <c r="E392" s="63"/>
      <c r="F392" s="62" t="str">
        <f>IF(OR(B392=Dimension!$A$3,B392=Dimension!$A$4,B392=Dimension!$A$6,B392=Dimension!$A$8),CCYA,"")</f>
        <v/>
      </c>
      <c r="G392" s="64" t="str">
        <f>IFERROR(VLOOKUP(F392,Dimension!$G$3:$H$252,2,FALSE),"")</f>
        <v/>
      </c>
      <c r="H392" s="62" t="str">
        <f>IF(OR(B392=Dimension!$A$3,B392=Dimension!$A$4,B392=Dimension!$A$5),"เดินทาง/ท่องเที่ยว","")</f>
        <v/>
      </c>
      <c r="I392" s="62" t="str">
        <f>IF(OR(B392=Dimension!$A$6,B392=Dimension!$A$7,B392=Dimension!$A$8,B392=Dimension!$A$9),"",IF(OR(B392=Dimension!$A$3,B392=Dimension!$A$4,B392=Dimension!$A$5),"สถานประกอบการ",""))</f>
        <v/>
      </c>
      <c r="J392" s="62" t="str">
        <f>IF(OR(B392=Dimension!$A$3,B392=Dimension!$A$4,B392=Dimension!$A$5,B392=Dimension!$A$6,,B392=Dimension!$A$7,B392=Dimension!$A$8,B392=Dimension!$A$9),Payment_ID2,"")</f>
        <v/>
      </c>
      <c r="K392" s="62"/>
      <c r="L392" s="64" t="str">
        <f>IFERROR(VLOOKUP(K392,Dimension!$J$3:$K$179,2,FALSE),"")</f>
        <v/>
      </c>
      <c r="M392" s="65"/>
      <c r="N392" s="66"/>
      <c r="O392" s="62" t="str">
        <f>IF(OR(B392=Dimension!$A$6,B392=Dimension!$A$7,B392=Dimension!$A$8,B392=Dimension!$A$9),"",IF(OR(B392=Dimension!$A$3,B392=Dimension!$A$4,B392=Dimension!$A$5),"สถานประกอบการ",""))</f>
        <v/>
      </c>
      <c r="P392" s="62" t="str">
        <f>IF(OR(B392=Dimension!$A$6,B392=Dimension!$A$7,B392=Dimension!$A$8,B392=Dimension!$A$9,B392=""),"",Payment_ID2)</f>
        <v/>
      </c>
      <c r="Q392" s="64" t="str">
        <f t="shared" si="5"/>
        <v/>
      </c>
      <c r="R392" s="62"/>
      <c r="T392" s="68" t="b">
        <f>IF(D392=Dimension!$C$9,IF(LEFT(UPPER(E392),2)="MC",TRUE,FALSE),TRUE)</f>
        <v>1</v>
      </c>
    </row>
    <row r="393" spans="1:20" x14ac:dyDescent="0.45">
      <c r="A393" s="61"/>
      <c r="B393" s="62"/>
      <c r="C393" s="62"/>
      <c r="D393" s="62" t="str">
        <f>IF(B393=Dimension!$A$8,Dimension!$C$9,IF(B393=Dimension!$A$6,CD,""))</f>
        <v/>
      </c>
      <c r="E393" s="63"/>
      <c r="F393" s="62" t="str">
        <f>IF(OR(B393=Dimension!$A$3,B393=Dimension!$A$4,B393=Dimension!$A$6,B393=Dimension!$A$8),CCYA,"")</f>
        <v/>
      </c>
      <c r="G393" s="64" t="str">
        <f>IFERROR(VLOOKUP(F393,Dimension!$G$3:$H$252,2,FALSE),"")</f>
        <v/>
      </c>
      <c r="H393" s="62" t="str">
        <f>IF(OR(B393=Dimension!$A$3,B393=Dimension!$A$4,B393=Dimension!$A$5),"เดินทาง/ท่องเที่ยว","")</f>
        <v/>
      </c>
      <c r="I393" s="62" t="str">
        <f>IF(OR(B393=Dimension!$A$6,B393=Dimension!$A$7,B393=Dimension!$A$8,B393=Dimension!$A$9),"",IF(OR(B393=Dimension!$A$3,B393=Dimension!$A$4,B393=Dimension!$A$5),"สถานประกอบการ",""))</f>
        <v/>
      </c>
      <c r="J393" s="62" t="str">
        <f>IF(OR(B393=Dimension!$A$3,B393=Dimension!$A$4,B393=Dimension!$A$5,B393=Dimension!$A$6,,B393=Dimension!$A$7,B393=Dimension!$A$8,B393=Dimension!$A$9),Payment_ID2,"")</f>
        <v/>
      </c>
      <c r="K393" s="62"/>
      <c r="L393" s="64" t="str">
        <f>IFERROR(VLOOKUP(K393,Dimension!$J$3:$K$179,2,FALSE),"")</f>
        <v/>
      </c>
      <c r="M393" s="65"/>
      <c r="N393" s="66"/>
      <c r="O393" s="62" t="str">
        <f>IF(OR(B393=Dimension!$A$6,B393=Dimension!$A$7,B393=Dimension!$A$8,B393=Dimension!$A$9),"",IF(OR(B393=Dimension!$A$3,B393=Dimension!$A$4,B393=Dimension!$A$5),"สถานประกอบการ",""))</f>
        <v/>
      </c>
      <c r="P393" s="62" t="str">
        <f>IF(OR(B393=Dimension!$A$6,B393=Dimension!$A$7,B393=Dimension!$A$8,B393=Dimension!$A$9,B393=""),"",Payment_ID2)</f>
        <v/>
      </c>
      <c r="Q393" s="64" t="str">
        <f t="shared" si="5"/>
        <v/>
      </c>
      <c r="R393" s="62"/>
      <c r="T393" s="68" t="b">
        <f>IF(D393=Dimension!$C$9,IF(LEFT(UPPER(E393),2)="MC",TRUE,FALSE),TRUE)</f>
        <v>1</v>
      </c>
    </row>
    <row r="394" spans="1:20" x14ac:dyDescent="0.45">
      <c r="A394" s="61"/>
      <c r="B394" s="62"/>
      <c r="C394" s="62"/>
      <c r="D394" s="62" t="str">
        <f>IF(B394=Dimension!$A$8,Dimension!$C$9,IF(B394=Dimension!$A$6,CD,""))</f>
        <v/>
      </c>
      <c r="E394" s="63"/>
      <c r="F394" s="62" t="str">
        <f>IF(OR(B394=Dimension!$A$3,B394=Dimension!$A$4,B394=Dimension!$A$6,B394=Dimension!$A$8),CCYA,"")</f>
        <v/>
      </c>
      <c r="G394" s="64" t="str">
        <f>IFERROR(VLOOKUP(F394,Dimension!$G$3:$H$252,2,FALSE),"")</f>
        <v/>
      </c>
      <c r="H394" s="62" t="str">
        <f>IF(OR(B394=Dimension!$A$3,B394=Dimension!$A$4,B394=Dimension!$A$5),"เดินทาง/ท่องเที่ยว","")</f>
        <v/>
      </c>
      <c r="I394" s="62" t="str">
        <f>IF(OR(B394=Dimension!$A$6,B394=Dimension!$A$7,B394=Dimension!$A$8,B394=Dimension!$A$9),"",IF(OR(B394=Dimension!$A$3,B394=Dimension!$A$4,B394=Dimension!$A$5),"สถานประกอบการ",""))</f>
        <v/>
      </c>
      <c r="J394" s="62" t="str">
        <f>IF(OR(B394=Dimension!$A$3,B394=Dimension!$A$4,B394=Dimension!$A$5,B394=Dimension!$A$6,,B394=Dimension!$A$7,B394=Dimension!$A$8,B394=Dimension!$A$9),Payment_ID2,"")</f>
        <v/>
      </c>
      <c r="K394" s="62"/>
      <c r="L394" s="64" t="str">
        <f>IFERROR(VLOOKUP(K394,Dimension!$J$3:$K$179,2,FALSE),"")</f>
        <v/>
      </c>
      <c r="M394" s="65"/>
      <c r="N394" s="66"/>
      <c r="O394" s="62" t="str">
        <f>IF(OR(B394=Dimension!$A$6,B394=Dimension!$A$7,B394=Dimension!$A$8,B394=Dimension!$A$9),"",IF(OR(B394=Dimension!$A$3,B394=Dimension!$A$4,B394=Dimension!$A$5),"สถานประกอบการ",""))</f>
        <v/>
      </c>
      <c r="P394" s="62" t="str">
        <f>IF(OR(B394=Dimension!$A$6,B394=Dimension!$A$7,B394=Dimension!$A$8,B394=Dimension!$A$9,B394=""),"",Payment_ID2)</f>
        <v/>
      </c>
      <c r="Q394" s="64" t="str">
        <f t="shared" ref="Q394:Q457" si="6">IF(OR(M394="",N394=""),"",ROUND(M394*N394,2))</f>
        <v/>
      </c>
      <c r="R394" s="62"/>
      <c r="T394" s="68" t="b">
        <f>IF(D394=Dimension!$C$9,IF(LEFT(UPPER(E394),2)="MC",TRUE,FALSE),TRUE)</f>
        <v>1</v>
      </c>
    </row>
    <row r="395" spans="1:20" x14ac:dyDescent="0.45">
      <c r="A395" s="61"/>
      <c r="B395" s="62"/>
      <c r="C395" s="62"/>
      <c r="D395" s="62" t="str">
        <f>IF(B395=Dimension!$A$8,Dimension!$C$9,IF(B395=Dimension!$A$6,CD,""))</f>
        <v/>
      </c>
      <c r="E395" s="63"/>
      <c r="F395" s="62" t="str">
        <f>IF(OR(B395=Dimension!$A$3,B395=Dimension!$A$4,B395=Dimension!$A$6,B395=Dimension!$A$8),CCYA,"")</f>
        <v/>
      </c>
      <c r="G395" s="64" t="str">
        <f>IFERROR(VLOOKUP(F395,Dimension!$G$3:$H$252,2,FALSE),"")</f>
        <v/>
      </c>
      <c r="H395" s="62" t="str">
        <f>IF(OR(B395=Dimension!$A$3,B395=Dimension!$A$4,B395=Dimension!$A$5),"เดินทาง/ท่องเที่ยว","")</f>
        <v/>
      </c>
      <c r="I395" s="62" t="str">
        <f>IF(OR(B395=Dimension!$A$6,B395=Dimension!$A$7,B395=Dimension!$A$8,B395=Dimension!$A$9),"",IF(OR(B395=Dimension!$A$3,B395=Dimension!$A$4,B395=Dimension!$A$5),"สถานประกอบการ",""))</f>
        <v/>
      </c>
      <c r="J395" s="62" t="str">
        <f>IF(OR(B395=Dimension!$A$3,B395=Dimension!$A$4,B395=Dimension!$A$5,B395=Dimension!$A$6,,B395=Dimension!$A$7,B395=Dimension!$A$8,B395=Dimension!$A$9),Payment_ID2,"")</f>
        <v/>
      </c>
      <c r="K395" s="62"/>
      <c r="L395" s="64" t="str">
        <f>IFERROR(VLOOKUP(K395,Dimension!$J$3:$K$179,2,FALSE),"")</f>
        <v/>
      </c>
      <c r="M395" s="65"/>
      <c r="N395" s="66"/>
      <c r="O395" s="62" t="str">
        <f>IF(OR(B395=Dimension!$A$6,B395=Dimension!$A$7,B395=Dimension!$A$8,B395=Dimension!$A$9),"",IF(OR(B395=Dimension!$A$3,B395=Dimension!$A$4,B395=Dimension!$A$5),"สถานประกอบการ",""))</f>
        <v/>
      </c>
      <c r="P395" s="62" t="str">
        <f>IF(OR(B395=Dimension!$A$6,B395=Dimension!$A$7,B395=Dimension!$A$8,B395=Dimension!$A$9,B395=""),"",Payment_ID2)</f>
        <v/>
      </c>
      <c r="Q395" s="64" t="str">
        <f t="shared" si="6"/>
        <v/>
      </c>
      <c r="R395" s="62"/>
      <c r="T395" s="68" t="b">
        <f>IF(D395=Dimension!$C$9,IF(LEFT(UPPER(E395),2)="MC",TRUE,FALSE),TRUE)</f>
        <v>1</v>
      </c>
    </row>
    <row r="396" spans="1:20" x14ac:dyDescent="0.45">
      <c r="A396" s="61"/>
      <c r="B396" s="62"/>
      <c r="C396" s="62"/>
      <c r="D396" s="62" t="str">
        <f>IF(B396=Dimension!$A$8,Dimension!$C$9,IF(B396=Dimension!$A$6,CD,""))</f>
        <v/>
      </c>
      <c r="E396" s="63"/>
      <c r="F396" s="62" t="str">
        <f>IF(OR(B396=Dimension!$A$3,B396=Dimension!$A$4,B396=Dimension!$A$6,B396=Dimension!$A$8),CCYA,"")</f>
        <v/>
      </c>
      <c r="G396" s="64" t="str">
        <f>IFERROR(VLOOKUP(F396,Dimension!$G$3:$H$252,2,FALSE),"")</f>
        <v/>
      </c>
      <c r="H396" s="62" t="str">
        <f>IF(OR(B396=Dimension!$A$3,B396=Dimension!$A$4,B396=Dimension!$A$5),"เดินทาง/ท่องเที่ยว","")</f>
        <v/>
      </c>
      <c r="I396" s="62" t="str">
        <f>IF(OR(B396=Dimension!$A$6,B396=Dimension!$A$7,B396=Dimension!$A$8,B396=Dimension!$A$9),"",IF(OR(B396=Dimension!$A$3,B396=Dimension!$A$4,B396=Dimension!$A$5),"สถานประกอบการ",""))</f>
        <v/>
      </c>
      <c r="J396" s="62" t="str">
        <f>IF(OR(B396=Dimension!$A$3,B396=Dimension!$A$4,B396=Dimension!$A$5,B396=Dimension!$A$6,,B396=Dimension!$A$7,B396=Dimension!$A$8,B396=Dimension!$A$9),Payment_ID2,"")</f>
        <v/>
      </c>
      <c r="K396" s="62"/>
      <c r="L396" s="64" t="str">
        <f>IFERROR(VLOOKUP(K396,Dimension!$J$3:$K$179,2,FALSE),"")</f>
        <v/>
      </c>
      <c r="M396" s="65"/>
      <c r="N396" s="66"/>
      <c r="O396" s="62" t="str">
        <f>IF(OR(B396=Dimension!$A$6,B396=Dimension!$A$7,B396=Dimension!$A$8,B396=Dimension!$A$9),"",IF(OR(B396=Dimension!$A$3,B396=Dimension!$A$4,B396=Dimension!$A$5),"สถานประกอบการ",""))</f>
        <v/>
      </c>
      <c r="P396" s="62" t="str">
        <f>IF(OR(B396=Dimension!$A$6,B396=Dimension!$A$7,B396=Dimension!$A$8,B396=Dimension!$A$9,B396=""),"",Payment_ID2)</f>
        <v/>
      </c>
      <c r="Q396" s="64" t="str">
        <f t="shared" si="6"/>
        <v/>
      </c>
      <c r="R396" s="62"/>
      <c r="T396" s="68" t="b">
        <f>IF(D396=Dimension!$C$9,IF(LEFT(UPPER(E396),2)="MC",TRUE,FALSE),TRUE)</f>
        <v>1</v>
      </c>
    </row>
    <row r="397" spans="1:20" x14ac:dyDescent="0.45">
      <c r="A397" s="61"/>
      <c r="B397" s="62"/>
      <c r="C397" s="62"/>
      <c r="D397" s="62" t="str">
        <f>IF(B397=Dimension!$A$8,Dimension!$C$9,IF(B397=Dimension!$A$6,CD,""))</f>
        <v/>
      </c>
      <c r="E397" s="63"/>
      <c r="F397" s="62" t="str">
        <f>IF(OR(B397=Dimension!$A$3,B397=Dimension!$A$4,B397=Dimension!$A$6,B397=Dimension!$A$8),CCYA,"")</f>
        <v/>
      </c>
      <c r="G397" s="64" t="str">
        <f>IFERROR(VLOOKUP(F397,Dimension!$G$3:$H$252,2,FALSE),"")</f>
        <v/>
      </c>
      <c r="H397" s="62" t="str">
        <f>IF(OR(B397=Dimension!$A$3,B397=Dimension!$A$4,B397=Dimension!$A$5),"เดินทาง/ท่องเที่ยว","")</f>
        <v/>
      </c>
      <c r="I397" s="62" t="str">
        <f>IF(OR(B397=Dimension!$A$6,B397=Dimension!$A$7,B397=Dimension!$A$8,B397=Dimension!$A$9),"",IF(OR(B397=Dimension!$A$3,B397=Dimension!$A$4,B397=Dimension!$A$5),"สถานประกอบการ",""))</f>
        <v/>
      </c>
      <c r="J397" s="62" t="str">
        <f>IF(OR(B397=Dimension!$A$3,B397=Dimension!$A$4,B397=Dimension!$A$5,B397=Dimension!$A$6,,B397=Dimension!$A$7,B397=Dimension!$A$8,B397=Dimension!$A$9),Payment_ID2,"")</f>
        <v/>
      </c>
      <c r="K397" s="62"/>
      <c r="L397" s="64" t="str">
        <f>IFERROR(VLOOKUP(K397,Dimension!$J$3:$K$179,2,FALSE),"")</f>
        <v/>
      </c>
      <c r="M397" s="65"/>
      <c r="N397" s="66"/>
      <c r="O397" s="62" t="str">
        <f>IF(OR(B397=Dimension!$A$6,B397=Dimension!$A$7,B397=Dimension!$A$8,B397=Dimension!$A$9),"",IF(OR(B397=Dimension!$A$3,B397=Dimension!$A$4,B397=Dimension!$A$5),"สถานประกอบการ",""))</f>
        <v/>
      </c>
      <c r="P397" s="62" t="str">
        <f>IF(OR(B397=Dimension!$A$6,B397=Dimension!$A$7,B397=Dimension!$A$8,B397=Dimension!$A$9,B397=""),"",Payment_ID2)</f>
        <v/>
      </c>
      <c r="Q397" s="64" t="str">
        <f t="shared" si="6"/>
        <v/>
      </c>
      <c r="R397" s="62"/>
      <c r="T397" s="68" t="b">
        <f>IF(D397=Dimension!$C$9,IF(LEFT(UPPER(E397),2)="MC",TRUE,FALSE),TRUE)</f>
        <v>1</v>
      </c>
    </row>
    <row r="398" spans="1:20" x14ac:dyDescent="0.45">
      <c r="A398" s="61"/>
      <c r="B398" s="62"/>
      <c r="C398" s="62"/>
      <c r="D398" s="62" t="str">
        <f>IF(B398=Dimension!$A$8,Dimension!$C$9,IF(B398=Dimension!$A$6,CD,""))</f>
        <v/>
      </c>
      <c r="E398" s="63"/>
      <c r="F398" s="62" t="str">
        <f>IF(OR(B398=Dimension!$A$3,B398=Dimension!$A$4,B398=Dimension!$A$6,B398=Dimension!$A$8),CCYA,"")</f>
        <v/>
      </c>
      <c r="G398" s="64" t="str">
        <f>IFERROR(VLOOKUP(F398,Dimension!$G$3:$H$252,2,FALSE),"")</f>
        <v/>
      </c>
      <c r="H398" s="62" t="str">
        <f>IF(OR(B398=Dimension!$A$3,B398=Dimension!$A$4,B398=Dimension!$A$5),"เดินทาง/ท่องเที่ยว","")</f>
        <v/>
      </c>
      <c r="I398" s="62" t="str">
        <f>IF(OR(B398=Dimension!$A$6,B398=Dimension!$A$7,B398=Dimension!$A$8,B398=Dimension!$A$9),"",IF(OR(B398=Dimension!$A$3,B398=Dimension!$A$4,B398=Dimension!$A$5),"สถานประกอบการ",""))</f>
        <v/>
      </c>
      <c r="J398" s="62" t="str">
        <f>IF(OR(B398=Dimension!$A$3,B398=Dimension!$A$4,B398=Dimension!$A$5,B398=Dimension!$A$6,,B398=Dimension!$A$7,B398=Dimension!$A$8,B398=Dimension!$A$9),Payment_ID2,"")</f>
        <v/>
      </c>
      <c r="K398" s="62"/>
      <c r="L398" s="64" t="str">
        <f>IFERROR(VLOOKUP(K398,Dimension!$J$3:$K$179,2,FALSE),"")</f>
        <v/>
      </c>
      <c r="M398" s="65"/>
      <c r="N398" s="66"/>
      <c r="O398" s="62" t="str">
        <f>IF(OR(B398=Dimension!$A$6,B398=Dimension!$A$7,B398=Dimension!$A$8,B398=Dimension!$A$9),"",IF(OR(B398=Dimension!$A$3,B398=Dimension!$A$4,B398=Dimension!$A$5),"สถานประกอบการ",""))</f>
        <v/>
      </c>
      <c r="P398" s="62" t="str">
        <f>IF(OR(B398=Dimension!$A$6,B398=Dimension!$A$7,B398=Dimension!$A$8,B398=Dimension!$A$9,B398=""),"",Payment_ID2)</f>
        <v/>
      </c>
      <c r="Q398" s="64" t="str">
        <f t="shared" si="6"/>
        <v/>
      </c>
      <c r="R398" s="62"/>
      <c r="T398" s="68" t="b">
        <f>IF(D398=Dimension!$C$9,IF(LEFT(UPPER(E398),2)="MC",TRUE,FALSE),TRUE)</f>
        <v>1</v>
      </c>
    </row>
    <row r="399" spans="1:20" x14ac:dyDescent="0.45">
      <c r="A399" s="61"/>
      <c r="B399" s="62"/>
      <c r="C399" s="62"/>
      <c r="D399" s="62" t="str">
        <f>IF(B399=Dimension!$A$8,Dimension!$C$9,IF(B399=Dimension!$A$6,CD,""))</f>
        <v/>
      </c>
      <c r="E399" s="63"/>
      <c r="F399" s="62" t="str">
        <f>IF(OR(B399=Dimension!$A$3,B399=Dimension!$A$4,B399=Dimension!$A$6,B399=Dimension!$A$8),CCYA,"")</f>
        <v/>
      </c>
      <c r="G399" s="64" t="str">
        <f>IFERROR(VLOOKUP(F399,Dimension!$G$3:$H$252,2,FALSE),"")</f>
        <v/>
      </c>
      <c r="H399" s="62" t="str">
        <f>IF(OR(B399=Dimension!$A$3,B399=Dimension!$A$4,B399=Dimension!$A$5),"เดินทาง/ท่องเที่ยว","")</f>
        <v/>
      </c>
      <c r="I399" s="62" t="str">
        <f>IF(OR(B399=Dimension!$A$6,B399=Dimension!$A$7,B399=Dimension!$A$8,B399=Dimension!$A$9),"",IF(OR(B399=Dimension!$A$3,B399=Dimension!$A$4,B399=Dimension!$A$5),"สถานประกอบการ",""))</f>
        <v/>
      </c>
      <c r="J399" s="62" t="str">
        <f>IF(OR(B399=Dimension!$A$3,B399=Dimension!$A$4,B399=Dimension!$A$5,B399=Dimension!$A$6,,B399=Dimension!$A$7,B399=Dimension!$A$8,B399=Dimension!$A$9),Payment_ID2,"")</f>
        <v/>
      </c>
      <c r="K399" s="62"/>
      <c r="L399" s="64" t="str">
        <f>IFERROR(VLOOKUP(K399,Dimension!$J$3:$K$179,2,FALSE),"")</f>
        <v/>
      </c>
      <c r="M399" s="65"/>
      <c r="N399" s="66"/>
      <c r="O399" s="62" t="str">
        <f>IF(OR(B399=Dimension!$A$6,B399=Dimension!$A$7,B399=Dimension!$A$8,B399=Dimension!$A$9),"",IF(OR(B399=Dimension!$A$3,B399=Dimension!$A$4,B399=Dimension!$A$5),"สถานประกอบการ",""))</f>
        <v/>
      </c>
      <c r="P399" s="62" t="str">
        <f>IF(OR(B399=Dimension!$A$6,B399=Dimension!$A$7,B399=Dimension!$A$8,B399=Dimension!$A$9,B399=""),"",Payment_ID2)</f>
        <v/>
      </c>
      <c r="Q399" s="64" t="str">
        <f t="shared" si="6"/>
        <v/>
      </c>
      <c r="R399" s="62"/>
      <c r="T399" s="68" t="b">
        <f>IF(D399=Dimension!$C$9,IF(LEFT(UPPER(E399),2)="MC",TRUE,FALSE),TRUE)</f>
        <v>1</v>
      </c>
    </row>
    <row r="400" spans="1:20" x14ac:dyDescent="0.45">
      <c r="A400" s="61"/>
      <c r="B400" s="62"/>
      <c r="C400" s="62"/>
      <c r="D400" s="62" t="str">
        <f>IF(B400=Dimension!$A$8,Dimension!$C$9,IF(B400=Dimension!$A$6,CD,""))</f>
        <v/>
      </c>
      <c r="E400" s="63"/>
      <c r="F400" s="62" t="str">
        <f>IF(OR(B400=Dimension!$A$3,B400=Dimension!$A$4,B400=Dimension!$A$6,B400=Dimension!$A$8),CCYA,"")</f>
        <v/>
      </c>
      <c r="G400" s="64" t="str">
        <f>IFERROR(VLOOKUP(F400,Dimension!$G$3:$H$252,2,FALSE),"")</f>
        <v/>
      </c>
      <c r="H400" s="62" t="str">
        <f>IF(OR(B400=Dimension!$A$3,B400=Dimension!$A$4,B400=Dimension!$A$5),"เดินทาง/ท่องเที่ยว","")</f>
        <v/>
      </c>
      <c r="I400" s="62" t="str">
        <f>IF(OR(B400=Dimension!$A$6,B400=Dimension!$A$7,B400=Dimension!$A$8,B400=Dimension!$A$9),"",IF(OR(B400=Dimension!$A$3,B400=Dimension!$A$4,B400=Dimension!$A$5),"สถานประกอบการ",""))</f>
        <v/>
      </c>
      <c r="J400" s="62" t="str">
        <f>IF(OR(B400=Dimension!$A$3,B400=Dimension!$A$4,B400=Dimension!$A$5,B400=Dimension!$A$6,,B400=Dimension!$A$7,B400=Dimension!$A$8,B400=Dimension!$A$9),Payment_ID2,"")</f>
        <v/>
      </c>
      <c r="K400" s="62"/>
      <c r="L400" s="64" t="str">
        <f>IFERROR(VLOOKUP(K400,Dimension!$J$3:$K$179,2,FALSE),"")</f>
        <v/>
      </c>
      <c r="M400" s="65"/>
      <c r="N400" s="66"/>
      <c r="O400" s="62" t="str">
        <f>IF(OR(B400=Dimension!$A$6,B400=Dimension!$A$7,B400=Dimension!$A$8,B400=Dimension!$A$9),"",IF(OR(B400=Dimension!$A$3,B400=Dimension!$A$4,B400=Dimension!$A$5),"สถานประกอบการ",""))</f>
        <v/>
      </c>
      <c r="P400" s="62" t="str">
        <f>IF(OR(B400=Dimension!$A$6,B400=Dimension!$A$7,B400=Dimension!$A$8,B400=Dimension!$A$9,B400=""),"",Payment_ID2)</f>
        <v/>
      </c>
      <c r="Q400" s="64" t="str">
        <f t="shared" si="6"/>
        <v/>
      </c>
      <c r="R400" s="62"/>
      <c r="T400" s="68" t="b">
        <f>IF(D400=Dimension!$C$9,IF(LEFT(UPPER(E400),2)="MC",TRUE,FALSE),TRUE)</f>
        <v>1</v>
      </c>
    </row>
    <row r="401" spans="1:20" x14ac:dyDescent="0.45">
      <c r="A401" s="61"/>
      <c r="B401" s="62"/>
      <c r="C401" s="62"/>
      <c r="D401" s="62" t="str">
        <f>IF(B401=Dimension!$A$8,Dimension!$C$9,IF(B401=Dimension!$A$6,CD,""))</f>
        <v/>
      </c>
      <c r="E401" s="63"/>
      <c r="F401" s="62" t="str">
        <f>IF(OR(B401=Dimension!$A$3,B401=Dimension!$A$4,B401=Dimension!$A$6,B401=Dimension!$A$8),CCYA,"")</f>
        <v/>
      </c>
      <c r="G401" s="64" t="str">
        <f>IFERROR(VLOOKUP(F401,Dimension!$G$3:$H$252,2,FALSE),"")</f>
        <v/>
      </c>
      <c r="H401" s="62" t="str">
        <f>IF(OR(B401=Dimension!$A$3,B401=Dimension!$A$4,B401=Dimension!$A$5),"เดินทาง/ท่องเที่ยว","")</f>
        <v/>
      </c>
      <c r="I401" s="62" t="str">
        <f>IF(OR(B401=Dimension!$A$6,B401=Dimension!$A$7,B401=Dimension!$A$8,B401=Dimension!$A$9),"",IF(OR(B401=Dimension!$A$3,B401=Dimension!$A$4,B401=Dimension!$A$5),"สถานประกอบการ",""))</f>
        <v/>
      </c>
      <c r="J401" s="62" t="str">
        <f>IF(OR(B401=Dimension!$A$3,B401=Dimension!$A$4,B401=Dimension!$A$5,B401=Dimension!$A$6,,B401=Dimension!$A$7,B401=Dimension!$A$8,B401=Dimension!$A$9),Payment_ID2,"")</f>
        <v/>
      </c>
      <c r="K401" s="62"/>
      <c r="L401" s="64" t="str">
        <f>IFERROR(VLOOKUP(K401,Dimension!$J$3:$K$179,2,FALSE),"")</f>
        <v/>
      </c>
      <c r="M401" s="65"/>
      <c r="N401" s="66"/>
      <c r="O401" s="62" t="str">
        <f>IF(OR(B401=Dimension!$A$6,B401=Dimension!$A$7,B401=Dimension!$A$8,B401=Dimension!$A$9),"",IF(OR(B401=Dimension!$A$3,B401=Dimension!$A$4,B401=Dimension!$A$5),"สถานประกอบการ",""))</f>
        <v/>
      </c>
      <c r="P401" s="62" t="str">
        <f>IF(OR(B401=Dimension!$A$6,B401=Dimension!$A$7,B401=Dimension!$A$8,B401=Dimension!$A$9,B401=""),"",Payment_ID2)</f>
        <v/>
      </c>
      <c r="Q401" s="64" t="str">
        <f t="shared" si="6"/>
        <v/>
      </c>
      <c r="R401" s="62"/>
      <c r="T401" s="68" t="b">
        <f>IF(D401=Dimension!$C$9,IF(LEFT(UPPER(E401),2)="MC",TRUE,FALSE),TRUE)</f>
        <v>1</v>
      </c>
    </row>
    <row r="402" spans="1:20" x14ac:dyDescent="0.45">
      <c r="A402" s="61"/>
      <c r="B402" s="62"/>
      <c r="C402" s="62"/>
      <c r="D402" s="62" t="str">
        <f>IF(B402=Dimension!$A$8,Dimension!$C$9,IF(B402=Dimension!$A$6,CD,""))</f>
        <v/>
      </c>
      <c r="E402" s="63"/>
      <c r="F402" s="62" t="str">
        <f>IF(OR(B402=Dimension!$A$3,B402=Dimension!$A$4,B402=Dimension!$A$6,B402=Dimension!$A$8),CCYA,"")</f>
        <v/>
      </c>
      <c r="G402" s="64" t="str">
        <f>IFERROR(VLOOKUP(F402,Dimension!$G$3:$H$252,2,FALSE),"")</f>
        <v/>
      </c>
      <c r="H402" s="62" t="str">
        <f>IF(OR(B402=Dimension!$A$3,B402=Dimension!$A$4,B402=Dimension!$A$5),"เดินทาง/ท่องเที่ยว","")</f>
        <v/>
      </c>
      <c r="I402" s="62" t="str">
        <f>IF(OR(B402=Dimension!$A$6,B402=Dimension!$A$7,B402=Dimension!$A$8,B402=Dimension!$A$9),"",IF(OR(B402=Dimension!$A$3,B402=Dimension!$A$4,B402=Dimension!$A$5),"สถานประกอบการ",""))</f>
        <v/>
      </c>
      <c r="J402" s="62" t="str">
        <f>IF(OR(B402=Dimension!$A$3,B402=Dimension!$A$4,B402=Dimension!$A$5,B402=Dimension!$A$6,,B402=Dimension!$A$7,B402=Dimension!$A$8,B402=Dimension!$A$9),Payment_ID2,"")</f>
        <v/>
      </c>
      <c r="K402" s="62"/>
      <c r="L402" s="64" t="str">
        <f>IFERROR(VLOOKUP(K402,Dimension!$J$3:$K$179,2,FALSE),"")</f>
        <v/>
      </c>
      <c r="M402" s="65"/>
      <c r="N402" s="66"/>
      <c r="O402" s="62" t="str">
        <f>IF(OR(B402=Dimension!$A$6,B402=Dimension!$A$7,B402=Dimension!$A$8,B402=Dimension!$A$9),"",IF(OR(B402=Dimension!$A$3,B402=Dimension!$A$4,B402=Dimension!$A$5),"สถานประกอบการ",""))</f>
        <v/>
      </c>
      <c r="P402" s="62" t="str">
        <f>IF(OR(B402=Dimension!$A$6,B402=Dimension!$A$7,B402=Dimension!$A$8,B402=Dimension!$A$9,B402=""),"",Payment_ID2)</f>
        <v/>
      </c>
      <c r="Q402" s="64" t="str">
        <f t="shared" si="6"/>
        <v/>
      </c>
      <c r="R402" s="62"/>
      <c r="T402" s="68" t="b">
        <f>IF(D402=Dimension!$C$9,IF(LEFT(UPPER(E402),2)="MC",TRUE,FALSE),TRUE)</f>
        <v>1</v>
      </c>
    </row>
    <row r="403" spans="1:20" x14ac:dyDescent="0.45">
      <c r="A403" s="61"/>
      <c r="B403" s="62"/>
      <c r="C403" s="62"/>
      <c r="D403" s="62" t="str">
        <f>IF(B403=Dimension!$A$8,Dimension!$C$9,IF(B403=Dimension!$A$6,CD,""))</f>
        <v/>
      </c>
      <c r="E403" s="63"/>
      <c r="F403" s="62" t="str">
        <f>IF(OR(B403=Dimension!$A$3,B403=Dimension!$A$4,B403=Dimension!$A$6,B403=Dimension!$A$8),CCYA,"")</f>
        <v/>
      </c>
      <c r="G403" s="64" t="str">
        <f>IFERROR(VLOOKUP(F403,Dimension!$G$3:$H$252,2,FALSE),"")</f>
        <v/>
      </c>
      <c r="H403" s="62" t="str">
        <f>IF(OR(B403=Dimension!$A$3,B403=Dimension!$A$4,B403=Dimension!$A$5),"เดินทาง/ท่องเที่ยว","")</f>
        <v/>
      </c>
      <c r="I403" s="62" t="str">
        <f>IF(OR(B403=Dimension!$A$6,B403=Dimension!$A$7,B403=Dimension!$A$8,B403=Dimension!$A$9),"",IF(OR(B403=Dimension!$A$3,B403=Dimension!$A$4,B403=Dimension!$A$5),"สถานประกอบการ",""))</f>
        <v/>
      </c>
      <c r="J403" s="62" t="str">
        <f>IF(OR(B403=Dimension!$A$3,B403=Dimension!$A$4,B403=Dimension!$A$5,B403=Dimension!$A$6,,B403=Dimension!$A$7,B403=Dimension!$A$8,B403=Dimension!$A$9),Payment_ID2,"")</f>
        <v/>
      </c>
      <c r="K403" s="62"/>
      <c r="L403" s="64" t="str">
        <f>IFERROR(VLOOKUP(K403,Dimension!$J$3:$K$179,2,FALSE),"")</f>
        <v/>
      </c>
      <c r="M403" s="65"/>
      <c r="N403" s="66"/>
      <c r="O403" s="62" t="str">
        <f>IF(OR(B403=Dimension!$A$6,B403=Dimension!$A$7,B403=Dimension!$A$8,B403=Dimension!$A$9),"",IF(OR(B403=Dimension!$A$3,B403=Dimension!$A$4,B403=Dimension!$A$5),"สถานประกอบการ",""))</f>
        <v/>
      </c>
      <c r="P403" s="62" t="str">
        <f>IF(OR(B403=Dimension!$A$6,B403=Dimension!$A$7,B403=Dimension!$A$8,B403=Dimension!$A$9,B403=""),"",Payment_ID2)</f>
        <v/>
      </c>
      <c r="Q403" s="64" t="str">
        <f t="shared" si="6"/>
        <v/>
      </c>
      <c r="R403" s="62"/>
      <c r="T403" s="68" t="b">
        <f>IF(D403=Dimension!$C$9,IF(LEFT(UPPER(E403),2)="MC",TRUE,FALSE),TRUE)</f>
        <v>1</v>
      </c>
    </row>
    <row r="404" spans="1:20" x14ac:dyDescent="0.45">
      <c r="A404" s="61"/>
      <c r="B404" s="62"/>
      <c r="C404" s="62"/>
      <c r="D404" s="62" t="str">
        <f>IF(B404=Dimension!$A$8,Dimension!$C$9,IF(B404=Dimension!$A$6,CD,""))</f>
        <v/>
      </c>
      <c r="E404" s="63"/>
      <c r="F404" s="62" t="str">
        <f>IF(OR(B404=Dimension!$A$3,B404=Dimension!$A$4,B404=Dimension!$A$6,B404=Dimension!$A$8),CCYA,"")</f>
        <v/>
      </c>
      <c r="G404" s="64" t="str">
        <f>IFERROR(VLOOKUP(F404,Dimension!$G$3:$H$252,2,FALSE),"")</f>
        <v/>
      </c>
      <c r="H404" s="62" t="str">
        <f>IF(OR(B404=Dimension!$A$3,B404=Dimension!$A$4,B404=Dimension!$A$5),"เดินทาง/ท่องเที่ยว","")</f>
        <v/>
      </c>
      <c r="I404" s="62" t="str">
        <f>IF(OR(B404=Dimension!$A$6,B404=Dimension!$A$7,B404=Dimension!$A$8,B404=Dimension!$A$9),"",IF(OR(B404=Dimension!$A$3,B404=Dimension!$A$4,B404=Dimension!$A$5),"สถานประกอบการ",""))</f>
        <v/>
      </c>
      <c r="J404" s="62" t="str">
        <f>IF(OR(B404=Dimension!$A$3,B404=Dimension!$A$4,B404=Dimension!$A$5,B404=Dimension!$A$6,,B404=Dimension!$A$7,B404=Dimension!$A$8,B404=Dimension!$A$9),Payment_ID2,"")</f>
        <v/>
      </c>
      <c r="K404" s="62"/>
      <c r="L404" s="64" t="str">
        <f>IFERROR(VLOOKUP(K404,Dimension!$J$3:$K$179,2,FALSE),"")</f>
        <v/>
      </c>
      <c r="M404" s="65"/>
      <c r="N404" s="66"/>
      <c r="O404" s="62" t="str">
        <f>IF(OR(B404=Dimension!$A$6,B404=Dimension!$A$7,B404=Dimension!$A$8,B404=Dimension!$A$9),"",IF(OR(B404=Dimension!$A$3,B404=Dimension!$A$4,B404=Dimension!$A$5),"สถานประกอบการ",""))</f>
        <v/>
      </c>
      <c r="P404" s="62" t="str">
        <f>IF(OR(B404=Dimension!$A$6,B404=Dimension!$A$7,B404=Dimension!$A$8,B404=Dimension!$A$9,B404=""),"",Payment_ID2)</f>
        <v/>
      </c>
      <c r="Q404" s="64" t="str">
        <f t="shared" si="6"/>
        <v/>
      </c>
      <c r="R404" s="62"/>
      <c r="T404" s="68" t="b">
        <f>IF(D404=Dimension!$C$9,IF(LEFT(UPPER(E404),2)="MC",TRUE,FALSE),TRUE)</f>
        <v>1</v>
      </c>
    </row>
    <row r="405" spans="1:20" x14ac:dyDescent="0.45">
      <c r="A405" s="61"/>
      <c r="B405" s="62"/>
      <c r="C405" s="62"/>
      <c r="D405" s="62" t="str">
        <f>IF(B405=Dimension!$A$8,Dimension!$C$9,IF(B405=Dimension!$A$6,CD,""))</f>
        <v/>
      </c>
      <c r="E405" s="63"/>
      <c r="F405" s="62" t="str">
        <f>IF(OR(B405=Dimension!$A$3,B405=Dimension!$A$4,B405=Dimension!$A$6,B405=Dimension!$A$8),CCYA,"")</f>
        <v/>
      </c>
      <c r="G405" s="64" t="str">
        <f>IFERROR(VLOOKUP(F405,Dimension!$G$3:$H$252,2,FALSE),"")</f>
        <v/>
      </c>
      <c r="H405" s="62" t="str">
        <f>IF(OR(B405=Dimension!$A$3,B405=Dimension!$A$4,B405=Dimension!$A$5),"เดินทาง/ท่องเที่ยว","")</f>
        <v/>
      </c>
      <c r="I405" s="62" t="str">
        <f>IF(OR(B405=Dimension!$A$6,B405=Dimension!$A$7,B405=Dimension!$A$8,B405=Dimension!$A$9),"",IF(OR(B405=Dimension!$A$3,B405=Dimension!$A$4,B405=Dimension!$A$5),"สถานประกอบการ",""))</f>
        <v/>
      </c>
      <c r="J405" s="62" t="str">
        <f>IF(OR(B405=Dimension!$A$3,B405=Dimension!$A$4,B405=Dimension!$A$5,B405=Dimension!$A$6,,B405=Dimension!$A$7,B405=Dimension!$A$8,B405=Dimension!$A$9),Payment_ID2,"")</f>
        <v/>
      </c>
      <c r="K405" s="62"/>
      <c r="L405" s="64" t="str">
        <f>IFERROR(VLOOKUP(K405,Dimension!$J$3:$K$179,2,FALSE),"")</f>
        <v/>
      </c>
      <c r="M405" s="65"/>
      <c r="N405" s="66"/>
      <c r="O405" s="62" t="str">
        <f>IF(OR(B405=Dimension!$A$6,B405=Dimension!$A$7,B405=Dimension!$A$8,B405=Dimension!$A$9),"",IF(OR(B405=Dimension!$A$3,B405=Dimension!$A$4,B405=Dimension!$A$5),"สถานประกอบการ",""))</f>
        <v/>
      </c>
      <c r="P405" s="62" t="str">
        <f>IF(OR(B405=Dimension!$A$6,B405=Dimension!$A$7,B405=Dimension!$A$8,B405=Dimension!$A$9,B405=""),"",Payment_ID2)</f>
        <v/>
      </c>
      <c r="Q405" s="64" t="str">
        <f t="shared" si="6"/>
        <v/>
      </c>
      <c r="R405" s="62"/>
      <c r="T405" s="68" t="b">
        <f>IF(D405=Dimension!$C$9,IF(LEFT(UPPER(E405),2)="MC",TRUE,FALSE),TRUE)</f>
        <v>1</v>
      </c>
    </row>
    <row r="406" spans="1:20" x14ac:dyDescent="0.45">
      <c r="A406" s="61"/>
      <c r="B406" s="62"/>
      <c r="C406" s="62"/>
      <c r="D406" s="62" t="str">
        <f>IF(B406=Dimension!$A$8,Dimension!$C$9,IF(B406=Dimension!$A$6,CD,""))</f>
        <v/>
      </c>
      <c r="E406" s="63"/>
      <c r="F406" s="62" t="str">
        <f>IF(OR(B406=Dimension!$A$3,B406=Dimension!$A$4,B406=Dimension!$A$6,B406=Dimension!$A$8),CCYA,"")</f>
        <v/>
      </c>
      <c r="G406" s="64" t="str">
        <f>IFERROR(VLOOKUP(F406,Dimension!$G$3:$H$252,2,FALSE),"")</f>
        <v/>
      </c>
      <c r="H406" s="62" t="str">
        <f>IF(OR(B406=Dimension!$A$3,B406=Dimension!$A$4,B406=Dimension!$A$5),"เดินทาง/ท่องเที่ยว","")</f>
        <v/>
      </c>
      <c r="I406" s="62" t="str">
        <f>IF(OR(B406=Dimension!$A$6,B406=Dimension!$A$7,B406=Dimension!$A$8,B406=Dimension!$A$9),"",IF(OR(B406=Dimension!$A$3,B406=Dimension!$A$4,B406=Dimension!$A$5),"สถานประกอบการ",""))</f>
        <v/>
      </c>
      <c r="J406" s="62" t="str">
        <f>IF(OR(B406=Dimension!$A$3,B406=Dimension!$A$4,B406=Dimension!$A$5,B406=Dimension!$A$6,,B406=Dimension!$A$7,B406=Dimension!$A$8,B406=Dimension!$A$9),Payment_ID2,"")</f>
        <v/>
      </c>
      <c r="K406" s="62"/>
      <c r="L406" s="64" t="str">
        <f>IFERROR(VLOOKUP(K406,Dimension!$J$3:$K$179,2,FALSE),"")</f>
        <v/>
      </c>
      <c r="M406" s="65"/>
      <c r="N406" s="66"/>
      <c r="O406" s="62" t="str">
        <f>IF(OR(B406=Dimension!$A$6,B406=Dimension!$A$7,B406=Dimension!$A$8,B406=Dimension!$A$9),"",IF(OR(B406=Dimension!$A$3,B406=Dimension!$A$4,B406=Dimension!$A$5),"สถานประกอบการ",""))</f>
        <v/>
      </c>
      <c r="P406" s="62" t="str">
        <f>IF(OR(B406=Dimension!$A$6,B406=Dimension!$A$7,B406=Dimension!$A$8,B406=Dimension!$A$9,B406=""),"",Payment_ID2)</f>
        <v/>
      </c>
      <c r="Q406" s="64" t="str">
        <f t="shared" si="6"/>
        <v/>
      </c>
      <c r="R406" s="62"/>
      <c r="T406" s="68" t="b">
        <f>IF(D406=Dimension!$C$9,IF(LEFT(UPPER(E406),2)="MC",TRUE,FALSE),TRUE)</f>
        <v>1</v>
      </c>
    </row>
    <row r="407" spans="1:20" x14ac:dyDescent="0.45">
      <c r="A407" s="61"/>
      <c r="B407" s="62"/>
      <c r="C407" s="62"/>
      <c r="D407" s="62" t="str">
        <f>IF(B407=Dimension!$A$8,Dimension!$C$9,IF(B407=Dimension!$A$6,CD,""))</f>
        <v/>
      </c>
      <c r="E407" s="63"/>
      <c r="F407" s="62" t="str">
        <f>IF(OR(B407=Dimension!$A$3,B407=Dimension!$A$4,B407=Dimension!$A$6,B407=Dimension!$A$8),CCYA,"")</f>
        <v/>
      </c>
      <c r="G407" s="64" t="str">
        <f>IFERROR(VLOOKUP(F407,Dimension!$G$3:$H$252,2,FALSE),"")</f>
        <v/>
      </c>
      <c r="H407" s="62" t="str">
        <f>IF(OR(B407=Dimension!$A$3,B407=Dimension!$A$4,B407=Dimension!$A$5),"เดินทาง/ท่องเที่ยว","")</f>
        <v/>
      </c>
      <c r="I407" s="62" t="str">
        <f>IF(OR(B407=Dimension!$A$6,B407=Dimension!$A$7,B407=Dimension!$A$8,B407=Dimension!$A$9),"",IF(OR(B407=Dimension!$A$3,B407=Dimension!$A$4,B407=Dimension!$A$5),"สถานประกอบการ",""))</f>
        <v/>
      </c>
      <c r="J407" s="62" t="str">
        <f>IF(OR(B407=Dimension!$A$3,B407=Dimension!$A$4,B407=Dimension!$A$5,B407=Dimension!$A$6,,B407=Dimension!$A$7,B407=Dimension!$A$8,B407=Dimension!$A$9),Payment_ID2,"")</f>
        <v/>
      </c>
      <c r="K407" s="62"/>
      <c r="L407" s="64" t="str">
        <f>IFERROR(VLOOKUP(K407,Dimension!$J$3:$K$179,2,FALSE),"")</f>
        <v/>
      </c>
      <c r="M407" s="65"/>
      <c r="N407" s="66"/>
      <c r="O407" s="62" t="str">
        <f>IF(OR(B407=Dimension!$A$6,B407=Dimension!$A$7,B407=Dimension!$A$8,B407=Dimension!$A$9),"",IF(OR(B407=Dimension!$A$3,B407=Dimension!$A$4,B407=Dimension!$A$5),"สถานประกอบการ",""))</f>
        <v/>
      </c>
      <c r="P407" s="62" t="str">
        <f>IF(OR(B407=Dimension!$A$6,B407=Dimension!$A$7,B407=Dimension!$A$8,B407=Dimension!$A$9,B407=""),"",Payment_ID2)</f>
        <v/>
      </c>
      <c r="Q407" s="64" t="str">
        <f t="shared" si="6"/>
        <v/>
      </c>
      <c r="R407" s="62"/>
      <c r="T407" s="68" t="b">
        <f>IF(D407=Dimension!$C$9,IF(LEFT(UPPER(E407),2)="MC",TRUE,FALSE),TRUE)</f>
        <v>1</v>
      </c>
    </row>
    <row r="408" spans="1:20" x14ac:dyDescent="0.45">
      <c r="A408" s="61"/>
      <c r="B408" s="62"/>
      <c r="C408" s="62"/>
      <c r="D408" s="62" t="str">
        <f>IF(B408=Dimension!$A$8,Dimension!$C$9,IF(B408=Dimension!$A$6,CD,""))</f>
        <v/>
      </c>
      <c r="E408" s="63"/>
      <c r="F408" s="62" t="str">
        <f>IF(OR(B408=Dimension!$A$3,B408=Dimension!$A$4,B408=Dimension!$A$6,B408=Dimension!$A$8),CCYA,"")</f>
        <v/>
      </c>
      <c r="G408" s="64" t="str">
        <f>IFERROR(VLOOKUP(F408,Dimension!$G$3:$H$252,2,FALSE),"")</f>
        <v/>
      </c>
      <c r="H408" s="62" t="str">
        <f>IF(OR(B408=Dimension!$A$3,B408=Dimension!$A$4,B408=Dimension!$A$5),"เดินทาง/ท่องเที่ยว","")</f>
        <v/>
      </c>
      <c r="I408" s="62" t="str">
        <f>IF(OR(B408=Dimension!$A$6,B408=Dimension!$A$7,B408=Dimension!$A$8,B408=Dimension!$A$9),"",IF(OR(B408=Dimension!$A$3,B408=Dimension!$A$4,B408=Dimension!$A$5),"สถานประกอบการ",""))</f>
        <v/>
      </c>
      <c r="J408" s="62" t="str">
        <f>IF(OR(B408=Dimension!$A$3,B408=Dimension!$A$4,B408=Dimension!$A$5,B408=Dimension!$A$6,,B408=Dimension!$A$7,B408=Dimension!$A$8,B408=Dimension!$A$9),Payment_ID2,"")</f>
        <v/>
      </c>
      <c r="K408" s="62"/>
      <c r="L408" s="64" t="str">
        <f>IFERROR(VLOOKUP(K408,Dimension!$J$3:$K$179,2,FALSE),"")</f>
        <v/>
      </c>
      <c r="M408" s="65"/>
      <c r="N408" s="66"/>
      <c r="O408" s="62" t="str">
        <f>IF(OR(B408=Dimension!$A$6,B408=Dimension!$A$7,B408=Dimension!$A$8,B408=Dimension!$A$9),"",IF(OR(B408=Dimension!$A$3,B408=Dimension!$A$4,B408=Dimension!$A$5),"สถานประกอบการ",""))</f>
        <v/>
      </c>
      <c r="P408" s="62" t="str">
        <f>IF(OR(B408=Dimension!$A$6,B408=Dimension!$A$7,B408=Dimension!$A$8,B408=Dimension!$A$9,B408=""),"",Payment_ID2)</f>
        <v/>
      </c>
      <c r="Q408" s="64" t="str">
        <f t="shared" si="6"/>
        <v/>
      </c>
      <c r="R408" s="62"/>
      <c r="T408" s="68" t="b">
        <f>IF(D408=Dimension!$C$9,IF(LEFT(UPPER(E408),2)="MC",TRUE,FALSE),TRUE)</f>
        <v>1</v>
      </c>
    </row>
    <row r="409" spans="1:20" x14ac:dyDescent="0.45">
      <c r="A409" s="61"/>
      <c r="B409" s="62"/>
      <c r="C409" s="62"/>
      <c r="D409" s="62" t="str">
        <f>IF(B409=Dimension!$A$8,Dimension!$C$9,IF(B409=Dimension!$A$6,CD,""))</f>
        <v/>
      </c>
      <c r="E409" s="63"/>
      <c r="F409" s="62" t="str">
        <f>IF(OR(B409=Dimension!$A$3,B409=Dimension!$A$4,B409=Dimension!$A$6,B409=Dimension!$A$8),CCYA,"")</f>
        <v/>
      </c>
      <c r="G409" s="64" t="str">
        <f>IFERROR(VLOOKUP(F409,Dimension!$G$3:$H$252,2,FALSE),"")</f>
        <v/>
      </c>
      <c r="H409" s="62" t="str">
        <f>IF(OR(B409=Dimension!$A$3,B409=Dimension!$A$4,B409=Dimension!$A$5),"เดินทาง/ท่องเที่ยว","")</f>
        <v/>
      </c>
      <c r="I409" s="62" t="str">
        <f>IF(OR(B409=Dimension!$A$6,B409=Dimension!$A$7,B409=Dimension!$A$8,B409=Dimension!$A$9),"",IF(OR(B409=Dimension!$A$3,B409=Dimension!$A$4,B409=Dimension!$A$5),"สถานประกอบการ",""))</f>
        <v/>
      </c>
      <c r="J409" s="62" t="str">
        <f>IF(OR(B409=Dimension!$A$3,B409=Dimension!$A$4,B409=Dimension!$A$5,B409=Dimension!$A$6,,B409=Dimension!$A$7,B409=Dimension!$A$8,B409=Dimension!$A$9),Payment_ID2,"")</f>
        <v/>
      </c>
      <c r="K409" s="62"/>
      <c r="L409" s="64" t="str">
        <f>IFERROR(VLOOKUP(K409,Dimension!$J$3:$K$179,2,FALSE),"")</f>
        <v/>
      </c>
      <c r="M409" s="65"/>
      <c r="N409" s="66"/>
      <c r="O409" s="62" t="str">
        <f>IF(OR(B409=Dimension!$A$6,B409=Dimension!$A$7,B409=Dimension!$A$8,B409=Dimension!$A$9),"",IF(OR(B409=Dimension!$A$3,B409=Dimension!$A$4,B409=Dimension!$A$5),"สถานประกอบการ",""))</f>
        <v/>
      </c>
      <c r="P409" s="62" t="str">
        <f>IF(OR(B409=Dimension!$A$6,B409=Dimension!$A$7,B409=Dimension!$A$8,B409=Dimension!$A$9,B409=""),"",Payment_ID2)</f>
        <v/>
      </c>
      <c r="Q409" s="64" t="str">
        <f t="shared" si="6"/>
        <v/>
      </c>
      <c r="R409" s="62"/>
      <c r="T409" s="68" t="b">
        <f>IF(D409=Dimension!$C$9,IF(LEFT(UPPER(E409),2)="MC",TRUE,FALSE),TRUE)</f>
        <v>1</v>
      </c>
    </row>
    <row r="410" spans="1:20" x14ac:dyDescent="0.45">
      <c r="A410" s="61"/>
      <c r="B410" s="62"/>
      <c r="C410" s="62"/>
      <c r="D410" s="62" t="str">
        <f>IF(B410=Dimension!$A$8,Dimension!$C$9,IF(B410=Dimension!$A$6,CD,""))</f>
        <v/>
      </c>
      <c r="E410" s="63"/>
      <c r="F410" s="62" t="str">
        <f>IF(OR(B410=Dimension!$A$3,B410=Dimension!$A$4,B410=Dimension!$A$6,B410=Dimension!$A$8),CCYA,"")</f>
        <v/>
      </c>
      <c r="G410" s="64" t="str">
        <f>IFERROR(VLOOKUP(F410,Dimension!$G$3:$H$252,2,FALSE),"")</f>
        <v/>
      </c>
      <c r="H410" s="62" t="str">
        <f>IF(OR(B410=Dimension!$A$3,B410=Dimension!$A$4,B410=Dimension!$A$5),"เดินทาง/ท่องเที่ยว","")</f>
        <v/>
      </c>
      <c r="I410" s="62" t="str">
        <f>IF(OR(B410=Dimension!$A$6,B410=Dimension!$A$7,B410=Dimension!$A$8,B410=Dimension!$A$9),"",IF(OR(B410=Dimension!$A$3,B410=Dimension!$A$4,B410=Dimension!$A$5),"สถานประกอบการ",""))</f>
        <v/>
      </c>
      <c r="J410" s="62" t="str">
        <f>IF(OR(B410=Dimension!$A$3,B410=Dimension!$A$4,B410=Dimension!$A$5,B410=Dimension!$A$6,,B410=Dimension!$A$7,B410=Dimension!$A$8,B410=Dimension!$A$9),Payment_ID2,"")</f>
        <v/>
      </c>
      <c r="K410" s="62"/>
      <c r="L410" s="64" t="str">
        <f>IFERROR(VLOOKUP(K410,Dimension!$J$3:$K$179,2,FALSE),"")</f>
        <v/>
      </c>
      <c r="M410" s="65"/>
      <c r="N410" s="66"/>
      <c r="O410" s="62" t="str">
        <f>IF(OR(B410=Dimension!$A$6,B410=Dimension!$A$7,B410=Dimension!$A$8,B410=Dimension!$A$9),"",IF(OR(B410=Dimension!$A$3,B410=Dimension!$A$4,B410=Dimension!$A$5),"สถานประกอบการ",""))</f>
        <v/>
      </c>
      <c r="P410" s="62" t="str">
        <f>IF(OR(B410=Dimension!$A$6,B410=Dimension!$A$7,B410=Dimension!$A$8,B410=Dimension!$A$9,B410=""),"",Payment_ID2)</f>
        <v/>
      </c>
      <c r="Q410" s="64" t="str">
        <f t="shared" si="6"/>
        <v/>
      </c>
      <c r="R410" s="62"/>
      <c r="T410" s="68" t="b">
        <f>IF(D410=Dimension!$C$9,IF(LEFT(UPPER(E410),2)="MC",TRUE,FALSE),TRUE)</f>
        <v>1</v>
      </c>
    </row>
    <row r="411" spans="1:20" x14ac:dyDescent="0.45">
      <c r="A411" s="61"/>
      <c r="B411" s="62"/>
      <c r="C411" s="62"/>
      <c r="D411" s="62" t="str">
        <f>IF(B411=Dimension!$A$8,Dimension!$C$9,IF(B411=Dimension!$A$6,CD,""))</f>
        <v/>
      </c>
      <c r="E411" s="63"/>
      <c r="F411" s="62" t="str">
        <f>IF(OR(B411=Dimension!$A$3,B411=Dimension!$A$4,B411=Dimension!$A$6,B411=Dimension!$A$8),CCYA,"")</f>
        <v/>
      </c>
      <c r="G411" s="64" t="str">
        <f>IFERROR(VLOOKUP(F411,Dimension!$G$3:$H$252,2,FALSE),"")</f>
        <v/>
      </c>
      <c r="H411" s="62" t="str">
        <f>IF(OR(B411=Dimension!$A$3,B411=Dimension!$A$4,B411=Dimension!$A$5),"เดินทาง/ท่องเที่ยว","")</f>
        <v/>
      </c>
      <c r="I411" s="62" t="str">
        <f>IF(OR(B411=Dimension!$A$6,B411=Dimension!$A$7,B411=Dimension!$A$8,B411=Dimension!$A$9),"",IF(OR(B411=Dimension!$A$3,B411=Dimension!$A$4,B411=Dimension!$A$5),"สถานประกอบการ",""))</f>
        <v/>
      </c>
      <c r="J411" s="62" t="str">
        <f>IF(OR(B411=Dimension!$A$3,B411=Dimension!$A$4,B411=Dimension!$A$5,B411=Dimension!$A$6,,B411=Dimension!$A$7,B411=Dimension!$A$8,B411=Dimension!$A$9),Payment_ID2,"")</f>
        <v/>
      </c>
      <c r="K411" s="62"/>
      <c r="L411" s="64" t="str">
        <f>IFERROR(VLOOKUP(K411,Dimension!$J$3:$K$179,2,FALSE),"")</f>
        <v/>
      </c>
      <c r="M411" s="65"/>
      <c r="N411" s="66"/>
      <c r="O411" s="62" t="str">
        <f>IF(OR(B411=Dimension!$A$6,B411=Dimension!$A$7,B411=Dimension!$A$8,B411=Dimension!$A$9),"",IF(OR(B411=Dimension!$A$3,B411=Dimension!$A$4,B411=Dimension!$A$5),"สถานประกอบการ",""))</f>
        <v/>
      </c>
      <c r="P411" s="62" t="str">
        <f>IF(OR(B411=Dimension!$A$6,B411=Dimension!$A$7,B411=Dimension!$A$8,B411=Dimension!$A$9,B411=""),"",Payment_ID2)</f>
        <v/>
      </c>
      <c r="Q411" s="64" t="str">
        <f t="shared" si="6"/>
        <v/>
      </c>
      <c r="R411" s="62"/>
      <c r="T411" s="68" t="b">
        <f>IF(D411=Dimension!$C$9,IF(LEFT(UPPER(E411),2)="MC",TRUE,FALSE),TRUE)</f>
        <v>1</v>
      </c>
    </row>
    <row r="412" spans="1:20" x14ac:dyDescent="0.45">
      <c r="A412" s="61"/>
      <c r="B412" s="62"/>
      <c r="C412" s="62"/>
      <c r="D412" s="62" t="str">
        <f>IF(B412=Dimension!$A$8,Dimension!$C$9,IF(B412=Dimension!$A$6,CD,""))</f>
        <v/>
      </c>
      <c r="E412" s="63"/>
      <c r="F412" s="62" t="str">
        <f>IF(OR(B412=Dimension!$A$3,B412=Dimension!$A$4,B412=Dimension!$A$6,B412=Dimension!$A$8),CCYA,"")</f>
        <v/>
      </c>
      <c r="G412" s="64" t="str">
        <f>IFERROR(VLOOKUP(F412,Dimension!$G$3:$H$252,2,FALSE),"")</f>
        <v/>
      </c>
      <c r="H412" s="62" t="str">
        <f>IF(OR(B412=Dimension!$A$3,B412=Dimension!$A$4,B412=Dimension!$A$5),"เดินทาง/ท่องเที่ยว","")</f>
        <v/>
      </c>
      <c r="I412" s="62" t="str">
        <f>IF(OR(B412=Dimension!$A$6,B412=Dimension!$A$7,B412=Dimension!$A$8,B412=Dimension!$A$9),"",IF(OR(B412=Dimension!$A$3,B412=Dimension!$A$4,B412=Dimension!$A$5),"สถานประกอบการ",""))</f>
        <v/>
      </c>
      <c r="J412" s="62" t="str">
        <f>IF(OR(B412=Dimension!$A$3,B412=Dimension!$A$4,B412=Dimension!$A$5,B412=Dimension!$A$6,,B412=Dimension!$A$7,B412=Dimension!$A$8,B412=Dimension!$A$9),Payment_ID2,"")</f>
        <v/>
      </c>
      <c r="K412" s="62"/>
      <c r="L412" s="64" t="str">
        <f>IFERROR(VLOOKUP(K412,Dimension!$J$3:$K$179,2,FALSE),"")</f>
        <v/>
      </c>
      <c r="M412" s="65"/>
      <c r="N412" s="66"/>
      <c r="O412" s="62" t="str">
        <f>IF(OR(B412=Dimension!$A$6,B412=Dimension!$A$7,B412=Dimension!$A$8,B412=Dimension!$A$9),"",IF(OR(B412=Dimension!$A$3,B412=Dimension!$A$4,B412=Dimension!$A$5),"สถานประกอบการ",""))</f>
        <v/>
      </c>
      <c r="P412" s="62" t="str">
        <f>IF(OR(B412=Dimension!$A$6,B412=Dimension!$A$7,B412=Dimension!$A$8,B412=Dimension!$A$9,B412=""),"",Payment_ID2)</f>
        <v/>
      </c>
      <c r="Q412" s="64" t="str">
        <f t="shared" si="6"/>
        <v/>
      </c>
      <c r="R412" s="62"/>
      <c r="T412" s="68" t="b">
        <f>IF(D412=Dimension!$C$9,IF(LEFT(UPPER(E412),2)="MC",TRUE,FALSE),TRUE)</f>
        <v>1</v>
      </c>
    </row>
    <row r="413" spans="1:20" x14ac:dyDescent="0.45">
      <c r="A413" s="61"/>
      <c r="B413" s="62"/>
      <c r="C413" s="62"/>
      <c r="D413" s="62" t="str">
        <f>IF(B413=Dimension!$A$8,Dimension!$C$9,IF(B413=Dimension!$A$6,CD,""))</f>
        <v/>
      </c>
      <c r="E413" s="63"/>
      <c r="F413" s="62" t="str">
        <f>IF(OR(B413=Dimension!$A$3,B413=Dimension!$A$4,B413=Dimension!$A$6,B413=Dimension!$A$8),CCYA,"")</f>
        <v/>
      </c>
      <c r="G413" s="64" t="str">
        <f>IFERROR(VLOOKUP(F413,Dimension!$G$3:$H$252,2,FALSE),"")</f>
        <v/>
      </c>
      <c r="H413" s="62" t="str">
        <f>IF(OR(B413=Dimension!$A$3,B413=Dimension!$A$4,B413=Dimension!$A$5),"เดินทาง/ท่องเที่ยว","")</f>
        <v/>
      </c>
      <c r="I413" s="62" t="str">
        <f>IF(OR(B413=Dimension!$A$6,B413=Dimension!$A$7,B413=Dimension!$A$8,B413=Dimension!$A$9),"",IF(OR(B413=Dimension!$A$3,B413=Dimension!$A$4,B413=Dimension!$A$5),"สถานประกอบการ",""))</f>
        <v/>
      </c>
      <c r="J413" s="62" t="str">
        <f>IF(OR(B413=Dimension!$A$3,B413=Dimension!$A$4,B413=Dimension!$A$5,B413=Dimension!$A$6,,B413=Dimension!$A$7,B413=Dimension!$A$8,B413=Dimension!$A$9),Payment_ID2,"")</f>
        <v/>
      </c>
      <c r="K413" s="62"/>
      <c r="L413" s="64" t="str">
        <f>IFERROR(VLOOKUP(K413,Dimension!$J$3:$K$179,2,FALSE),"")</f>
        <v/>
      </c>
      <c r="M413" s="65"/>
      <c r="N413" s="66"/>
      <c r="O413" s="62" t="str">
        <f>IF(OR(B413=Dimension!$A$6,B413=Dimension!$A$7,B413=Dimension!$A$8,B413=Dimension!$A$9),"",IF(OR(B413=Dimension!$A$3,B413=Dimension!$A$4,B413=Dimension!$A$5),"สถานประกอบการ",""))</f>
        <v/>
      </c>
      <c r="P413" s="62" t="str">
        <f>IF(OR(B413=Dimension!$A$6,B413=Dimension!$A$7,B413=Dimension!$A$8,B413=Dimension!$A$9,B413=""),"",Payment_ID2)</f>
        <v/>
      </c>
      <c r="Q413" s="64" t="str">
        <f t="shared" si="6"/>
        <v/>
      </c>
      <c r="R413" s="62"/>
      <c r="T413" s="68" t="b">
        <f>IF(D413=Dimension!$C$9,IF(LEFT(UPPER(E413),2)="MC",TRUE,FALSE),TRUE)</f>
        <v>1</v>
      </c>
    </row>
    <row r="414" spans="1:20" x14ac:dyDescent="0.45">
      <c r="A414" s="61"/>
      <c r="B414" s="62"/>
      <c r="C414" s="62"/>
      <c r="D414" s="62" t="str">
        <f>IF(B414=Dimension!$A$8,Dimension!$C$9,IF(B414=Dimension!$A$6,CD,""))</f>
        <v/>
      </c>
      <c r="E414" s="63"/>
      <c r="F414" s="62" t="str">
        <f>IF(OR(B414=Dimension!$A$3,B414=Dimension!$A$4,B414=Dimension!$A$6,B414=Dimension!$A$8),CCYA,"")</f>
        <v/>
      </c>
      <c r="G414" s="64" t="str">
        <f>IFERROR(VLOOKUP(F414,Dimension!$G$3:$H$252,2,FALSE),"")</f>
        <v/>
      </c>
      <c r="H414" s="62" t="str">
        <f>IF(OR(B414=Dimension!$A$3,B414=Dimension!$A$4,B414=Dimension!$A$5),"เดินทาง/ท่องเที่ยว","")</f>
        <v/>
      </c>
      <c r="I414" s="62" t="str">
        <f>IF(OR(B414=Dimension!$A$6,B414=Dimension!$A$7,B414=Dimension!$A$8,B414=Dimension!$A$9),"",IF(OR(B414=Dimension!$A$3,B414=Dimension!$A$4,B414=Dimension!$A$5),"สถานประกอบการ",""))</f>
        <v/>
      </c>
      <c r="J414" s="62" t="str">
        <f>IF(OR(B414=Dimension!$A$3,B414=Dimension!$A$4,B414=Dimension!$A$5,B414=Dimension!$A$6,,B414=Dimension!$A$7,B414=Dimension!$A$8,B414=Dimension!$A$9),Payment_ID2,"")</f>
        <v/>
      </c>
      <c r="K414" s="62"/>
      <c r="L414" s="64" t="str">
        <f>IFERROR(VLOOKUP(K414,Dimension!$J$3:$K$179,2,FALSE),"")</f>
        <v/>
      </c>
      <c r="M414" s="65"/>
      <c r="N414" s="66"/>
      <c r="O414" s="62" t="str">
        <f>IF(OR(B414=Dimension!$A$6,B414=Dimension!$A$7,B414=Dimension!$A$8,B414=Dimension!$A$9),"",IF(OR(B414=Dimension!$A$3,B414=Dimension!$A$4,B414=Dimension!$A$5),"สถานประกอบการ",""))</f>
        <v/>
      </c>
      <c r="P414" s="62" t="str">
        <f>IF(OR(B414=Dimension!$A$6,B414=Dimension!$A$7,B414=Dimension!$A$8,B414=Dimension!$A$9,B414=""),"",Payment_ID2)</f>
        <v/>
      </c>
      <c r="Q414" s="64" t="str">
        <f t="shared" si="6"/>
        <v/>
      </c>
      <c r="R414" s="62"/>
      <c r="T414" s="68" t="b">
        <f>IF(D414=Dimension!$C$9,IF(LEFT(UPPER(E414),2)="MC",TRUE,FALSE),TRUE)</f>
        <v>1</v>
      </c>
    </row>
    <row r="415" spans="1:20" x14ac:dyDescent="0.45">
      <c r="A415" s="61"/>
      <c r="B415" s="62"/>
      <c r="C415" s="62"/>
      <c r="D415" s="62" t="str">
        <f>IF(B415=Dimension!$A$8,Dimension!$C$9,IF(B415=Dimension!$A$6,CD,""))</f>
        <v/>
      </c>
      <c r="E415" s="63"/>
      <c r="F415" s="62" t="str">
        <f>IF(OR(B415=Dimension!$A$3,B415=Dimension!$A$4,B415=Dimension!$A$6,B415=Dimension!$A$8),CCYA,"")</f>
        <v/>
      </c>
      <c r="G415" s="64" t="str">
        <f>IFERROR(VLOOKUP(F415,Dimension!$G$3:$H$252,2,FALSE),"")</f>
        <v/>
      </c>
      <c r="H415" s="62" t="str">
        <f>IF(OR(B415=Dimension!$A$3,B415=Dimension!$A$4,B415=Dimension!$A$5),"เดินทาง/ท่องเที่ยว","")</f>
        <v/>
      </c>
      <c r="I415" s="62" t="str">
        <f>IF(OR(B415=Dimension!$A$6,B415=Dimension!$A$7,B415=Dimension!$A$8,B415=Dimension!$A$9),"",IF(OR(B415=Dimension!$A$3,B415=Dimension!$A$4,B415=Dimension!$A$5),"สถานประกอบการ",""))</f>
        <v/>
      </c>
      <c r="J415" s="62" t="str">
        <f>IF(OR(B415=Dimension!$A$3,B415=Dimension!$A$4,B415=Dimension!$A$5,B415=Dimension!$A$6,,B415=Dimension!$A$7,B415=Dimension!$A$8,B415=Dimension!$A$9),Payment_ID2,"")</f>
        <v/>
      </c>
      <c r="K415" s="62"/>
      <c r="L415" s="64" t="str">
        <f>IFERROR(VLOOKUP(K415,Dimension!$J$3:$K$179,2,FALSE),"")</f>
        <v/>
      </c>
      <c r="M415" s="65"/>
      <c r="N415" s="66"/>
      <c r="O415" s="62" t="str">
        <f>IF(OR(B415=Dimension!$A$6,B415=Dimension!$A$7,B415=Dimension!$A$8,B415=Dimension!$A$9),"",IF(OR(B415=Dimension!$A$3,B415=Dimension!$A$4,B415=Dimension!$A$5),"สถานประกอบการ",""))</f>
        <v/>
      </c>
      <c r="P415" s="62" t="str">
        <f>IF(OR(B415=Dimension!$A$6,B415=Dimension!$A$7,B415=Dimension!$A$8,B415=Dimension!$A$9,B415=""),"",Payment_ID2)</f>
        <v/>
      </c>
      <c r="Q415" s="64" t="str">
        <f t="shared" si="6"/>
        <v/>
      </c>
      <c r="R415" s="62"/>
      <c r="T415" s="68" t="b">
        <f>IF(D415=Dimension!$C$9,IF(LEFT(UPPER(E415),2)="MC",TRUE,FALSE),TRUE)</f>
        <v>1</v>
      </c>
    </row>
    <row r="416" spans="1:20" x14ac:dyDescent="0.45">
      <c r="A416" s="61"/>
      <c r="B416" s="62"/>
      <c r="C416" s="62"/>
      <c r="D416" s="62" t="str">
        <f>IF(B416=Dimension!$A$8,Dimension!$C$9,IF(B416=Dimension!$A$6,CD,""))</f>
        <v/>
      </c>
      <c r="E416" s="63"/>
      <c r="F416" s="62" t="str">
        <f>IF(OR(B416=Dimension!$A$3,B416=Dimension!$A$4,B416=Dimension!$A$6,B416=Dimension!$A$8),CCYA,"")</f>
        <v/>
      </c>
      <c r="G416" s="64" t="str">
        <f>IFERROR(VLOOKUP(F416,Dimension!$G$3:$H$252,2,FALSE),"")</f>
        <v/>
      </c>
      <c r="H416" s="62" t="str">
        <f>IF(OR(B416=Dimension!$A$3,B416=Dimension!$A$4,B416=Dimension!$A$5),"เดินทาง/ท่องเที่ยว","")</f>
        <v/>
      </c>
      <c r="I416" s="62" t="str">
        <f>IF(OR(B416=Dimension!$A$6,B416=Dimension!$A$7,B416=Dimension!$A$8,B416=Dimension!$A$9),"",IF(OR(B416=Dimension!$A$3,B416=Dimension!$A$4,B416=Dimension!$A$5),"สถานประกอบการ",""))</f>
        <v/>
      </c>
      <c r="J416" s="62" t="str">
        <f>IF(OR(B416=Dimension!$A$3,B416=Dimension!$A$4,B416=Dimension!$A$5,B416=Dimension!$A$6,,B416=Dimension!$A$7,B416=Dimension!$A$8,B416=Dimension!$A$9),Payment_ID2,"")</f>
        <v/>
      </c>
      <c r="K416" s="62"/>
      <c r="L416" s="64" t="str">
        <f>IFERROR(VLOOKUP(K416,Dimension!$J$3:$K$179,2,FALSE),"")</f>
        <v/>
      </c>
      <c r="M416" s="65"/>
      <c r="N416" s="66"/>
      <c r="O416" s="62" t="str">
        <f>IF(OR(B416=Dimension!$A$6,B416=Dimension!$A$7,B416=Dimension!$A$8,B416=Dimension!$A$9),"",IF(OR(B416=Dimension!$A$3,B416=Dimension!$A$4,B416=Dimension!$A$5),"สถานประกอบการ",""))</f>
        <v/>
      </c>
      <c r="P416" s="62" t="str">
        <f>IF(OR(B416=Dimension!$A$6,B416=Dimension!$A$7,B416=Dimension!$A$8,B416=Dimension!$A$9,B416=""),"",Payment_ID2)</f>
        <v/>
      </c>
      <c r="Q416" s="64" t="str">
        <f t="shared" si="6"/>
        <v/>
      </c>
      <c r="R416" s="62"/>
      <c r="T416" s="68" t="b">
        <f>IF(D416=Dimension!$C$9,IF(LEFT(UPPER(E416),2)="MC",TRUE,FALSE),TRUE)</f>
        <v>1</v>
      </c>
    </row>
    <row r="417" spans="1:20" x14ac:dyDescent="0.45">
      <c r="A417" s="61"/>
      <c r="B417" s="62"/>
      <c r="C417" s="62"/>
      <c r="D417" s="62" t="str">
        <f>IF(B417=Dimension!$A$8,Dimension!$C$9,IF(B417=Dimension!$A$6,CD,""))</f>
        <v/>
      </c>
      <c r="E417" s="63"/>
      <c r="F417" s="62" t="str">
        <f>IF(OR(B417=Dimension!$A$3,B417=Dimension!$A$4,B417=Dimension!$A$6,B417=Dimension!$A$8),CCYA,"")</f>
        <v/>
      </c>
      <c r="G417" s="64" t="str">
        <f>IFERROR(VLOOKUP(F417,Dimension!$G$3:$H$252,2,FALSE),"")</f>
        <v/>
      </c>
      <c r="H417" s="62" t="str">
        <f>IF(OR(B417=Dimension!$A$3,B417=Dimension!$A$4,B417=Dimension!$A$5),"เดินทาง/ท่องเที่ยว","")</f>
        <v/>
      </c>
      <c r="I417" s="62" t="str">
        <f>IF(OR(B417=Dimension!$A$6,B417=Dimension!$A$7,B417=Dimension!$A$8,B417=Dimension!$A$9),"",IF(OR(B417=Dimension!$A$3,B417=Dimension!$A$4,B417=Dimension!$A$5),"สถานประกอบการ",""))</f>
        <v/>
      </c>
      <c r="J417" s="62" t="str">
        <f>IF(OR(B417=Dimension!$A$3,B417=Dimension!$A$4,B417=Dimension!$A$5,B417=Dimension!$A$6,,B417=Dimension!$A$7,B417=Dimension!$A$8,B417=Dimension!$A$9),Payment_ID2,"")</f>
        <v/>
      </c>
      <c r="K417" s="62"/>
      <c r="L417" s="64" t="str">
        <f>IFERROR(VLOOKUP(K417,Dimension!$J$3:$K$179,2,FALSE),"")</f>
        <v/>
      </c>
      <c r="M417" s="65"/>
      <c r="N417" s="66"/>
      <c r="O417" s="62" t="str">
        <f>IF(OR(B417=Dimension!$A$6,B417=Dimension!$A$7,B417=Dimension!$A$8,B417=Dimension!$A$9),"",IF(OR(B417=Dimension!$A$3,B417=Dimension!$A$4,B417=Dimension!$A$5),"สถานประกอบการ",""))</f>
        <v/>
      </c>
      <c r="P417" s="62" t="str">
        <f>IF(OR(B417=Dimension!$A$6,B417=Dimension!$A$7,B417=Dimension!$A$8,B417=Dimension!$A$9,B417=""),"",Payment_ID2)</f>
        <v/>
      </c>
      <c r="Q417" s="64" t="str">
        <f t="shared" si="6"/>
        <v/>
      </c>
      <c r="R417" s="62"/>
      <c r="T417" s="68" t="b">
        <f>IF(D417=Dimension!$C$9,IF(LEFT(UPPER(E417),2)="MC",TRUE,FALSE),TRUE)</f>
        <v>1</v>
      </c>
    </row>
    <row r="418" spans="1:20" x14ac:dyDescent="0.45">
      <c r="A418" s="61"/>
      <c r="B418" s="62"/>
      <c r="C418" s="62"/>
      <c r="D418" s="62" t="str">
        <f>IF(B418=Dimension!$A$8,Dimension!$C$9,IF(B418=Dimension!$A$6,CD,""))</f>
        <v/>
      </c>
      <c r="E418" s="63"/>
      <c r="F418" s="62" t="str">
        <f>IF(OR(B418=Dimension!$A$3,B418=Dimension!$A$4,B418=Dimension!$A$6,B418=Dimension!$A$8),CCYA,"")</f>
        <v/>
      </c>
      <c r="G418" s="64" t="str">
        <f>IFERROR(VLOOKUP(F418,Dimension!$G$3:$H$252,2,FALSE),"")</f>
        <v/>
      </c>
      <c r="H418" s="62" t="str">
        <f>IF(OR(B418=Dimension!$A$3,B418=Dimension!$A$4,B418=Dimension!$A$5),"เดินทาง/ท่องเที่ยว","")</f>
        <v/>
      </c>
      <c r="I418" s="62" t="str">
        <f>IF(OR(B418=Dimension!$A$6,B418=Dimension!$A$7,B418=Dimension!$A$8,B418=Dimension!$A$9),"",IF(OR(B418=Dimension!$A$3,B418=Dimension!$A$4,B418=Dimension!$A$5),"สถานประกอบการ",""))</f>
        <v/>
      </c>
      <c r="J418" s="62" t="str">
        <f>IF(OR(B418=Dimension!$A$3,B418=Dimension!$A$4,B418=Dimension!$A$5,B418=Dimension!$A$6,,B418=Dimension!$A$7,B418=Dimension!$A$8,B418=Dimension!$A$9),Payment_ID2,"")</f>
        <v/>
      </c>
      <c r="K418" s="62"/>
      <c r="L418" s="64" t="str">
        <f>IFERROR(VLOOKUP(K418,Dimension!$J$3:$K$179,2,FALSE),"")</f>
        <v/>
      </c>
      <c r="M418" s="65"/>
      <c r="N418" s="66"/>
      <c r="O418" s="62" t="str">
        <f>IF(OR(B418=Dimension!$A$6,B418=Dimension!$A$7,B418=Dimension!$A$8,B418=Dimension!$A$9),"",IF(OR(B418=Dimension!$A$3,B418=Dimension!$A$4,B418=Dimension!$A$5),"สถานประกอบการ",""))</f>
        <v/>
      </c>
      <c r="P418" s="62" t="str">
        <f>IF(OR(B418=Dimension!$A$6,B418=Dimension!$A$7,B418=Dimension!$A$8,B418=Dimension!$A$9,B418=""),"",Payment_ID2)</f>
        <v/>
      </c>
      <c r="Q418" s="64" t="str">
        <f t="shared" si="6"/>
        <v/>
      </c>
      <c r="R418" s="62"/>
      <c r="T418" s="68" t="b">
        <f>IF(D418=Dimension!$C$9,IF(LEFT(UPPER(E418),2)="MC",TRUE,FALSE),TRUE)</f>
        <v>1</v>
      </c>
    </row>
    <row r="419" spans="1:20" x14ac:dyDescent="0.45">
      <c r="A419" s="61"/>
      <c r="B419" s="62"/>
      <c r="C419" s="62"/>
      <c r="D419" s="62" t="str">
        <f>IF(B419=Dimension!$A$8,Dimension!$C$9,IF(B419=Dimension!$A$6,CD,""))</f>
        <v/>
      </c>
      <c r="E419" s="63"/>
      <c r="F419" s="62" t="str">
        <f>IF(OR(B419=Dimension!$A$3,B419=Dimension!$A$4,B419=Dimension!$A$6,B419=Dimension!$A$8),CCYA,"")</f>
        <v/>
      </c>
      <c r="G419" s="64" t="str">
        <f>IFERROR(VLOOKUP(F419,Dimension!$G$3:$H$252,2,FALSE),"")</f>
        <v/>
      </c>
      <c r="H419" s="62" t="str">
        <f>IF(OR(B419=Dimension!$A$3,B419=Dimension!$A$4,B419=Dimension!$A$5),"เดินทาง/ท่องเที่ยว","")</f>
        <v/>
      </c>
      <c r="I419" s="62" t="str">
        <f>IF(OR(B419=Dimension!$A$6,B419=Dimension!$A$7,B419=Dimension!$A$8,B419=Dimension!$A$9),"",IF(OR(B419=Dimension!$A$3,B419=Dimension!$A$4,B419=Dimension!$A$5),"สถานประกอบการ",""))</f>
        <v/>
      </c>
      <c r="J419" s="62" t="str">
        <f>IF(OR(B419=Dimension!$A$3,B419=Dimension!$A$4,B419=Dimension!$A$5,B419=Dimension!$A$6,,B419=Dimension!$A$7,B419=Dimension!$A$8,B419=Dimension!$A$9),Payment_ID2,"")</f>
        <v/>
      </c>
      <c r="K419" s="62"/>
      <c r="L419" s="64" t="str">
        <f>IFERROR(VLOOKUP(K419,Dimension!$J$3:$K$179,2,FALSE),"")</f>
        <v/>
      </c>
      <c r="M419" s="65"/>
      <c r="N419" s="66"/>
      <c r="O419" s="62" t="str">
        <f>IF(OR(B419=Dimension!$A$6,B419=Dimension!$A$7,B419=Dimension!$A$8,B419=Dimension!$A$9),"",IF(OR(B419=Dimension!$A$3,B419=Dimension!$A$4,B419=Dimension!$A$5),"สถานประกอบการ",""))</f>
        <v/>
      </c>
      <c r="P419" s="62" t="str">
        <f>IF(OR(B419=Dimension!$A$6,B419=Dimension!$A$7,B419=Dimension!$A$8,B419=Dimension!$A$9,B419=""),"",Payment_ID2)</f>
        <v/>
      </c>
      <c r="Q419" s="64" t="str">
        <f t="shared" si="6"/>
        <v/>
      </c>
      <c r="R419" s="62"/>
      <c r="T419" s="68" t="b">
        <f>IF(D419=Dimension!$C$9,IF(LEFT(UPPER(E419),2)="MC",TRUE,FALSE),TRUE)</f>
        <v>1</v>
      </c>
    </row>
    <row r="420" spans="1:20" x14ac:dyDescent="0.45">
      <c r="A420" s="61"/>
      <c r="B420" s="62"/>
      <c r="C420" s="62"/>
      <c r="D420" s="62" t="str">
        <f>IF(B420=Dimension!$A$8,Dimension!$C$9,IF(B420=Dimension!$A$6,CD,""))</f>
        <v/>
      </c>
      <c r="E420" s="63"/>
      <c r="F420" s="62" t="str">
        <f>IF(OR(B420=Dimension!$A$3,B420=Dimension!$A$4,B420=Dimension!$A$6,B420=Dimension!$A$8),CCYA,"")</f>
        <v/>
      </c>
      <c r="G420" s="64" t="str">
        <f>IFERROR(VLOOKUP(F420,Dimension!$G$3:$H$252,2,FALSE),"")</f>
        <v/>
      </c>
      <c r="H420" s="62" t="str">
        <f>IF(OR(B420=Dimension!$A$3,B420=Dimension!$A$4,B420=Dimension!$A$5),"เดินทาง/ท่องเที่ยว","")</f>
        <v/>
      </c>
      <c r="I420" s="62" t="str">
        <f>IF(OR(B420=Dimension!$A$6,B420=Dimension!$A$7,B420=Dimension!$A$8,B420=Dimension!$A$9),"",IF(OR(B420=Dimension!$A$3,B420=Dimension!$A$4,B420=Dimension!$A$5),"สถานประกอบการ",""))</f>
        <v/>
      </c>
      <c r="J420" s="62" t="str">
        <f>IF(OR(B420=Dimension!$A$3,B420=Dimension!$A$4,B420=Dimension!$A$5,B420=Dimension!$A$6,,B420=Dimension!$A$7,B420=Dimension!$A$8,B420=Dimension!$A$9),Payment_ID2,"")</f>
        <v/>
      </c>
      <c r="K420" s="62"/>
      <c r="L420" s="64" t="str">
        <f>IFERROR(VLOOKUP(K420,Dimension!$J$3:$K$179,2,FALSE),"")</f>
        <v/>
      </c>
      <c r="M420" s="65"/>
      <c r="N420" s="66"/>
      <c r="O420" s="62" t="str">
        <f>IF(OR(B420=Dimension!$A$6,B420=Dimension!$A$7,B420=Dimension!$A$8,B420=Dimension!$A$9),"",IF(OR(B420=Dimension!$A$3,B420=Dimension!$A$4,B420=Dimension!$A$5),"สถานประกอบการ",""))</f>
        <v/>
      </c>
      <c r="P420" s="62" t="str">
        <f>IF(OR(B420=Dimension!$A$6,B420=Dimension!$A$7,B420=Dimension!$A$8,B420=Dimension!$A$9,B420=""),"",Payment_ID2)</f>
        <v/>
      </c>
      <c r="Q420" s="64" t="str">
        <f t="shared" si="6"/>
        <v/>
      </c>
      <c r="R420" s="62"/>
      <c r="T420" s="68" t="b">
        <f>IF(D420=Dimension!$C$9,IF(LEFT(UPPER(E420),2)="MC",TRUE,FALSE),TRUE)</f>
        <v>1</v>
      </c>
    </row>
    <row r="421" spans="1:20" x14ac:dyDescent="0.45">
      <c r="A421" s="61"/>
      <c r="B421" s="62"/>
      <c r="C421" s="62"/>
      <c r="D421" s="62" t="str">
        <f>IF(B421=Dimension!$A$8,Dimension!$C$9,IF(B421=Dimension!$A$6,CD,""))</f>
        <v/>
      </c>
      <c r="E421" s="63"/>
      <c r="F421" s="62" t="str">
        <f>IF(OR(B421=Dimension!$A$3,B421=Dimension!$A$4,B421=Dimension!$A$6,B421=Dimension!$A$8),CCYA,"")</f>
        <v/>
      </c>
      <c r="G421" s="64" t="str">
        <f>IFERROR(VLOOKUP(F421,Dimension!$G$3:$H$252,2,FALSE),"")</f>
        <v/>
      </c>
      <c r="H421" s="62" t="str">
        <f>IF(OR(B421=Dimension!$A$3,B421=Dimension!$A$4,B421=Dimension!$A$5),"เดินทาง/ท่องเที่ยว","")</f>
        <v/>
      </c>
      <c r="I421" s="62" t="str">
        <f>IF(OR(B421=Dimension!$A$6,B421=Dimension!$A$7,B421=Dimension!$A$8,B421=Dimension!$A$9),"",IF(OR(B421=Dimension!$A$3,B421=Dimension!$A$4,B421=Dimension!$A$5),"สถานประกอบการ",""))</f>
        <v/>
      </c>
      <c r="J421" s="62" t="str">
        <f>IF(OR(B421=Dimension!$A$3,B421=Dimension!$A$4,B421=Dimension!$A$5,B421=Dimension!$A$6,,B421=Dimension!$A$7,B421=Dimension!$A$8,B421=Dimension!$A$9),Payment_ID2,"")</f>
        <v/>
      </c>
      <c r="K421" s="62"/>
      <c r="L421" s="64" t="str">
        <f>IFERROR(VLOOKUP(K421,Dimension!$J$3:$K$179,2,FALSE),"")</f>
        <v/>
      </c>
      <c r="M421" s="65"/>
      <c r="N421" s="66"/>
      <c r="O421" s="62" t="str">
        <f>IF(OR(B421=Dimension!$A$6,B421=Dimension!$A$7,B421=Dimension!$A$8,B421=Dimension!$A$9),"",IF(OR(B421=Dimension!$A$3,B421=Dimension!$A$4,B421=Dimension!$A$5),"สถานประกอบการ",""))</f>
        <v/>
      </c>
      <c r="P421" s="62" t="str">
        <f>IF(OR(B421=Dimension!$A$6,B421=Dimension!$A$7,B421=Dimension!$A$8,B421=Dimension!$A$9,B421=""),"",Payment_ID2)</f>
        <v/>
      </c>
      <c r="Q421" s="64" t="str">
        <f t="shared" si="6"/>
        <v/>
      </c>
      <c r="R421" s="62"/>
      <c r="T421" s="68" t="b">
        <f>IF(D421=Dimension!$C$9,IF(LEFT(UPPER(E421),2)="MC",TRUE,FALSE),TRUE)</f>
        <v>1</v>
      </c>
    </row>
    <row r="422" spans="1:20" x14ac:dyDescent="0.45">
      <c r="A422" s="61"/>
      <c r="B422" s="62"/>
      <c r="C422" s="62"/>
      <c r="D422" s="62" t="str">
        <f>IF(B422=Dimension!$A$8,Dimension!$C$9,IF(B422=Dimension!$A$6,CD,""))</f>
        <v/>
      </c>
      <c r="E422" s="63"/>
      <c r="F422" s="62" t="str">
        <f>IF(OR(B422=Dimension!$A$3,B422=Dimension!$A$4,B422=Dimension!$A$6,B422=Dimension!$A$8),CCYA,"")</f>
        <v/>
      </c>
      <c r="G422" s="64" t="str">
        <f>IFERROR(VLOOKUP(F422,Dimension!$G$3:$H$252,2,FALSE),"")</f>
        <v/>
      </c>
      <c r="H422" s="62" t="str">
        <f>IF(OR(B422=Dimension!$A$3,B422=Dimension!$A$4,B422=Dimension!$A$5),"เดินทาง/ท่องเที่ยว","")</f>
        <v/>
      </c>
      <c r="I422" s="62" t="str">
        <f>IF(OR(B422=Dimension!$A$6,B422=Dimension!$A$7,B422=Dimension!$A$8,B422=Dimension!$A$9),"",IF(OR(B422=Dimension!$A$3,B422=Dimension!$A$4,B422=Dimension!$A$5),"สถานประกอบการ",""))</f>
        <v/>
      </c>
      <c r="J422" s="62" t="str">
        <f>IF(OR(B422=Dimension!$A$3,B422=Dimension!$A$4,B422=Dimension!$A$5,B422=Dimension!$A$6,,B422=Dimension!$A$7,B422=Dimension!$A$8,B422=Dimension!$A$9),Payment_ID2,"")</f>
        <v/>
      </c>
      <c r="K422" s="62"/>
      <c r="L422" s="64" t="str">
        <f>IFERROR(VLOOKUP(K422,Dimension!$J$3:$K$179,2,FALSE),"")</f>
        <v/>
      </c>
      <c r="M422" s="65"/>
      <c r="N422" s="66"/>
      <c r="O422" s="62" t="str">
        <f>IF(OR(B422=Dimension!$A$6,B422=Dimension!$A$7,B422=Dimension!$A$8,B422=Dimension!$A$9),"",IF(OR(B422=Dimension!$A$3,B422=Dimension!$A$4,B422=Dimension!$A$5),"สถานประกอบการ",""))</f>
        <v/>
      </c>
      <c r="P422" s="62" t="str">
        <f>IF(OR(B422=Dimension!$A$6,B422=Dimension!$A$7,B422=Dimension!$A$8,B422=Dimension!$A$9,B422=""),"",Payment_ID2)</f>
        <v/>
      </c>
      <c r="Q422" s="64" t="str">
        <f t="shared" si="6"/>
        <v/>
      </c>
      <c r="R422" s="62"/>
      <c r="T422" s="68" t="b">
        <f>IF(D422=Dimension!$C$9,IF(LEFT(UPPER(E422),2)="MC",TRUE,FALSE),TRUE)</f>
        <v>1</v>
      </c>
    </row>
    <row r="423" spans="1:20" x14ac:dyDescent="0.45">
      <c r="A423" s="61"/>
      <c r="B423" s="62"/>
      <c r="C423" s="62"/>
      <c r="D423" s="62" t="str">
        <f>IF(B423=Dimension!$A$8,Dimension!$C$9,IF(B423=Dimension!$A$6,CD,""))</f>
        <v/>
      </c>
      <c r="E423" s="63"/>
      <c r="F423" s="62" t="str">
        <f>IF(OR(B423=Dimension!$A$3,B423=Dimension!$A$4,B423=Dimension!$A$6,B423=Dimension!$A$8),CCYA,"")</f>
        <v/>
      </c>
      <c r="G423" s="64" t="str">
        <f>IFERROR(VLOOKUP(F423,Dimension!$G$3:$H$252,2,FALSE),"")</f>
        <v/>
      </c>
      <c r="H423" s="62" t="str">
        <f>IF(OR(B423=Dimension!$A$3,B423=Dimension!$A$4,B423=Dimension!$A$5),"เดินทาง/ท่องเที่ยว","")</f>
        <v/>
      </c>
      <c r="I423" s="62" t="str">
        <f>IF(OR(B423=Dimension!$A$6,B423=Dimension!$A$7,B423=Dimension!$A$8,B423=Dimension!$A$9),"",IF(OR(B423=Dimension!$A$3,B423=Dimension!$A$4,B423=Dimension!$A$5),"สถานประกอบการ",""))</f>
        <v/>
      </c>
      <c r="J423" s="62" t="str">
        <f>IF(OR(B423=Dimension!$A$3,B423=Dimension!$A$4,B423=Dimension!$A$5,B423=Dimension!$A$6,,B423=Dimension!$A$7,B423=Dimension!$A$8,B423=Dimension!$A$9),Payment_ID2,"")</f>
        <v/>
      </c>
      <c r="K423" s="62"/>
      <c r="L423" s="64" t="str">
        <f>IFERROR(VLOOKUP(K423,Dimension!$J$3:$K$179,2,FALSE),"")</f>
        <v/>
      </c>
      <c r="M423" s="65"/>
      <c r="N423" s="66"/>
      <c r="O423" s="62" t="str">
        <f>IF(OR(B423=Dimension!$A$6,B423=Dimension!$A$7,B423=Dimension!$A$8,B423=Dimension!$A$9),"",IF(OR(B423=Dimension!$A$3,B423=Dimension!$A$4,B423=Dimension!$A$5),"สถานประกอบการ",""))</f>
        <v/>
      </c>
      <c r="P423" s="62" t="str">
        <f>IF(OR(B423=Dimension!$A$6,B423=Dimension!$A$7,B423=Dimension!$A$8,B423=Dimension!$A$9,B423=""),"",Payment_ID2)</f>
        <v/>
      </c>
      <c r="Q423" s="64" t="str">
        <f t="shared" si="6"/>
        <v/>
      </c>
      <c r="R423" s="62"/>
      <c r="T423" s="68" t="b">
        <f>IF(D423=Dimension!$C$9,IF(LEFT(UPPER(E423),2)="MC",TRUE,FALSE),TRUE)</f>
        <v>1</v>
      </c>
    </row>
    <row r="424" spans="1:20" x14ac:dyDescent="0.45">
      <c r="A424" s="61"/>
      <c r="B424" s="62"/>
      <c r="C424" s="62"/>
      <c r="D424" s="62" t="str">
        <f>IF(B424=Dimension!$A$8,Dimension!$C$9,IF(B424=Dimension!$A$6,CD,""))</f>
        <v/>
      </c>
      <c r="E424" s="63"/>
      <c r="F424" s="62" t="str">
        <f>IF(OR(B424=Dimension!$A$3,B424=Dimension!$A$4,B424=Dimension!$A$6,B424=Dimension!$A$8),CCYA,"")</f>
        <v/>
      </c>
      <c r="G424" s="64" t="str">
        <f>IFERROR(VLOOKUP(F424,Dimension!$G$3:$H$252,2,FALSE),"")</f>
        <v/>
      </c>
      <c r="H424" s="62" t="str">
        <f>IF(OR(B424=Dimension!$A$3,B424=Dimension!$A$4,B424=Dimension!$A$5),"เดินทาง/ท่องเที่ยว","")</f>
        <v/>
      </c>
      <c r="I424" s="62" t="str">
        <f>IF(OR(B424=Dimension!$A$6,B424=Dimension!$A$7,B424=Dimension!$A$8,B424=Dimension!$A$9),"",IF(OR(B424=Dimension!$A$3,B424=Dimension!$A$4,B424=Dimension!$A$5),"สถานประกอบการ",""))</f>
        <v/>
      </c>
      <c r="J424" s="62" t="str">
        <f>IF(OR(B424=Dimension!$A$3,B424=Dimension!$A$4,B424=Dimension!$A$5,B424=Dimension!$A$6,,B424=Dimension!$A$7,B424=Dimension!$A$8,B424=Dimension!$A$9),Payment_ID2,"")</f>
        <v/>
      </c>
      <c r="K424" s="62"/>
      <c r="L424" s="64" t="str">
        <f>IFERROR(VLOOKUP(K424,Dimension!$J$3:$K$179,2,FALSE),"")</f>
        <v/>
      </c>
      <c r="M424" s="65"/>
      <c r="N424" s="66"/>
      <c r="O424" s="62" t="str">
        <f>IF(OR(B424=Dimension!$A$6,B424=Dimension!$A$7,B424=Dimension!$A$8,B424=Dimension!$A$9),"",IF(OR(B424=Dimension!$A$3,B424=Dimension!$A$4,B424=Dimension!$A$5),"สถานประกอบการ",""))</f>
        <v/>
      </c>
      <c r="P424" s="62" t="str">
        <f>IF(OR(B424=Dimension!$A$6,B424=Dimension!$A$7,B424=Dimension!$A$8,B424=Dimension!$A$9,B424=""),"",Payment_ID2)</f>
        <v/>
      </c>
      <c r="Q424" s="64" t="str">
        <f t="shared" si="6"/>
        <v/>
      </c>
      <c r="R424" s="62"/>
      <c r="T424" s="68" t="b">
        <f>IF(D424=Dimension!$C$9,IF(LEFT(UPPER(E424),2)="MC",TRUE,FALSE),TRUE)</f>
        <v>1</v>
      </c>
    </row>
    <row r="425" spans="1:20" x14ac:dyDescent="0.45">
      <c r="A425" s="61"/>
      <c r="B425" s="62"/>
      <c r="C425" s="62"/>
      <c r="D425" s="62" t="str">
        <f>IF(B425=Dimension!$A$8,Dimension!$C$9,IF(B425=Dimension!$A$6,CD,""))</f>
        <v/>
      </c>
      <c r="E425" s="63"/>
      <c r="F425" s="62" t="str">
        <f>IF(OR(B425=Dimension!$A$3,B425=Dimension!$A$4,B425=Dimension!$A$6,B425=Dimension!$A$8),CCYA,"")</f>
        <v/>
      </c>
      <c r="G425" s="64" t="str">
        <f>IFERROR(VLOOKUP(F425,Dimension!$G$3:$H$252,2,FALSE),"")</f>
        <v/>
      </c>
      <c r="H425" s="62" t="str">
        <f>IF(OR(B425=Dimension!$A$3,B425=Dimension!$A$4,B425=Dimension!$A$5),"เดินทาง/ท่องเที่ยว","")</f>
        <v/>
      </c>
      <c r="I425" s="62" t="str">
        <f>IF(OR(B425=Dimension!$A$6,B425=Dimension!$A$7,B425=Dimension!$A$8,B425=Dimension!$A$9),"",IF(OR(B425=Dimension!$A$3,B425=Dimension!$A$4,B425=Dimension!$A$5),"สถานประกอบการ",""))</f>
        <v/>
      </c>
      <c r="J425" s="62" t="str">
        <f>IF(OR(B425=Dimension!$A$3,B425=Dimension!$A$4,B425=Dimension!$A$5,B425=Dimension!$A$6,,B425=Dimension!$A$7,B425=Dimension!$A$8,B425=Dimension!$A$9),Payment_ID2,"")</f>
        <v/>
      </c>
      <c r="K425" s="62"/>
      <c r="L425" s="64" t="str">
        <f>IFERROR(VLOOKUP(K425,Dimension!$J$3:$K$179,2,FALSE),"")</f>
        <v/>
      </c>
      <c r="M425" s="65"/>
      <c r="N425" s="66"/>
      <c r="O425" s="62" t="str">
        <f>IF(OR(B425=Dimension!$A$6,B425=Dimension!$A$7,B425=Dimension!$A$8,B425=Dimension!$A$9),"",IF(OR(B425=Dimension!$A$3,B425=Dimension!$A$4,B425=Dimension!$A$5),"สถานประกอบการ",""))</f>
        <v/>
      </c>
      <c r="P425" s="62" t="str">
        <f>IF(OR(B425=Dimension!$A$6,B425=Dimension!$A$7,B425=Dimension!$A$8,B425=Dimension!$A$9,B425=""),"",Payment_ID2)</f>
        <v/>
      </c>
      <c r="Q425" s="64" t="str">
        <f t="shared" si="6"/>
        <v/>
      </c>
      <c r="R425" s="62"/>
      <c r="T425" s="68" t="b">
        <f>IF(D425=Dimension!$C$9,IF(LEFT(UPPER(E425),2)="MC",TRUE,FALSE),TRUE)</f>
        <v>1</v>
      </c>
    </row>
    <row r="426" spans="1:20" x14ac:dyDescent="0.45">
      <c r="A426" s="61"/>
      <c r="B426" s="62"/>
      <c r="C426" s="62"/>
      <c r="D426" s="62" t="str">
        <f>IF(B426=Dimension!$A$8,Dimension!$C$9,IF(B426=Dimension!$A$6,CD,""))</f>
        <v/>
      </c>
      <c r="E426" s="63"/>
      <c r="F426" s="62" t="str">
        <f>IF(OR(B426=Dimension!$A$3,B426=Dimension!$A$4,B426=Dimension!$A$6,B426=Dimension!$A$8),CCYA,"")</f>
        <v/>
      </c>
      <c r="G426" s="64" t="str">
        <f>IFERROR(VLOOKUP(F426,Dimension!$G$3:$H$252,2,FALSE),"")</f>
        <v/>
      </c>
      <c r="H426" s="62" t="str">
        <f>IF(OR(B426=Dimension!$A$3,B426=Dimension!$A$4,B426=Dimension!$A$5),"เดินทาง/ท่องเที่ยว","")</f>
        <v/>
      </c>
      <c r="I426" s="62" t="str">
        <f>IF(OR(B426=Dimension!$A$6,B426=Dimension!$A$7,B426=Dimension!$A$8,B426=Dimension!$A$9),"",IF(OR(B426=Dimension!$A$3,B426=Dimension!$A$4,B426=Dimension!$A$5),"สถานประกอบการ",""))</f>
        <v/>
      </c>
      <c r="J426" s="62" t="str">
        <f>IF(OR(B426=Dimension!$A$3,B426=Dimension!$A$4,B426=Dimension!$A$5,B426=Dimension!$A$6,,B426=Dimension!$A$7,B426=Dimension!$A$8,B426=Dimension!$A$9),Payment_ID2,"")</f>
        <v/>
      </c>
      <c r="K426" s="62"/>
      <c r="L426" s="64" t="str">
        <f>IFERROR(VLOOKUP(K426,Dimension!$J$3:$K$179,2,FALSE),"")</f>
        <v/>
      </c>
      <c r="M426" s="65"/>
      <c r="N426" s="66"/>
      <c r="O426" s="62" t="str">
        <f>IF(OR(B426=Dimension!$A$6,B426=Dimension!$A$7,B426=Dimension!$A$8,B426=Dimension!$A$9),"",IF(OR(B426=Dimension!$A$3,B426=Dimension!$A$4,B426=Dimension!$A$5),"สถานประกอบการ",""))</f>
        <v/>
      </c>
      <c r="P426" s="62" t="str">
        <f>IF(OR(B426=Dimension!$A$6,B426=Dimension!$A$7,B426=Dimension!$A$8,B426=Dimension!$A$9,B426=""),"",Payment_ID2)</f>
        <v/>
      </c>
      <c r="Q426" s="64" t="str">
        <f t="shared" si="6"/>
        <v/>
      </c>
      <c r="R426" s="62"/>
      <c r="T426" s="68" t="b">
        <f>IF(D426=Dimension!$C$9,IF(LEFT(UPPER(E426),2)="MC",TRUE,FALSE),TRUE)</f>
        <v>1</v>
      </c>
    </row>
    <row r="427" spans="1:20" x14ac:dyDescent="0.45">
      <c r="A427" s="61"/>
      <c r="B427" s="62"/>
      <c r="C427" s="62"/>
      <c r="D427" s="62" t="str">
        <f>IF(B427=Dimension!$A$8,Dimension!$C$9,IF(B427=Dimension!$A$6,CD,""))</f>
        <v/>
      </c>
      <c r="E427" s="63"/>
      <c r="F427" s="62" t="str">
        <f>IF(OR(B427=Dimension!$A$3,B427=Dimension!$A$4,B427=Dimension!$A$6,B427=Dimension!$A$8),CCYA,"")</f>
        <v/>
      </c>
      <c r="G427" s="64" t="str">
        <f>IFERROR(VLOOKUP(F427,Dimension!$G$3:$H$252,2,FALSE),"")</f>
        <v/>
      </c>
      <c r="H427" s="62" t="str">
        <f>IF(OR(B427=Dimension!$A$3,B427=Dimension!$A$4,B427=Dimension!$A$5),"เดินทาง/ท่องเที่ยว","")</f>
        <v/>
      </c>
      <c r="I427" s="62" t="str">
        <f>IF(OR(B427=Dimension!$A$6,B427=Dimension!$A$7,B427=Dimension!$A$8,B427=Dimension!$A$9),"",IF(OR(B427=Dimension!$A$3,B427=Dimension!$A$4,B427=Dimension!$A$5),"สถานประกอบการ",""))</f>
        <v/>
      </c>
      <c r="J427" s="62" t="str">
        <f>IF(OR(B427=Dimension!$A$3,B427=Dimension!$A$4,B427=Dimension!$A$5,B427=Dimension!$A$6,,B427=Dimension!$A$7,B427=Dimension!$A$8,B427=Dimension!$A$9),Payment_ID2,"")</f>
        <v/>
      </c>
      <c r="K427" s="62"/>
      <c r="L427" s="64" t="str">
        <f>IFERROR(VLOOKUP(K427,Dimension!$J$3:$K$179,2,FALSE),"")</f>
        <v/>
      </c>
      <c r="M427" s="65"/>
      <c r="N427" s="66"/>
      <c r="O427" s="62" t="str">
        <f>IF(OR(B427=Dimension!$A$6,B427=Dimension!$A$7,B427=Dimension!$A$8,B427=Dimension!$A$9),"",IF(OR(B427=Dimension!$A$3,B427=Dimension!$A$4,B427=Dimension!$A$5),"สถานประกอบการ",""))</f>
        <v/>
      </c>
      <c r="P427" s="62" t="str">
        <f>IF(OR(B427=Dimension!$A$6,B427=Dimension!$A$7,B427=Dimension!$A$8,B427=Dimension!$A$9,B427=""),"",Payment_ID2)</f>
        <v/>
      </c>
      <c r="Q427" s="64" t="str">
        <f t="shared" si="6"/>
        <v/>
      </c>
      <c r="R427" s="62"/>
      <c r="T427" s="68" t="b">
        <f>IF(D427=Dimension!$C$9,IF(LEFT(UPPER(E427),2)="MC",TRUE,FALSE),TRUE)</f>
        <v>1</v>
      </c>
    </row>
    <row r="428" spans="1:20" x14ac:dyDescent="0.45">
      <c r="A428" s="61"/>
      <c r="B428" s="62"/>
      <c r="C428" s="62"/>
      <c r="D428" s="62" t="str">
        <f>IF(B428=Dimension!$A$8,Dimension!$C$9,IF(B428=Dimension!$A$6,CD,""))</f>
        <v/>
      </c>
      <c r="E428" s="63"/>
      <c r="F428" s="62" t="str">
        <f>IF(OR(B428=Dimension!$A$3,B428=Dimension!$A$4,B428=Dimension!$A$6,B428=Dimension!$A$8),CCYA,"")</f>
        <v/>
      </c>
      <c r="G428" s="64" t="str">
        <f>IFERROR(VLOOKUP(F428,Dimension!$G$3:$H$252,2,FALSE),"")</f>
        <v/>
      </c>
      <c r="H428" s="62" t="str">
        <f>IF(OR(B428=Dimension!$A$3,B428=Dimension!$A$4,B428=Dimension!$A$5),"เดินทาง/ท่องเที่ยว","")</f>
        <v/>
      </c>
      <c r="I428" s="62" t="str">
        <f>IF(OR(B428=Dimension!$A$6,B428=Dimension!$A$7,B428=Dimension!$A$8,B428=Dimension!$A$9),"",IF(OR(B428=Dimension!$A$3,B428=Dimension!$A$4,B428=Dimension!$A$5),"สถานประกอบการ",""))</f>
        <v/>
      </c>
      <c r="J428" s="62" t="str">
        <f>IF(OR(B428=Dimension!$A$3,B428=Dimension!$A$4,B428=Dimension!$A$5,B428=Dimension!$A$6,,B428=Dimension!$A$7,B428=Dimension!$A$8,B428=Dimension!$A$9),Payment_ID2,"")</f>
        <v/>
      </c>
      <c r="K428" s="62"/>
      <c r="L428" s="64" t="str">
        <f>IFERROR(VLOOKUP(K428,Dimension!$J$3:$K$179,2,FALSE),"")</f>
        <v/>
      </c>
      <c r="M428" s="65"/>
      <c r="N428" s="66"/>
      <c r="O428" s="62" t="str">
        <f>IF(OR(B428=Dimension!$A$6,B428=Dimension!$A$7,B428=Dimension!$A$8,B428=Dimension!$A$9),"",IF(OR(B428=Dimension!$A$3,B428=Dimension!$A$4,B428=Dimension!$A$5),"สถานประกอบการ",""))</f>
        <v/>
      </c>
      <c r="P428" s="62" t="str">
        <f>IF(OR(B428=Dimension!$A$6,B428=Dimension!$A$7,B428=Dimension!$A$8,B428=Dimension!$A$9,B428=""),"",Payment_ID2)</f>
        <v/>
      </c>
      <c r="Q428" s="64" t="str">
        <f t="shared" si="6"/>
        <v/>
      </c>
      <c r="R428" s="62"/>
      <c r="T428" s="68" t="b">
        <f>IF(D428=Dimension!$C$9,IF(LEFT(UPPER(E428),2)="MC",TRUE,FALSE),TRUE)</f>
        <v>1</v>
      </c>
    </row>
    <row r="429" spans="1:20" x14ac:dyDescent="0.45">
      <c r="A429" s="61"/>
      <c r="B429" s="62"/>
      <c r="C429" s="62"/>
      <c r="D429" s="62" t="str">
        <f>IF(B429=Dimension!$A$8,Dimension!$C$9,IF(B429=Dimension!$A$6,CD,""))</f>
        <v/>
      </c>
      <c r="E429" s="63"/>
      <c r="F429" s="62" t="str">
        <f>IF(OR(B429=Dimension!$A$3,B429=Dimension!$A$4,B429=Dimension!$A$6,B429=Dimension!$A$8),CCYA,"")</f>
        <v/>
      </c>
      <c r="G429" s="64" t="str">
        <f>IFERROR(VLOOKUP(F429,Dimension!$G$3:$H$252,2,FALSE),"")</f>
        <v/>
      </c>
      <c r="H429" s="62" t="str">
        <f>IF(OR(B429=Dimension!$A$3,B429=Dimension!$A$4,B429=Dimension!$A$5),"เดินทาง/ท่องเที่ยว","")</f>
        <v/>
      </c>
      <c r="I429" s="62" t="str">
        <f>IF(OR(B429=Dimension!$A$6,B429=Dimension!$A$7,B429=Dimension!$A$8,B429=Dimension!$A$9),"",IF(OR(B429=Dimension!$A$3,B429=Dimension!$A$4,B429=Dimension!$A$5),"สถานประกอบการ",""))</f>
        <v/>
      </c>
      <c r="J429" s="62" t="str">
        <f>IF(OR(B429=Dimension!$A$3,B429=Dimension!$A$4,B429=Dimension!$A$5,B429=Dimension!$A$6,,B429=Dimension!$A$7,B429=Dimension!$A$8,B429=Dimension!$A$9),Payment_ID2,"")</f>
        <v/>
      </c>
      <c r="K429" s="62"/>
      <c r="L429" s="64" t="str">
        <f>IFERROR(VLOOKUP(K429,Dimension!$J$3:$K$179,2,FALSE),"")</f>
        <v/>
      </c>
      <c r="M429" s="65"/>
      <c r="N429" s="66"/>
      <c r="O429" s="62" t="str">
        <f>IF(OR(B429=Dimension!$A$6,B429=Dimension!$A$7,B429=Dimension!$A$8,B429=Dimension!$A$9),"",IF(OR(B429=Dimension!$A$3,B429=Dimension!$A$4,B429=Dimension!$A$5),"สถานประกอบการ",""))</f>
        <v/>
      </c>
      <c r="P429" s="62" t="str">
        <f>IF(OR(B429=Dimension!$A$6,B429=Dimension!$A$7,B429=Dimension!$A$8,B429=Dimension!$A$9,B429=""),"",Payment_ID2)</f>
        <v/>
      </c>
      <c r="Q429" s="64" t="str">
        <f t="shared" si="6"/>
        <v/>
      </c>
      <c r="R429" s="62"/>
      <c r="T429" s="68" t="b">
        <f>IF(D429=Dimension!$C$9,IF(LEFT(UPPER(E429),2)="MC",TRUE,FALSE),TRUE)</f>
        <v>1</v>
      </c>
    </row>
    <row r="430" spans="1:20" x14ac:dyDescent="0.45">
      <c r="A430" s="61"/>
      <c r="B430" s="62"/>
      <c r="C430" s="62"/>
      <c r="D430" s="62" t="str">
        <f>IF(B430=Dimension!$A$8,Dimension!$C$9,IF(B430=Dimension!$A$6,CD,""))</f>
        <v/>
      </c>
      <c r="E430" s="63"/>
      <c r="F430" s="62" t="str">
        <f>IF(OR(B430=Dimension!$A$3,B430=Dimension!$A$4,B430=Dimension!$A$6,B430=Dimension!$A$8),CCYA,"")</f>
        <v/>
      </c>
      <c r="G430" s="64" t="str">
        <f>IFERROR(VLOOKUP(F430,Dimension!$G$3:$H$252,2,FALSE),"")</f>
        <v/>
      </c>
      <c r="H430" s="62" t="str">
        <f>IF(OR(B430=Dimension!$A$3,B430=Dimension!$A$4,B430=Dimension!$A$5),"เดินทาง/ท่องเที่ยว","")</f>
        <v/>
      </c>
      <c r="I430" s="62" t="str">
        <f>IF(OR(B430=Dimension!$A$6,B430=Dimension!$A$7,B430=Dimension!$A$8,B430=Dimension!$A$9),"",IF(OR(B430=Dimension!$A$3,B430=Dimension!$A$4,B430=Dimension!$A$5),"สถานประกอบการ",""))</f>
        <v/>
      </c>
      <c r="J430" s="62" t="str">
        <f>IF(OR(B430=Dimension!$A$3,B430=Dimension!$A$4,B430=Dimension!$A$5,B430=Dimension!$A$6,,B430=Dimension!$A$7,B430=Dimension!$A$8,B430=Dimension!$A$9),Payment_ID2,"")</f>
        <v/>
      </c>
      <c r="K430" s="62"/>
      <c r="L430" s="64" t="str">
        <f>IFERROR(VLOOKUP(K430,Dimension!$J$3:$K$179,2,FALSE),"")</f>
        <v/>
      </c>
      <c r="M430" s="65"/>
      <c r="N430" s="66"/>
      <c r="O430" s="62" t="str">
        <f>IF(OR(B430=Dimension!$A$6,B430=Dimension!$A$7,B430=Dimension!$A$8,B430=Dimension!$A$9),"",IF(OR(B430=Dimension!$A$3,B430=Dimension!$A$4,B430=Dimension!$A$5),"สถานประกอบการ",""))</f>
        <v/>
      </c>
      <c r="P430" s="62" t="str">
        <f>IF(OR(B430=Dimension!$A$6,B430=Dimension!$A$7,B430=Dimension!$A$8,B430=Dimension!$A$9,B430=""),"",Payment_ID2)</f>
        <v/>
      </c>
      <c r="Q430" s="64" t="str">
        <f t="shared" si="6"/>
        <v/>
      </c>
      <c r="R430" s="62"/>
      <c r="T430" s="68" t="b">
        <f>IF(D430=Dimension!$C$9,IF(LEFT(UPPER(E430),2)="MC",TRUE,FALSE),TRUE)</f>
        <v>1</v>
      </c>
    </row>
    <row r="431" spans="1:20" x14ac:dyDescent="0.45">
      <c r="A431" s="61"/>
      <c r="B431" s="62"/>
      <c r="C431" s="62"/>
      <c r="D431" s="62" t="str">
        <f>IF(B431=Dimension!$A$8,Dimension!$C$9,IF(B431=Dimension!$A$6,CD,""))</f>
        <v/>
      </c>
      <c r="E431" s="63"/>
      <c r="F431" s="62" t="str">
        <f>IF(OR(B431=Dimension!$A$3,B431=Dimension!$A$4,B431=Dimension!$A$6,B431=Dimension!$A$8),CCYA,"")</f>
        <v/>
      </c>
      <c r="G431" s="64" t="str">
        <f>IFERROR(VLOOKUP(F431,Dimension!$G$3:$H$252,2,FALSE),"")</f>
        <v/>
      </c>
      <c r="H431" s="62" t="str">
        <f>IF(OR(B431=Dimension!$A$3,B431=Dimension!$A$4,B431=Dimension!$A$5),"เดินทาง/ท่องเที่ยว","")</f>
        <v/>
      </c>
      <c r="I431" s="62" t="str">
        <f>IF(OR(B431=Dimension!$A$6,B431=Dimension!$A$7,B431=Dimension!$A$8,B431=Dimension!$A$9),"",IF(OR(B431=Dimension!$A$3,B431=Dimension!$A$4,B431=Dimension!$A$5),"สถานประกอบการ",""))</f>
        <v/>
      </c>
      <c r="J431" s="62" t="str">
        <f>IF(OR(B431=Dimension!$A$3,B431=Dimension!$A$4,B431=Dimension!$A$5,B431=Dimension!$A$6,,B431=Dimension!$A$7,B431=Dimension!$A$8,B431=Dimension!$A$9),Payment_ID2,"")</f>
        <v/>
      </c>
      <c r="K431" s="62"/>
      <c r="L431" s="64" t="str">
        <f>IFERROR(VLOOKUP(K431,Dimension!$J$3:$K$179,2,FALSE),"")</f>
        <v/>
      </c>
      <c r="M431" s="65"/>
      <c r="N431" s="66"/>
      <c r="O431" s="62" t="str">
        <f>IF(OR(B431=Dimension!$A$6,B431=Dimension!$A$7,B431=Dimension!$A$8,B431=Dimension!$A$9),"",IF(OR(B431=Dimension!$A$3,B431=Dimension!$A$4,B431=Dimension!$A$5),"สถานประกอบการ",""))</f>
        <v/>
      </c>
      <c r="P431" s="62" t="str">
        <f>IF(OR(B431=Dimension!$A$6,B431=Dimension!$A$7,B431=Dimension!$A$8,B431=Dimension!$A$9,B431=""),"",Payment_ID2)</f>
        <v/>
      </c>
      <c r="Q431" s="64" t="str">
        <f t="shared" si="6"/>
        <v/>
      </c>
      <c r="R431" s="62"/>
      <c r="T431" s="68" t="b">
        <f>IF(D431=Dimension!$C$9,IF(LEFT(UPPER(E431),2)="MC",TRUE,FALSE),TRUE)</f>
        <v>1</v>
      </c>
    </row>
    <row r="432" spans="1:20" x14ac:dyDescent="0.45">
      <c r="A432" s="61"/>
      <c r="B432" s="62"/>
      <c r="C432" s="62"/>
      <c r="D432" s="62" t="str">
        <f>IF(B432=Dimension!$A$8,Dimension!$C$9,IF(B432=Dimension!$A$6,CD,""))</f>
        <v/>
      </c>
      <c r="E432" s="63"/>
      <c r="F432" s="62" t="str">
        <f>IF(OR(B432=Dimension!$A$3,B432=Dimension!$A$4,B432=Dimension!$A$6,B432=Dimension!$A$8),CCYA,"")</f>
        <v/>
      </c>
      <c r="G432" s="64" t="str">
        <f>IFERROR(VLOOKUP(F432,Dimension!$G$3:$H$252,2,FALSE),"")</f>
        <v/>
      </c>
      <c r="H432" s="62" t="str">
        <f>IF(OR(B432=Dimension!$A$3,B432=Dimension!$A$4,B432=Dimension!$A$5),"เดินทาง/ท่องเที่ยว","")</f>
        <v/>
      </c>
      <c r="I432" s="62" t="str">
        <f>IF(OR(B432=Dimension!$A$6,B432=Dimension!$A$7,B432=Dimension!$A$8,B432=Dimension!$A$9),"",IF(OR(B432=Dimension!$A$3,B432=Dimension!$A$4,B432=Dimension!$A$5),"สถานประกอบการ",""))</f>
        <v/>
      </c>
      <c r="J432" s="62" t="str">
        <f>IF(OR(B432=Dimension!$A$3,B432=Dimension!$A$4,B432=Dimension!$A$5,B432=Dimension!$A$6,,B432=Dimension!$A$7,B432=Dimension!$A$8,B432=Dimension!$A$9),Payment_ID2,"")</f>
        <v/>
      </c>
      <c r="K432" s="62"/>
      <c r="L432" s="64" t="str">
        <f>IFERROR(VLOOKUP(K432,Dimension!$J$3:$K$179,2,FALSE),"")</f>
        <v/>
      </c>
      <c r="M432" s="65"/>
      <c r="N432" s="66"/>
      <c r="O432" s="62" t="str">
        <f>IF(OR(B432=Dimension!$A$6,B432=Dimension!$A$7,B432=Dimension!$A$8,B432=Dimension!$A$9),"",IF(OR(B432=Dimension!$A$3,B432=Dimension!$A$4,B432=Dimension!$A$5),"สถานประกอบการ",""))</f>
        <v/>
      </c>
      <c r="P432" s="62" t="str">
        <f>IF(OR(B432=Dimension!$A$6,B432=Dimension!$A$7,B432=Dimension!$A$8,B432=Dimension!$A$9,B432=""),"",Payment_ID2)</f>
        <v/>
      </c>
      <c r="Q432" s="64" t="str">
        <f t="shared" si="6"/>
        <v/>
      </c>
      <c r="R432" s="62"/>
      <c r="T432" s="68" t="b">
        <f>IF(D432=Dimension!$C$9,IF(LEFT(UPPER(E432),2)="MC",TRUE,FALSE),TRUE)</f>
        <v>1</v>
      </c>
    </row>
    <row r="433" spans="1:20" x14ac:dyDescent="0.45">
      <c r="A433" s="61"/>
      <c r="B433" s="62"/>
      <c r="C433" s="62"/>
      <c r="D433" s="62" t="str">
        <f>IF(B433=Dimension!$A$8,Dimension!$C$9,IF(B433=Dimension!$A$6,CD,""))</f>
        <v/>
      </c>
      <c r="E433" s="63"/>
      <c r="F433" s="62" t="str">
        <f>IF(OR(B433=Dimension!$A$3,B433=Dimension!$A$4,B433=Dimension!$A$6,B433=Dimension!$A$8),CCYA,"")</f>
        <v/>
      </c>
      <c r="G433" s="64" t="str">
        <f>IFERROR(VLOOKUP(F433,Dimension!$G$3:$H$252,2,FALSE),"")</f>
        <v/>
      </c>
      <c r="H433" s="62" t="str">
        <f>IF(OR(B433=Dimension!$A$3,B433=Dimension!$A$4,B433=Dimension!$A$5),"เดินทาง/ท่องเที่ยว","")</f>
        <v/>
      </c>
      <c r="I433" s="62" t="str">
        <f>IF(OR(B433=Dimension!$A$6,B433=Dimension!$A$7,B433=Dimension!$A$8,B433=Dimension!$A$9),"",IF(OR(B433=Dimension!$A$3,B433=Dimension!$A$4,B433=Dimension!$A$5),"สถานประกอบการ",""))</f>
        <v/>
      </c>
      <c r="J433" s="62" t="str">
        <f>IF(OR(B433=Dimension!$A$3,B433=Dimension!$A$4,B433=Dimension!$A$5,B433=Dimension!$A$6,,B433=Dimension!$A$7,B433=Dimension!$A$8,B433=Dimension!$A$9),Payment_ID2,"")</f>
        <v/>
      </c>
      <c r="K433" s="62"/>
      <c r="L433" s="64" t="str">
        <f>IFERROR(VLOOKUP(K433,Dimension!$J$3:$K$179,2,FALSE),"")</f>
        <v/>
      </c>
      <c r="M433" s="65"/>
      <c r="N433" s="66"/>
      <c r="O433" s="62" t="str">
        <f>IF(OR(B433=Dimension!$A$6,B433=Dimension!$A$7,B433=Dimension!$A$8,B433=Dimension!$A$9),"",IF(OR(B433=Dimension!$A$3,B433=Dimension!$A$4,B433=Dimension!$A$5),"สถานประกอบการ",""))</f>
        <v/>
      </c>
      <c r="P433" s="62" t="str">
        <f>IF(OR(B433=Dimension!$A$6,B433=Dimension!$A$7,B433=Dimension!$A$8,B433=Dimension!$A$9,B433=""),"",Payment_ID2)</f>
        <v/>
      </c>
      <c r="Q433" s="64" t="str">
        <f t="shared" si="6"/>
        <v/>
      </c>
      <c r="R433" s="62"/>
      <c r="T433" s="68" t="b">
        <f>IF(D433=Dimension!$C$9,IF(LEFT(UPPER(E433),2)="MC",TRUE,FALSE),TRUE)</f>
        <v>1</v>
      </c>
    </row>
    <row r="434" spans="1:20" x14ac:dyDescent="0.45">
      <c r="A434" s="61"/>
      <c r="B434" s="62"/>
      <c r="C434" s="62"/>
      <c r="D434" s="62" t="str">
        <f>IF(B434=Dimension!$A$8,Dimension!$C$9,IF(B434=Dimension!$A$6,CD,""))</f>
        <v/>
      </c>
      <c r="E434" s="63"/>
      <c r="F434" s="62" t="str">
        <f>IF(OR(B434=Dimension!$A$3,B434=Dimension!$A$4,B434=Dimension!$A$6,B434=Dimension!$A$8),CCYA,"")</f>
        <v/>
      </c>
      <c r="G434" s="64" t="str">
        <f>IFERROR(VLOOKUP(F434,Dimension!$G$3:$H$252,2,FALSE),"")</f>
        <v/>
      </c>
      <c r="H434" s="62" t="str">
        <f>IF(OR(B434=Dimension!$A$3,B434=Dimension!$A$4,B434=Dimension!$A$5),"เดินทาง/ท่องเที่ยว","")</f>
        <v/>
      </c>
      <c r="I434" s="62" t="str">
        <f>IF(OR(B434=Dimension!$A$6,B434=Dimension!$A$7,B434=Dimension!$A$8,B434=Dimension!$A$9),"",IF(OR(B434=Dimension!$A$3,B434=Dimension!$A$4,B434=Dimension!$A$5),"สถานประกอบการ",""))</f>
        <v/>
      </c>
      <c r="J434" s="62" t="str">
        <f>IF(OR(B434=Dimension!$A$3,B434=Dimension!$A$4,B434=Dimension!$A$5,B434=Dimension!$A$6,,B434=Dimension!$A$7,B434=Dimension!$A$8,B434=Dimension!$A$9),Payment_ID2,"")</f>
        <v/>
      </c>
      <c r="K434" s="62"/>
      <c r="L434" s="64" t="str">
        <f>IFERROR(VLOOKUP(K434,Dimension!$J$3:$K$179,2,FALSE),"")</f>
        <v/>
      </c>
      <c r="M434" s="65"/>
      <c r="N434" s="66"/>
      <c r="O434" s="62" t="str">
        <f>IF(OR(B434=Dimension!$A$6,B434=Dimension!$A$7,B434=Dimension!$A$8,B434=Dimension!$A$9),"",IF(OR(B434=Dimension!$A$3,B434=Dimension!$A$4,B434=Dimension!$A$5),"สถานประกอบการ",""))</f>
        <v/>
      </c>
      <c r="P434" s="62" t="str">
        <f>IF(OR(B434=Dimension!$A$6,B434=Dimension!$A$7,B434=Dimension!$A$8,B434=Dimension!$A$9,B434=""),"",Payment_ID2)</f>
        <v/>
      </c>
      <c r="Q434" s="64" t="str">
        <f t="shared" si="6"/>
        <v/>
      </c>
      <c r="R434" s="62"/>
      <c r="T434" s="68" t="b">
        <f>IF(D434=Dimension!$C$9,IF(LEFT(UPPER(E434),2)="MC",TRUE,FALSE),TRUE)</f>
        <v>1</v>
      </c>
    </row>
    <row r="435" spans="1:20" x14ac:dyDescent="0.45">
      <c r="A435" s="61"/>
      <c r="B435" s="62"/>
      <c r="C435" s="62"/>
      <c r="D435" s="62" t="str">
        <f>IF(B435=Dimension!$A$8,Dimension!$C$9,IF(B435=Dimension!$A$6,CD,""))</f>
        <v/>
      </c>
      <c r="E435" s="63"/>
      <c r="F435" s="62" t="str">
        <f>IF(OR(B435=Dimension!$A$3,B435=Dimension!$A$4,B435=Dimension!$A$6,B435=Dimension!$A$8),CCYA,"")</f>
        <v/>
      </c>
      <c r="G435" s="64" t="str">
        <f>IFERROR(VLOOKUP(F435,Dimension!$G$3:$H$252,2,FALSE),"")</f>
        <v/>
      </c>
      <c r="H435" s="62" t="str">
        <f>IF(OR(B435=Dimension!$A$3,B435=Dimension!$A$4,B435=Dimension!$A$5),"เดินทาง/ท่องเที่ยว","")</f>
        <v/>
      </c>
      <c r="I435" s="62" t="str">
        <f>IF(OR(B435=Dimension!$A$6,B435=Dimension!$A$7,B435=Dimension!$A$8,B435=Dimension!$A$9),"",IF(OR(B435=Dimension!$A$3,B435=Dimension!$A$4,B435=Dimension!$A$5),"สถานประกอบการ",""))</f>
        <v/>
      </c>
      <c r="J435" s="62" t="str">
        <f>IF(OR(B435=Dimension!$A$3,B435=Dimension!$A$4,B435=Dimension!$A$5,B435=Dimension!$A$6,,B435=Dimension!$A$7,B435=Dimension!$A$8,B435=Dimension!$A$9),Payment_ID2,"")</f>
        <v/>
      </c>
      <c r="K435" s="62"/>
      <c r="L435" s="64" t="str">
        <f>IFERROR(VLOOKUP(K435,Dimension!$J$3:$K$179,2,FALSE),"")</f>
        <v/>
      </c>
      <c r="M435" s="65"/>
      <c r="N435" s="66"/>
      <c r="O435" s="62" t="str">
        <f>IF(OR(B435=Dimension!$A$6,B435=Dimension!$A$7,B435=Dimension!$A$8,B435=Dimension!$A$9),"",IF(OR(B435=Dimension!$A$3,B435=Dimension!$A$4,B435=Dimension!$A$5),"สถานประกอบการ",""))</f>
        <v/>
      </c>
      <c r="P435" s="62" t="str">
        <f>IF(OR(B435=Dimension!$A$6,B435=Dimension!$A$7,B435=Dimension!$A$8,B435=Dimension!$A$9,B435=""),"",Payment_ID2)</f>
        <v/>
      </c>
      <c r="Q435" s="64" t="str">
        <f t="shared" si="6"/>
        <v/>
      </c>
      <c r="R435" s="62"/>
      <c r="T435" s="68" t="b">
        <f>IF(D435=Dimension!$C$9,IF(LEFT(UPPER(E435),2)="MC",TRUE,FALSE),TRUE)</f>
        <v>1</v>
      </c>
    </row>
    <row r="436" spans="1:20" x14ac:dyDescent="0.45">
      <c r="A436" s="61"/>
      <c r="B436" s="62"/>
      <c r="C436" s="62"/>
      <c r="D436" s="62" t="str">
        <f>IF(B436=Dimension!$A$8,Dimension!$C$9,IF(B436=Dimension!$A$6,CD,""))</f>
        <v/>
      </c>
      <c r="E436" s="63"/>
      <c r="F436" s="62" t="str">
        <f>IF(OR(B436=Dimension!$A$3,B436=Dimension!$A$4,B436=Dimension!$A$6,B436=Dimension!$A$8),CCYA,"")</f>
        <v/>
      </c>
      <c r="G436" s="64" t="str">
        <f>IFERROR(VLOOKUP(F436,Dimension!$G$3:$H$252,2,FALSE),"")</f>
        <v/>
      </c>
      <c r="H436" s="62" t="str">
        <f>IF(OR(B436=Dimension!$A$3,B436=Dimension!$A$4,B436=Dimension!$A$5),"เดินทาง/ท่องเที่ยว","")</f>
        <v/>
      </c>
      <c r="I436" s="62" t="str">
        <f>IF(OR(B436=Dimension!$A$6,B436=Dimension!$A$7,B436=Dimension!$A$8,B436=Dimension!$A$9),"",IF(OR(B436=Dimension!$A$3,B436=Dimension!$A$4,B436=Dimension!$A$5),"สถานประกอบการ",""))</f>
        <v/>
      </c>
      <c r="J436" s="62" t="str">
        <f>IF(OR(B436=Dimension!$A$3,B436=Dimension!$A$4,B436=Dimension!$A$5,B436=Dimension!$A$6,,B436=Dimension!$A$7,B436=Dimension!$A$8,B436=Dimension!$A$9),Payment_ID2,"")</f>
        <v/>
      </c>
      <c r="K436" s="62"/>
      <c r="L436" s="64" t="str">
        <f>IFERROR(VLOOKUP(K436,Dimension!$J$3:$K$179,2,FALSE),"")</f>
        <v/>
      </c>
      <c r="M436" s="65"/>
      <c r="N436" s="66"/>
      <c r="O436" s="62" t="str">
        <f>IF(OR(B436=Dimension!$A$6,B436=Dimension!$A$7,B436=Dimension!$A$8,B436=Dimension!$A$9),"",IF(OR(B436=Dimension!$A$3,B436=Dimension!$A$4,B436=Dimension!$A$5),"สถานประกอบการ",""))</f>
        <v/>
      </c>
      <c r="P436" s="62" t="str">
        <f>IF(OR(B436=Dimension!$A$6,B436=Dimension!$A$7,B436=Dimension!$A$8,B436=Dimension!$A$9,B436=""),"",Payment_ID2)</f>
        <v/>
      </c>
      <c r="Q436" s="64" t="str">
        <f t="shared" si="6"/>
        <v/>
      </c>
      <c r="R436" s="62"/>
      <c r="T436" s="68" t="b">
        <f>IF(D436=Dimension!$C$9,IF(LEFT(UPPER(E436),2)="MC",TRUE,FALSE),TRUE)</f>
        <v>1</v>
      </c>
    </row>
    <row r="437" spans="1:20" x14ac:dyDescent="0.45">
      <c r="A437" s="61"/>
      <c r="B437" s="62"/>
      <c r="C437" s="62"/>
      <c r="D437" s="62" t="str">
        <f>IF(B437=Dimension!$A$8,Dimension!$C$9,IF(B437=Dimension!$A$6,CD,""))</f>
        <v/>
      </c>
      <c r="E437" s="63"/>
      <c r="F437" s="62" t="str">
        <f>IF(OR(B437=Dimension!$A$3,B437=Dimension!$A$4,B437=Dimension!$A$6,B437=Dimension!$A$8),CCYA,"")</f>
        <v/>
      </c>
      <c r="G437" s="64" t="str">
        <f>IFERROR(VLOOKUP(F437,Dimension!$G$3:$H$252,2,FALSE),"")</f>
        <v/>
      </c>
      <c r="H437" s="62" t="str">
        <f>IF(OR(B437=Dimension!$A$3,B437=Dimension!$A$4,B437=Dimension!$A$5),"เดินทาง/ท่องเที่ยว","")</f>
        <v/>
      </c>
      <c r="I437" s="62" t="str">
        <f>IF(OR(B437=Dimension!$A$6,B437=Dimension!$A$7,B437=Dimension!$A$8,B437=Dimension!$A$9),"",IF(OR(B437=Dimension!$A$3,B437=Dimension!$A$4,B437=Dimension!$A$5),"สถานประกอบการ",""))</f>
        <v/>
      </c>
      <c r="J437" s="62" t="str">
        <f>IF(OR(B437=Dimension!$A$3,B437=Dimension!$A$4,B437=Dimension!$A$5,B437=Dimension!$A$6,,B437=Dimension!$A$7,B437=Dimension!$A$8,B437=Dimension!$A$9),Payment_ID2,"")</f>
        <v/>
      </c>
      <c r="K437" s="62"/>
      <c r="L437" s="64" t="str">
        <f>IFERROR(VLOOKUP(K437,Dimension!$J$3:$K$179,2,FALSE),"")</f>
        <v/>
      </c>
      <c r="M437" s="65"/>
      <c r="N437" s="66"/>
      <c r="O437" s="62" t="str">
        <f>IF(OR(B437=Dimension!$A$6,B437=Dimension!$A$7,B437=Dimension!$A$8,B437=Dimension!$A$9),"",IF(OR(B437=Dimension!$A$3,B437=Dimension!$A$4,B437=Dimension!$A$5),"สถานประกอบการ",""))</f>
        <v/>
      </c>
      <c r="P437" s="62" t="str">
        <f>IF(OR(B437=Dimension!$A$6,B437=Dimension!$A$7,B437=Dimension!$A$8,B437=Dimension!$A$9,B437=""),"",Payment_ID2)</f>
        <v/>
      </c>
      <c r="Q437" s="64" t="str">
        <f t="shared" si="6"/>
        <v/>
      </c>
      <c r="R437" s="62"/>
      <c r="T437" s="68" t="b">
        <f>IF(D437=Dimension!$C$9,IF(LEFT(UPPER(E437),2)="MC",TRUE,FALSE),TRUE)</f>
        <v>1</v>
      </c>
    </row>
    <row r="438" spans="1:20" x14ac:dyDescent="0.45">
      <c r="A438" s="61"/>
      <c r="B438" s="62"/>
      <c r="C438" s="62"/>
      <c r="D438" s="62" t="str">
        <f>IF(B438=Dimension!$A$8,Dimension!$C$9,IF(B438=Dimension!$A$6,CD,""))</f>
        <v/>
      </c>
      <c r="E438" s="63"/>
      <c r="F438" s="62" t="str">
        <f>IF(OR(B438=Dimension!$A$3,B438=Dimension!$A$4,B438=Dimension!$A$6,B438=Dimension!$A$8),CCYA,"")</f>
        <v/>
      </c>
      <c r="G438" s="64" t="str">
        <f>IFERROR(VLOOKUP(F438,Dimension!$G$3:$H$252,2,FALSE),"")</f>
        <v/>
      </c>
      <c r="H438" s="62" t="str">
        <f>IF(OR(B438=Dimension!$A$3,B438=Dimension!$A$4,B438=Dimension!$A$5),"เดินทาง/ท่องเที่ยว","")</f>
        <v/>
      </c>
      <c r="I438" s="62" t="str">
        <f>IF(OR(B438=Dimension!$A$6,B438=Dimension!$A$7,B438=Dimension!$A$8,B438=Dimension!$A$9),"",IF(OR(B438=Dimension!$A$3,B438=Dimension!$A$4,B438=Dimension!$A$5),"สถานประกอบการ",""))</f>
        <v/>
      </c>
      <c r="J438" s="62" t="str">
        <f>IF(OR(B438=Dimension!$A$3,B438=Dimension!$A$4,B438=Dimension!$A$5,B438=Dimension!$A$6,,B438=Dimension!$A$7,B438=Dimension!$A$8,B438=Dimension!$A$9),Payment_ID2,"")</f>
        <v/>
      </c>
      <c r="K438" s="62"/>
      <c r="L438" s="64" t="str">
        <f>IFERROR(VLOOKUP(K438,Dimension!$J$3:$K$179,2,FALSE),"")</f>
        <v/>
      </c>
      <c r="M438" s="65"/>
      <c r="N438" s="66"/>
      <c r="O438" s="62" t="str">
        <f>IF(OR(B438=Dimension!$A$6,B438=Dimension!$A$7,B438=Dimension!$A$8,B438=Dimension!$A$9),"",IF(OR(B438=Dimension!$A$3,B438=Dimension!$A$4,B438=Dimension!$A$5),"สถานประกอบการ",""))</f>
        <v/>
      </c>
      <c r="P438" s="62" t="str">
        <f>IF(OR(B438=Dimension!$A$6,B438=Dimension!$A$7,B438=Dimension!$A$8,B438=Dimension!$A$9,B438=""),"",Payment_ID2)</f>
        <v/>
      </c>
      <c r="Q438" s="64" t="str">
        <f t="shared" si="6"/>
        <v/>
      </c>
      <c r="R438" s="62"/>
      <c r="T438" s="68" t="b">
        <f>IF(D438=Dimension!$C$9,IF(LEFT(UPPER(E438),2)="MC",TRUE,FALSE),TRUE)</f>
        <v>1</v>
      </c>
    </row>
    <row r="439" spans="1:20" x14ac:dyDescent="0.45">
      <c r="A439" s="61"/>
      <c r="B439" s="62"/>
      <c r="C439" s="62"/>
      <c r="D439" s="62" t="str">
        <f>IF(B439=Dimension!$A$8,Dimension!$C$9,IF(B439=Dimension!$A$6,CD,""))</f>
        <v/>
      </c>
      <c r="E439" s="63"/>
      <c r="F439" s="62" t="str">
        <f>IF(OR(B439=Dimension!$A$3,B439=Dimension!$A$4,B439=Dimension!$A$6,B439=Dimension!$A$8),CCYA,"")</f>
        <v/>
      </c>
      <c r="G439" s="64" t="str">
        <f>IFERROR(VLOOKUP(F439,Dimension!$G$3:$H$252,2,FALSE),"")</f>
        <v/>
      </c>
      <c r="H439" s="62" t="str">
        <f>IF(OR(B439=Dimension!$A$3,B439=Dimension!$A$4,B439=Dimension!$A$5),"เดินทาง/ท่องเที่ยว","")</f>
        <v/>
      </c>
      <c r="I439" s="62" t="str">
        <f>IF(OR(B439=Dimension!$A$6,B439=Dimension!$A$7,B439=Dimension!$A$8,B439=Dimension!$A$9),"",IF(OR(B439=Dimension!$A$3,B439=Dimension!$A$4,B439=Dimension!$A$5),"สถานประกอบการ",""))</f>
        <v/>
      </c>
      <c r="J439" s="62" t="str">
        <f>IF(OR(B439=Dimension!$A$3,B439=Dimension!$A$4,B439=Dimension!$A$5,B439=Dimension!$A$6,,B439=Dimension!$A$7,B439=Dimension!$A$8,B439=Dimension!$A$9),Payment_ID2,"")</f>
        <v/>
      </c>
      <c r="K439" s="62"/>
      <c r="L439" s="64" t="str">
        <f>IFERROR(VLOOKUP(K439,Dimension!$J$3:$K$179,2,FALSE),"")</f>
        <v/>
      </c>
      <c r="M439" s="65"/>
      <c r="N439" s="66"/>
      <c r="O439" s="62" t="str">
        <f>IF(OR(B439=Dimension!$A$6,B439=Dimension!$A$7,B439=Dimension!$A$8,B439=Dimension!$A$9),"",IF(OR(B439=Dimension!$A$3,B439=Dimension!$A$4,B439=Dimension!$A$5),"สถานประกอบการ",""))</f>
        <v/>
      </c>
      <c r="P439" s="62" t="str">
        <f>IF(OR(B439=Dimension!$A$6,B439=Dimension!$A$7,B439=Dimension!$A$8,B439=Dimension!$A$9,B439=""),"",Payment_ID2)</f>
        <v/>
      </c>
      <c r="Q439" s="64" t="str">
        <f t="shared" si="6"/>
        <v/>
      </c>
      <c r="R439" s="62"/>
      <c r="T439" s="68" t="b">
        <f>IF(D439=Dimension!$C$9,IF(LEFT(UPPER(E439),2)="MC",TRUE,FALSE),TRUE)</f>
        <v>1</v>
      </c>
    </row>
    <row r="440" spans="1:20" x14ac:dyDescent="0.45">
      <c r="A440" s="61"/>
      <c r="B440" s="62"/>
      <c r="C440" s="62"/>
      <c r="D440" s="62" t="str">
        <f>IF(B440=Dimension!$A$8,Dimension!$C$9,IF(B440=Dimension!$A$6,CD,""))</f>
        <v/>
      </c>
      <c r="E440" s="63"/>
      <c r="F440" s="62" t="str">
        <f>IF(OR(B440=Dimension!$A$3,B440=Dimension!$A$4,B440=Dimension!$A$6,B440=Dimension!$A$8),CCYA,"")</f>
        <v/>
      </c>
      <c r="G440" s="64" t="str">
        <f>IFERROR(VLOOKUP(F440,Dimension!$G$3:$H$252,2,FALSE),"")</f>
        <v/>
      </c>
      <c r="H440" s="62" t="str">
        <f>IF(OR(B440=Dimension!$A$3,B440=Dimension!$A$4,B440=Dimension!$A$5),"เดินทาง/ท่องเที่ยว","")</f>
        <v/>
      </c>
      <c r="I440" s="62" t="str">
        <f>IF(OR(B440=Dimension!$A$6,B440=Dimension!$A$7,B440=Dimension!$A$8,B440=Dimension!$A$9),"",IF(OR(B440=Dimension!$A$3,B440=Dimension!$A$4,B440=Dimension!$A$5),"สถานประกอบการ",""))</f>
        <v/>
      </c>
      <c r="J440" s="62" t="str">
        <f>IF(OR(B440=Dimension!$A$3,B440=Dimension!$A$4,B440=Dimension!$A$5,B440=Dimension!$A$6,,B440=Dimension!$A$7,B440=Dimension!$A$8,B440=Dimension!$A$9),Payment_ID2,"")</f>
        <v/>
      </c>
      <c r="K440" s="62"/>
      <c r="L440" s="64" t="str">
        <f>IFERROR(VLOOKUP(K440,Dimension!$J$3:$K$179,2,FALSE),"")</f>
        <v/>
      </c>
      <c r="M440" s="65"/>
      <c r="N440" s="66"/>
      <c r="O440" s="62" t="str">
        <f>IF(OR(B440=Dimension!$A$6,B440=Dimension!$A$7,B440=Dimension!$A$8,B440=Dimension!$A$9),"",IF(OR(B440=Dimension!$A$3,B440=Dimension!$A$4,B440=Dimension!$A$5),"สถานประกอบการ",""))</f>
        <v/>
      </c>
      <c r="P440" s="62" t="str">
        <f>IF(OR(B440=Dimension!$A$6,B440=Dimension!$A$7,B440=Dimension!$A$8,B440=Dimension!$A$9,B440=""),"",Payment_ID2)</f>
        <v/>
      </c>
      <c r="Q440" s="64" t="str">
        <f t="shared" si="6"/>
        <v/>
      </c>
      <c r="R440" s="62"/>
      <c r="T440" s="68" t="b">
        <f>IF(D440=Dimension!$C$9,IF(LEFT(UPPER(E440),2)="MC",TRUE,FALSE),TRUE)</f>
        <v>1</v>
      </c>
    </row>
    <row r="441" spans="1:20" x14ac:dyDescent="0.45">
      <c r="A441" s="61"/>
      <c r="B441" s="62"/>
      <c r="C441" s="62"/>
      <c r="D441" s="62" t="str">
        <f>IF(B441=Dimension!$A$8,Dimension!$C$9,IF(B441=Dimension!$A$6,CD,""))</f>
        <v/>
      </c>
      <c r="E441" s="63"/>
      <c r="F441" s="62" t="str">
        <f>IF(OR(B441=Dimension!$A$3,B441=Dimension!$A$4,B441=Dimension!$A$6,B441=Dimension!$A$8),CCYA,"")</f>
        <v/>
      </c>
      <c r="G441" s="64" t="str">
        <f>IFERROR(VLOOKUP(F441,Dimension!$G$3:$H$252,2,FALSE),"")</f>
        <v/>
      </c>
      <c r="H441" s="62" t="str">
        <f>IF(OR(B441=Dimension!$A$3,B441=Dimension!$A$4,B441=Dimension!$A$5),"เดินทาง/ท่องเที่ยว","")</f>
        <v/>
      </c>
      <c r="I441" s="62" t="str">
        <f>IF(OR(B441=Dimension!$A$6,B441=Dimension!$A$7,B441=Dimension!$A$8,B441=Dimension!$A$9),"",IF(OR(B441=Dimension!$A$3,B441=Dimension!$A$4,B441=Dimension!$A$5),"สถานประกอบการ",""))</f>
        <v/>
      </c>
      <c r="J441" s="62" t="str">
        <f>IF(OR(B441=Dimension!$A$3,B441=Dimension!$A$4,B441=Dimension!$A$5,B441=Dimension!$A$6,,B441=Dimension!$A$7,B441=Dimension!$A$8,B441=Dimension!$A$9),Payment_ID2,"")</f>
        <v/>
      </c>
      <c r="K441" s="62"/>
      <c r="L441" s="64" t="str">
        <f>IFERROR(VLOOKUP(K441,Dimension!$J$3:$K$179,2,FALSE),"")</f>
        <v/>
      </c>
      <c r="M441" s="65"/>
      <c r="N441" s="66"/>
      <c r="O441" s="62" t="str">
        <f>IF(OR(B441=Dimension!$A$6,B441=Dimension!$A$7,B441=Dimension!$A$8,B441=Dimension!$A$9),"",IF(OR(B441=Dimension!$A$3,B441=Dimension!$A$4,B441=Dimension!$A$5),"สถานประกอบการ",""))</f>
        <v/>
      </c>
      <c r="P441" s="62" t="str">
        <f>IF(OR(B441=Dimension!$A$6,B441=Dimension!$A$7,B441=Dimension!$A$8,B441=Dimension!$A$9,B441=""),"",Payment_ID2)</f>
        <v/>
      </c>
      <c r="Q441" s="64" t="str">
        <f t="shared" si="6"/>
        <v/>
      </c>
      <c r="R441" s="62"/>
      <c r="T441" s="68" t="b">
        <f>IF(D441=Dimension!$C$9,IF(LEFT(UPPER(E441),2)="MC",TRUE,FALSE),TRUE)</f>
        <v>1</v>
      </c>
    </row>
    <row r="442" spans="1:20" x14ac:dyDescent="0.45">
      <c r="A442" s="61"/>
      <c r="B442" s="62"/>
      <c r="C442" s="62"/>
      <c r="D442" s="62" t="str">
        <f>IF(B442=Dimension!$A$8,Dimension!$C$9,IF(B442=Dimension!$A$6,CD,""))</f>
        <v/>
      </c>
      <c r="E442" s="63"/>
      <c r="F442" s="62" t="str">
        <f>IF(OR(B442=Dimension!$A$3,B442=Dimension!$A$4,B442=Dimension!$A$6,B442=Dimension!$A$8),CCYA,"")</f>
        <v/>
      </c>
      <c r="G442" s="64" t="str">
        <f>IFERROR(VLOOKUP(F442,Dimension!$G$3:$H$252,2,FALSE),"")</f>
        <v/>
      </c>
      <c r="H442" s="62" t="str">
        <f>IF(OR(B442=Dimension!$A$3,B442=Dimension!$A$4,B442=Dimension!$A$5),"เดินทาง/ท่องเที่ยว","")</f>
        <v/>
      </c>
      <c r="I442" s="62" t="str">
        <f>IF(OR(B442=Dimension!$A$6,B442=Dimension!$A$7,B442=Dimension!$A$8,B442=Dimension!$A$9),"",IF(OR(B442=Dimension!$A$3,B442=Dimension!$A$4,B442=Dimension!$A$5),"สถานประกอบการ",""))</f>
        <v/>
      </c>
      <c r="J442" s="62" t="str">
        <f>IF(OR(B442=Dimension!$A$3,B442=Dimension!$A$4,B442=Dimension!$A$5,B442=Dimension!$A$6,,B442=Dimension!$A$7,B442=Dimension!$A$8,B442=Dimension!$A$9),Payment_ID2,"")</f>
        <v/>
      </c>
      <c r="K442" s="62"/>
      <c r="L442" s="64" t="str">
        <f>IFERROR(VLOOKUP(K442,Dimension!$J$3:$K$179,2,FALSE),"")</f>
        <v/>
      </c>
      <c r="M442" s="65"/>
      <c r="N442" s="66"/>
      <c r="O442" s="62" t="str">
        <f>IF(OR(B442=Dimension!$A$6,B442=Dimension!$A$7,B442=Dimension!$A$8,B442=Dimension!$A$9),"",IF(OR(B442=Dimension!$A$3,B442=Dimension!$A$4,B442=Dimension!$A$5),"สถานประกอบการ",""))</f>
        <v/>
      </c>
      <c r="P442" s="62" t="str">
        <f>IF(OR(B442=Dimension!$A$6,B442=Dimension!$A$7,B442=Dimension!$A$8,B442=Dimension!$A$9,B442=""),"",Payment_ID2)</f>
        <v/>
      </c>
      <c r="Q442" s="64" t="str">
        <f t="shared" si="6"/>
        <v/>
      </c>
      <c r="R442" s="62"/>
      <c r="T442" s="68" t="b">
        <f>IF(D442=Dimension!$C$9,IF(LEFT(UPPER(E442),2)="MC",TRUE,FALSE),TRUE)</f>
        <v>1</v>
      </c>
    </row>
    <row r="443" spans="1:20" x14ac:dyDescent="0.45">
      <c r="A443" s="61"/>
      <c r="B443" s="62"/>
      <c r="C443" s="62"/>
      <c r="D443" s="62" t="str">
        <f>IF(B443=Dimension!$A$8,Dimension!$C$9,IF(B443=Dimension!$A$6,CD,""))</f>
        <v/>
      </c>
      <c r="E443" s="63"/>
      <c r="F443" s="62" t="str">
        <f>IF(OR(B443=Dimension!$A$3,B443=Dimension!$A$4,B443=Dimension!$A$6,B443=Dimension!$A$8),CCYA,"")</f>
        <v/>
      </c>
      <c r="G443" s="64" t="str">
        <f>IFERROR(VLOOKUP(F443,Dimension!$G$3:$H$252,2,FALSE),"")</f>
        <v/>
      </c>
      <c r="H443" s="62" t="str">
        <f>IF(OR(B443=Dimension!$A$3,B443=Dimension!$A$4,B443=Dimension!$A$5),"เดินทาง/ท่องเที่ยว","")</f>
        <v/>
      </c>
      <c r="I443" s="62" t="str">
        <f>IF(OR(B443=Dimension!$A$6,B443=Dimension!$A$7,B443=Dimension!$A$8,B443=Dimension!$A$9),"",IF(OR(B443=Dimension!$A$3,B443=Dimension!$A$4,B443=Dimension!$A$5),"สถานประกอบการ",""))</f>
        <v/>
      </c>
      <c r="J443" s="62" t="str">
        <f>IF(OR(B443=Dimension!$A$3,B443=Dimension!$A$4,B443=Dimension!$A$5,B443=Dimension!$A$6,,B443=Dimension!$A$7,B443=Dimension!$A$8,B443=Dimension!$A$9),Payment_ID2,"")</f>
        <v/>
      </c>
      <c r="K443" s="62"/>
      <c r="L443" s="64" t="str">
        <f>IFERROR(VLOOKUP(K443,Dimension!$J$3:$K$179,2,FALSE),"")</f>
        <v/>
      </c>
      <c r="M443" s="65"/>
      <c r="N443" s="66"/>
      <c r="O443" s="62" t="str">
        <f>IF(OR(B443=Dimension!$A$6,B443=Dimension!$A$7,B443=Dimension!$A$8,B443=Dimension!$A$9),"",IF(OR(B443=Dimension!$A$3,B443=Dimension!$A$4,B443=Dimension!$A$5),"สถานประกอบการ",""))</f>
        <v/>
      </c>
      <c r="P443" s="62" t="str">
        <f>IF(OR(B443=Dimension!$A$6,B443=Dimension!$A$7,B443=Dimension!$A$8,B443=Dimension!$A$9,B443=""),"",Payment_ID2)</f>
        <v/>
      </c>
      <c r="Q443" s="64" t="str">
        <f t="shared" si="6"/>
        <v/>
      </c>
      <c r="R443" s="62"/>
      <c r="T443" s="68" t="b">
        <f>IF(D443=Dimension!$C$9,IF(LEFT(UPPER(E443),2)="MC",TRUE,FALSE),TRUE)</f>
        <v>1</v>
      </c>
    </row>
    <row r="444" spans="1:20" x14ac:dyDescent="0.45">
      <c r="A444" s="61"/>
      <c r="B444" s="62"/>
      <c r="C444" s="62"/>
      <c r="D444" s="62" t="str">
        <f>IF(B444=Dimension!$A$8,Dimension!$C$9,IF(B444=Dimension!$A$6,CD,""))</f>
        <v/>
      </c>
      <c r="E444" s="63"/>
      <c r="F444" s="62" t="str">
        <f>IF(OR(B444=Dimension!$A$3,B444=Dimension!$A$4,B444=Dimension!$A$6,B444=Dimension!$A$8),CCYA,"")</f>
        <v/>
      </c>
      <c r="G444" s="64" t="str">
        <f>IFERROR(VLOOKUP(F444,Dimension!$G$3:$H$252,2,FALSE),"")</f>
        <v/>
      </c>
      <c r="H444" s="62" t="str">
        <f>IF(OR(B444=Dimension!$A$3,B444=Dimension!$A$4,B444=Dimension!$A$5),"เดินทาง/ท่องเที่ยว","")</f>
        <v/>
      </c>
      <c r="I444" s="62" t="str">
        <f>IF(OR(B444=Dimension!$A$6,B444=Dimension!$A$7,B444=Dimension!$A$8,B444=Dimension!$A$9),"",IF(OR(B444=Dimension!$A$3,B444=Dimension!$A$4,B444=Dimension!$A$5),"สถานประกอบการ",""))</f>
        <v/>
      </c>
      <c r="J444" s="62" t="str">
        <f>IF(OR(B444=Dimension!$A$3,B444=Dimension!$A$4,B444=Dimension!$A$5,B444=Dimension!$A$6,,B444=Dimension!$A$7,B444=Dimension!$A$8,B444=Dimension!$A$9),Payment_ID2,"")</f>
        <v/>
      </c>
      <c r="K444" s="62"/>
      <c r="L444" s="64" t="str">
        <f>IFERROR(VLOOKUP(K444,Dimension!$J$3:$K$179,2,FALSE),"")</f>
        <v/>
      </c>
      <c r="M444" s="65"/>
      <c r="N444" s="66"/>
      <c r="O444" s="62" t="str">
        <f>IF(OR(B444=Dimension!$A$6,B444=Dimension!$A$7,B444=Dimension!$A$8,B444=Dimension!$A$9),"",IF(OR(B444=Dimension!$A$3,B444=Dimension!$A$4,B444=Dimension!$A$5),"สถานประกอบการ",""))</f>
        <v/>
      </c>
      <c r="P444" s="62" t="str">
        <f>IF(OR(B444=Dimension!$A$6,B444=Dimension!$A$7,B444=Dimension!$A$8,B444=Dimension!$A$9,B444=""),"",Payment_ID2)</f>
        <v/>
      </c>
      <c r="Q444" s="64" t="str">
        <f t="shared" si="6"/>
        <v/>
      </c>
      <c r="R444" s="62"/>
      <c r="T444" s="68" t="b">
        <f>IF(D444=Dimension!$C$9,IF(LEFT(UPPER(E444),2)="MC",TRUE,FALSE),TRUE)</f>
        <v>1</v>
      </c>
    </row>
    <row r="445" spans="1:20" x14ac:dyDescent="0.45">
      <c r="A445" s="61"/>
      <c r="B445" s="62"/>
      <c r="C445" s="62"/>
      <c r="D445" s="62" t="str">
        <f>IF(B445=Dimension!$A$8,Dimension!$C$9,IF(B445=Dimension!$A$6,CD,""))</f>
        <v/>
      </c>
      <c r="E445" s="63"/>
      <c r="F445" s="62" t="str">
        <f>IF(OR(B445=Dimension!$A$3,B445=Dimension!$A$4,B445=Dimension!$A$6,B445=Dimension!$A$8),CCYA,"")</f>
        <v/>
      </c>
      <c r="G445" s="64" t="str">
        <f>IFERROR(VLOOKUP(F445,Dimension!$G$3:$H$252,2,FALSE),"")</f>
        <v/>
      </c>
      <c r="H445" s="62" t="str">
        <f>IF(OR(B445=Dimension!$A$3,B445=Dimension!$A$4,B445=Dimension!$A$5),"เดินทาง/ท่องเที่ยว","")</f>
        <v/>
      </c>
      <c r="I445" s="62" t="str">
        <f>IF(OR(B445=Dimension!$A$6,B445=Dimension!$A$7,B445=Dimension!$A$8,B445=Dimension!$A$9),"",IF(OR(B445=Dimension!$A$3,B445=Dimension!$A$4,B445=Dimension!$A$5),"สถานประกอบการ",""))</f>
        <v/>
      </c>
      <c r="J445" s="62" t="str">
        <f>IF(OR(B445=Dimension!$A$3,B445=Dimension!$A$4,B445=Dimension!$A$5,B445=Dimension!$A$6,,B445=Dimension!$A$7,B445=Dimension!$A$8,B445=Dimension!$A$9),Payment_ID2,"")</f>
        <v/>
      </c>
      <c r="K445" s="62"/>
      <c r="L445" s="64" t="str">
        <f>IFERROR(VLOOKUP(K445,Dimension!$J$3:$K$179,2,FALSE),"")</f>
        <v/>
      </c>
      <c r="M445" s="65"/>
      <c r="N445" s="66"/>
      <c r="O445" s="62" t="str">
        <f>IF(OR(B445=Dimension!$A$6,B445=Dimension!$A$7,B445=Dimension!$A$8,B445=Dimension!$A$9),"",IF(OR(B445=Dimension!$A$3,B445=Dimension!$A$4,B445=Dimension!$A$5),"สถานประกอบการ",""))</f>
        <v/>
      </c>
      <c r="P445" s="62" t="str">
        <f>IF(OR(B445=Dimension!$A$6,B445=Dimension!$A$7,B445=Dimension!$A$8,B445=Dimension!$A$9,B445=""),"",Payment_ID2)</f>
        <v/>
      </c>
      <c r="Q445" s="64" t="str">
        <f t="shared" si="6"/>
        <v/>
      </c>
      <c r="R445" s="62"/>
      <c r="T445" s="68" t="b">
        <f>IF(D445=Dimension!$C$9,IF(LEFT(UPPER(E445),2)="MC",TRUE,FALSE),TRUE)</f>
        <v>1</v>
      </c>
    </row>
    <row r="446" spans="1:20" x14ac:dyDescent="0.45">
      <c r="A446" s="61"/>
      <c r="B446" s="62"/>
      <c r="C446" s="62"/>
      <c r="D446" s="62" t="str">
        <f>IF(B446=Dimension!$A$8,Dimension!$C$9,IF(B446=Dimension!$A$6,CD,""))</f>
        <v/>
      </c>
      <c r="E446" s="63"/>
      <c r="F446" s="62" t="str">
        <f>IF(OR(B446=Dimension!$A$3,B446=Dimension!$A$4,B446=Dimension!$A$6,B446=Dimension!$A$8),CCYA,"")</f>
        <v/>
      </c>
      <c r="G446" s="64" t="str">
        <f>IFERROR(VLOOKUP(F446,Dimension!$G$3:$H$252,2,FALSE),"")</f>
        <v/>
      </c>
      <c r="H446" s="62" t="str">
        <f>IF(OR(B446=Dimension!$A$3,B446=Dimension!$A$4,B446=Dimension!$A$5),"เดินทาง/ท่องเที่ยว","")</f>
        <v/>
      </c>
      <c r="I446" s="62" t="str">
        <f>IF(OR(B446=Dimension!$A$6,B446=Dimension!$A$7,B446=Dimension!$A$8,B446=Dimension!$A$9),"",IF(OR(B446=Dimension!$A$3,B446=Dimension!$A$4,B446=Dimension!$A$5),"สถานประกอบการ",""))</f>
        <v/>
      </c>
      <c r="J446" s="62" t="str">
        <f>IF(OR(B446=Dimension!$A$3,B446=Dimension!$A$4,B446=Dimension!$A$5,B446=Dimension!$A$6,,B446=Dimension!$A$7,B446=Dimension!$A$8,B446=Dimension!$A$9),Payment_ID2,"")</f>
        <v/>
      </c>
      <c r="K446" s="62"/>
      <c r="L446" s="64" t="str">
        <f>IFERROR(VLOOKUP(K446,Dimension!$J$3:$K$179,2,FALSE),"")</f>
        <v/>
      </c>
      <c r="M446" s="65"/>
      <c r="N446" s="66"/>
      <c r="O446" s="62" t="str">
        <f>IF(OR(B446=Dimension!$A$6,B446=Dimension!$A$7,B446=Dimension!$A$8,B446=Dimension!$A$9),"",IF(OR(B446=Dimension!$A$3,B446=Dimension!$A$4,B446=Dimension!$A$5),"สถานประกอบการ",""))</f>
        <v/>
      </c>
      <c r="P446" s="62" t="str">
        <f>IF(OR(B446=Dimension!$A$6,B446=Dimension!$A$7,B446=Dimension!$A$8,B446=Dimension!$A$9,B446=""),"",Payment_ID2)</f>
        <v/>
      </c>
      <c r="Q446" s="64" t="str">
        <f t="shared" si="6"/>
        <v/>
      </c>
      <c r="R446" s="62"/>
      <c r="T446" s="68" t="b">
        <f>IF(D446=Dimension!$C$9,IF(LEFT(UPPER(E446),2)="MC",TRUE,FALSE),TRUE)</f>
        <v>1</v>
      </c>
    </row>
    <row r="447" spans="1:20" x14ac:dyDescent="0.45">
      <c r="A447" s="61"/>
      <c r="B447" s="62"/>
      <c r="C447" s="62"/>
      <c r="D447" s="62" t="str">
        <f>IF(B447=Dimension!$A$8,Dimension!$C$9,IF(B447=Dimension!$A$6,CD,""))</f>
        <v/>
      </c>
      <c r="E447" s="63"/>
      <c r="F447" s="62" t="str">
        <f>IF(OR(B447=Dimension!$A$3,B447=Dimension!$A$4,B447=Dimension!$A$6,B447=Dimension!$A$8),CCYA,"")</f>
        <v/>
      </c>
      <c r="G447" s="64" t="str">
        <f>IFERROR(VLOOKUP(F447,Dimension!$G$3:$H$252,2,FALSE),"")</f>
        <v/>
      </c>
      <c r="H447" s="62" t="str">
        <f>IF(OR(B447=Dimension!$A$3,B447=Dimension!$A$4,B447=Dimension!$A$5),"เดินทาง/ท่องเที่ยว","")</f>
        <v/>
      </c>
      <c r="I447" s="62" t="str">
        <f>IF(OR(B447=Dimension!$A$6,B447=Dimension!$A$7,B447=Dimension!$A$8,B447=Dimension!$A$9),"",IF(OR(B447=Dimension!$A$3,B447=Dimension!$A$4,B447=Dimension!$A$5),"สถานประกอบการ",""))</f>
        <v/>
      </c>
      <c r="J447" s="62" t="str">
        <f>IF(OR(B447=Dimension!$A$3,B447=Dimension!$A$4,B447=Dimension!$A$5,B447=Dimension!$A$6,,B447=Dimension!$A$7,B447=Dimension!$A$8,B447=Dimension!$A$9),Payment_ID2,"")</f>
        <v/>
      </c>
      <c r="K447" s="62"/>
      <c r="L447" s="64" t="str">
        <f>IFERROR(VLOOKUP(K447,Dimension!$J$3:$K$179,2,FALSE),"")</f>
        <v/>
      </c>
      <c r="M447" s="65"/>
      <c r="N447" s="66"/>
      <c r="O447" s="62" t="str">
        <f>IF(OR(B447=Dimension!$A$6,B447=Dimension!$A$7,B447=Dimension!$A$8,B447=Dimension!$A$9),"",IF(OR(B447=Dimension!$A$3,B447=Dimension!$A$4,B447=Dimension!$A$5),"สถานประกอบการ",""))</f>
        <v/>
      </c>
      <c r="P447" s="62" t="str">
        <f>IF(OR(B447=Dimension!$A$6,B447=Dimension!$A$7,B447=Dimension!$A$8,B447=Dimension!$A$9,B447=""),"",Payment_ID2)</f>
        <v/>
      </c>
      <c r="Q447" s="64" t="str">
        <f t="shared" si="6"/>
        <v/>
      </c>
      <c r="R447" s="62"/>
      <c r="T447" s="68" t="b">
        <f>IF(D447=Dimension!$C$9,IF(LEFT(UPPER(E447),2)="MC",TRUE,FALSE),TRUE)</f>
        <v>1</v>
      </c>
    </row>
    <row r="448" spans="1:20" x14ac:dyDescent="0.45">
      <c r="A448" s="61"/>
      <c r="B448" s="62"/>
      <c r="C448" s="62"/>
      <c r="D448" s="62" t="str">
        <f>IF(B448=Dimension!$A$8,Dimension!$C$9,IF(B448=Dimension!$A$6,CD,""))</f>
        <v/>
      </c>
      <c r="E448" s="63"/>
      <c r="F448" s="62" t="str">
        <f>IF(OR(B448=Dimension!$A$3,B448=Dimension!$A$4,B448=Dimension!$A$6,B448=Dimension!$A$8),CCYA,"")</f>
        <v/>
      </c>
      <c r="G448" s="64" t="str">
        <f>IFERROR(VLOOKUP(F448,Dimension!$G$3:$H$252,2,FALSE),"")</f>
        <v/>
      </c>
      <c r="H448" s="62" t="str">
        <f>IF(OR(B448=Dimension!$A$3,B448=Dimension!$A$4,B448=Dimension!$A$5),"เดินทาง/ท่องเที่ยว","")</f>
        <v/>
      </c>
      <c r="I448" s="62" t="str">
        <f>IF(OR(B448=Dimension!$A$6,B448=Dimension!$A$7,B448=Dimension!$A$8,B448=Dimension!$A$9),"",IF(OR(B448=Dimension!$A$3,B448=Dimension!$A$4,B448=Dimension!$A$5),"สถานประกอบการ",""))</f>
        <v/>
      </c>
      <c r="J448" s="62" t="str">
        <f>IF(OR(B448=Dimension!$A$3,B448=Dimension!$A$4,B448=Dimension!$A$5,B448=Dimension!$A$6,,B448=Dimension!$A$7,B448=Dimension!$A$8,B448=Dimension!$A$9),Payment_ID2,"")</f>
        <v/>
      </c>
      <c r="K448" s="62"/>
      <c r="L448" s="64" t="str">
        <f>IFERROR(VLOOKUP(K448,Dimension!$J$3:$K$179,2,FALSE),"")</f>
        <v/>
      </c>
      <c r="M448" s="65"/>
      <c r="N448" s="66"/>
      <c r="O448" s="62" t="str">
        <f>IF(OR(B448=Dimension!$A$6,B448=Dimension!$A$7,B448=Dimension!$A$8,B448=Dimension!$A$9),"",IF(OR(B448=Dimension!$A$3,B448=Dimension!$A$4,B448=Dimension!$A$5),"สถานประกอบการ",""))</f>
        <v/>
      </c>
      <c r="P448" s="62" t="str">
        <f>IF(OR(B448=Dimension!$A$6,B448=Dimension!$A$7,B448=Dimension!$A$8,B448=Dimension!$A$9,B448=""),"",Payment_ID2)</f>
        <v/>
      </c>
      <c r="Q448" s="64" t="str">
        <f t="shared" si="6"/>
        <v/>
      </c>
      <c r="R448" s="62"/>
      <c r="T448" s="68" t="b">
        <f>IF(D448=Dimension!$C$9,IF(LEFT(UPPER(E448),2)="MC",TRUE,FALSE),TRUE)</f>
        <v>1</v>
      </c>
    </row>
    <row r="449" spans="1:20" x14ac:dyDescent="0.45">
      <c r="A449" s="61"/>
      <c r="B449" s="62"/>
      <c r="C449" s="62"/>
      <c r="D449" s="62" t="str">
        <f>IF(B449=Dimension!$A$8,Dimension!$C$9,IF(B449=Dimension!$A$6,CD,""))</f>
        <v/>
      </c>
      <c r="E449" s="63"/>
      <c r="F449" s="62" t="str">
        <f>IF(OR(B449=Dimension!$A$3,B449=Dimension!$A$4,B449=Dimension!$A$6,B449=Dimension!$A$8),CCYA,"")</f>
        <v/>
      </c>
      <c r="G449" s="64" t="str">
        <f>IFERROR(VLOOKUP(F449,Dimension!$G$3:$H$252,2,FALSE),"")</f>
        <v/>
      </c>
      <c r="H449" s="62" t="str">
        <f>IF(OR(B449=Dimension!$A$3,B449=Dimension!$A$4,B449=Dimension!$A$5),"เดินทาง/ท่องเที่ยว","")</f>
        <v/>
      </c>
      <c r="I449" s="62" t="str">
        <f>IF(OR(B449=Dimension!$A$6,B449=Dimension!$A$7,B449=Dimension!$A$8,B449=Dimension!$A$9),"",IF(OR(B449=Dimension!$A$3,B449=Dimension!$A$4,B449=Dimension!$A$5),"สถานประกอบการ",""))</f>
        <v/>
      </c>
      <c r="J449" s="62" t="str">
        <f>IF(OR(B449=Dimension!$A$3,B449=Dimension!$A$4,B449=Dimension!$A$5,B449=Dimension!$A$6,,B449=Dimension!$A$7,B449=Dimension!$A$8,B449=Dimension!$A$9),Payment_ID2,"")</f>
        <v/>
      </c>
      <c r="K449" s="62"/>
      <c r="L449" s="64" t="str">
        <f>IFERROR(VLOOKUP(K449,Dimension!$J$3:$K$179,2,FALSE),"")</f>
        <v/>
      </c>
      <c r="M449" s="65"/>
      <c r="N449" s="66"/>
      <c r="O449" s="62" t="str">
        <f>IF(OR(B449=Dimension!$A$6,B449=Dimension!$A$7,B449=Dimension!$A$8,B449=Dimension!$A$9),"",IF(OR(B449=Dimension!$A$3,B449=Dimension!$A$4,B449=Dimension!$A$5),"สถานประกอบการ",""))</f>
        <v/>
      </c>
      <c r="P449" s="62" t="str">
        <f>IF(OR(B449=Dimension!$A$6,B449=Dimension!$A$7,B449=Dimension!$A$8,B449=Dimension!$A$9,B449=""),"",Payment_ID2)</f>
        <v/>
      </c>
      <c r="Q449" s="64" t="str">
        <f t="shared" si="6"/>
        <v/>
      </c>
      <c r="R449" s="62"/>
      <c r="T449" s="68" t="b">
        <f>IF(D449=Dimension!$C$9,IF(LEFT(UPPER(E449),2)="MC",TRUE,FALSE),TRUE)</f>
        <v>1</v>
      </c>
    </row>
    <row r="450" spans="1:20" x14ac:dyDescent="0.45">
      <c r="A450" s="61"/>
      <c r="B450" s="62"/>
      <c r="C450" s="62"/>
      <c r="D450" s="62" t="str">
        <f>IF(B450=Dimension!$A$8,Dimension!$C$9,IF(B450=Dimension!$A$6,CD,""))</f>
        <v/>
      </c>
      <c r="E450" s="63"/>
      <c r="F450" s="62" t="str">
        <f>IF(OR(B450=Dimension!$A$3,B450=Dimension!$A$4,B450=Dimension!$A$6,B450=Dimension!$A$8),CCYA,"")</f>
        <v/>
      </c>
      <c r="G450" s="64" t="str">
        <f>IFERROR(VLOOKUP(F450,Dimension!$G$3:$H$252,2,FALSE),"")</f>
        <v/>
      </c>
      <c r="H450" s="62" t="str">
        <f>IF(OR(B450=Dimension!$A$3,B450=Dimension!$A$4,B450=Dimension!$A$5),"เดินทาง/ท่องเที่ยว","")</f>
        <v/>
      </c>
      <c r="I450" s="62" t="str">
        <f>IF(OR(B450=Dimension!$A$6,B450=Dimension!$A$7,B450=Dimension!$A$8,B450=Dimension!$A$9),"",IF(OR(B450=Dimension!$A$3,B450=Dimension!$A$4,B450=Dimension!$A$5),"สถานประกอบการ",""))</f>
        <v/>
      </c>
      <c r="J450" s="62" t="str">
        <f>IF(OR(B450=Dimension!$A$3,B450=Dimension!$A$4,B450=Dimension!$A$5,B450=Dimension!$A$6,,B450=Dimension!$A$7,B450=Dimension!$A$8,B450=Dimension!$A$9),Payment_ID2,"")</f>
        <v/>
      </c>
      <c r="K450" s="62"/>
      <c r="L450" s="64" t="str">
        <f>IFERROR(VLOOKUP(K450,Dimension!$J$3:$K$179,2,FALSE),"")</f>
        <v/>
      </c>
      <c r="M450" s="65"/>
      <c r="N450" s="66"/>
      <c r="O450" s="62" t="str">
        <f>IF(OR(B450=Dimension!$A$6,B450=Dimension!$A$7,B450=Dimension!$A$8,B450=Dimension!$A$9),"",IF(OR(B450=Dimension!$A$3,B450=Dimension!$A$4,B450=Dimension!$A$5),"สถานประกอบการ",""))</f>
        <v/>
      </c>
      <c r="P450" s="62" t="str">
        <f>IF(OR(B450=Dimension!$A$6,B450=Dimension!$A$7,B450=Dimension!$A$8,B450=Dimension!$A$9,B450=""),"",Payment_ID2)</f>
        <v/>
      </c>
      <c r="Q450" s="64" t="str">
        <f t="shared" si="6"/>
        <v/>
      </c>
      <c r="R450" s="62"/>
      <c r="T450" s="68" t="b">
        <f>IF(D450=Dimension!$C$9,IF(LEFT(UPPER(E450),2)="MC",TRUE,FALSE),TRUE)</f>
        <v>1</v>
      </c>
    </row>
    <row r="451" spans="1:20" x14ac:dyDescent="0.45">
      <c r="A451" s="61"/>
      <c r="B451" s="62"/>
      <c r="C451" s="62"/>
      <c r="D451" s="62" t="str">
        <f>IF(B451=Dimension!$A$8,Dimension!$C$9,IF(B451=Dimension!$A$6,CD,""))</f>
        <v/>
      </c>
      <c r="E451" s="63"/>
      <c r="F451" s="62" t="str">
        <f>IF(OR(B451=Dimension!$A$3,B451=Dimension!$A$4,B451=Dimension!$A$6,B451=Dimension!$A$8),CCYA,"")</f>
        <v/>
      </c>
      <c r="G451" s="64" t="str">
        <f>IFERROR(VLOOKUP(F451,Dimension!$G$3:$H$252,2,FALSE),"")</f>
        <v/>
      </c>
      <c r="H451" s="62" t="str">
        <f>IF(OR(B451=Dimension!$A$3,B451=Dimension!$A$4,B451=Dimension!$A$5),"เดินทาง/ท่องเที่ยว","")</f>
        <v/>
      </c>
      <c r="I451" s="62" t="str">
        <f>IF(OR(B451=Dimension!$A$6,B451=Dimension!$A$7,B451=Dimension!$A$8,B451=Dimension!$A$9),"",IF(OR(B451=Dimension!$A$3,B451=Dimension!$A$4,B451=Dimension!$A$5),"สถานประกอบการ",""))</f>
        <v/>
      </c>
      <c r="J451" s="62" t="str">
        <f>IF(OR(B451=Dimension!$A$3,B451=Dimension!$A$4,B451=Dimension!$A$5,B451=Dimension!$A$6,,B451=Dimension!$A$7,B451=Dimension!$A$8,B451=Dimension!$A$9),Payment_ID2,"")</f>
        <v/>
      </c>
      <c r="K451" s="62"/>
      <c r="L451" s="64" t="str">
        <f>IFERROR(VLOOKUP(K451,Dimension!$J$3:$K$179,2,FALSE),"")</f>
        <v/>
      </c>
      <c r="M451" s="65"/>
      <c r="N451" s="66"/>
      <c r="O451" s="62" t="str">
        <f>IF(OR(B451=Dimension!$A$6,B451=Dimension!$A$7,B451=Dimension!$A$8,B451=Dimension!$A$9),"",IF(OR(B451=Dimension!$A$3,B451=Dimension!$A$4,B451=Dimension!$A$5),"สถานประกอบการ",""))</f>
        <v/>
      </c>
      <c r="P451" s="62" t="str">
        <f>IF(OR(B451=Dimension!$A$6,B451=Dimension!$A$7,B451=Dimension!$A$8,B451=Dimension!$A$9,B451=""),"",Payment_ID2)</f>
        <v/>
      </c>
      <c r="Q451" s="64" t="str">
        <f t="shared" si="6"/>
        <v/>
      </c>
      <c r="R451" s="62"/>
      <c r="T451" s="68" t="b">
        <f>IF(D451=Dimension!$C$9,IF(LEFT(UPPER(E451),2)="MC",TRUE,FALSE),TRUE)</f>
        <v>1</v>
      </c>
    </row>
    <row r="452" spans="1:20" x14ac:dyDescent="0.45">
      <c r="A452" s="61"/>
      <c r="B452" s="62"/>
      <c r="C452" s="62"/>
      <c r="D452" s="62" t="str">
        <f>IF(B452=Dimension!$A$8,Dimension!$C$9,IF(B452=Dimension!$A$6,CD,""))</f>
        <v/>
      </c>
      <c r="E452" s="63"/>
      <c r="F452" s="62" t="str">
        <f>IF(OR(B452=Dimension!$A$3,B452=Dimension!$A$4,B452=Dimension!$A$6,B452=Dimension!$A$8),CCYA,"")</f>
        <v/>
      </c>
      <c r="G452" s="64" t="str">
        <f>IFERROR(VLOOKUP(F452,Dimension!$G$3:$H$252,2,FALSE),"")</f>
        <v/>
      </c>
      <c r="H452" s="62" t="str">
        <f>IF(OR(B452=Dimension!$A$3,B452=Dimension!$A$4,B452=Dimension!$A$5),"เดินทาง/ท่องเที่ยว","")</f>
        <v/>
      </c>
      <c r="I452" s="62" t="str">
        <f>IF(OR(B452=Dimension!$A$6,B452=Dimension!$A$7,B452=Dimension!$A$8,B452=Dimension!$A$9),"",IF(OR(B452=Dimension!$A$3,B452=Dimension!$A$4,B452=Dimension!$A$5),"สถานประกอบการ",""))</f>
        <v/>
      </c>
      <c r="J452" s="62" t="str">
        <f>IF(OR(B452=Dimension!$A$3,B452=Dimension!$A$4,B452=Dimension!$A$5,B452=Dimension!$A$6,,B452=Dimension!$A$7,B452=Dimension!$A$8,B452=Dimension!$A$9),Payment_ID2,"")</f>
        <v/>
      </c>
      <c r="K452" s="62"/>
      <c r="L452" s="64" t="str">
        <f>IFERROR(VLOOKUP(K452,Dimension!$J$3:$K$179,2,FALSE),"")</f>
        <v/>
      </c>
      <c r="M452" s="65"/>
      <c r="N452" s="66"/>
      <c r="O452" s="62" t="str">
        <f>IF(OR(B452=Dimension!$A$6,B452=Dimension!$A$7,B452=Dimension!$A$8,B452=Dimension!$A$9),"",IF(OR(B452=Dimension!$A$3,B452=Dimension!$A$4,B452=Dimension!$A$5),"สถานประกอบการ",""))</f>
        <v/>
      </c>
      <c r="P452" s="62" t="str">
        <f>IF(OR(B452=Dimension!$A$6,B452=Dimension!$A$7,B452=Dimension!$A$8,B452=Dimension!$A$9,B452=""),"",Payment_ID2)</f>
        <v/>
      </c>
      <c r="Q452" s="64" t="str">
        <f t="shared" si="6"/>
        <v/>
      </c>
      <c r="R452" s="62"/>
      <c r="T452" s="68" t="b">
        <f>IF(D452=Dimension!$C$9,IF(LEFT(UPPER(E452),2)="MC",TRUE,FALSE),TRUE)</f>
        <v>1</v>
      </c>
    </row>
    <row r="453" spans="1:20" x14ac:dyDescent="0.45">
      <c r="A453" s="61"/>
      <c r="B453" s="62"/>
      <c r="C453" s="62"/>
      <c r="D453" s="62" t="str">
        <f>IF(B453=Dimension!$A$8,Dimension!$C$9,IF(B453=Dimension!$A$6,CD,""))</f>
        <v/>
      </c>
      <c r="E453" s="63"/>
      <c r="F453" s="62" t="str">
        <f>IF(OR(B453=Dimension!$A$3,B453=Dimension!$A$4,B453=Dimension!$A$6,B453=Dimension!$A$8),CCYA,"")</f>
        <v/>
      </c>
      <c r="G453" s="64" t="str">
        <f>IFERROR(VLOOKUP(F453,Dimension!$G$3:$H$252,2,FALSE),"")</f>
        <v/>
      </c>
      <c r="H453" s="62" t="str">
        <f>IF(OR(B453=Dimension!$A$3,B453=Dimension!$A$4,B453=Dimension!$A$5),"เดินทาง/ท่องเที่ยว","")</f>
        <v/>
      </c>
      <c r="I453" s="62" t="str">
        <f>IF(OR(B453=Dimension!$A$6,B453=Dimension!$A$7,B453=Dimension!$A$8,B453=Dimension!$A$9),"",IF(OR(B453=Dimension!$A$3,B453=Dimension!$A$4,B453=Dimension!$A$5),"สถานประกอบการ",""))</f>
        <v/>
      </c>
      <c r="J453" s="62" t="str">
        <f>IF(OR(B453=Dimension!$A$3,B453=Dimension!$A$4,B453=Dimension!$A$5,B453=Dimension!$A$6,,B453=Dimension!$A$7,B453=Dimension!$A$8,B453=Dimension!$A$9),Payment_ID2,"")</f>
        <v/>
      </c>
      <c r="K453" s="62"/>
      <c r="L453" s="64" t="str">
        <f>IFERROR(VLOOKUP(K453,Dimension!$J$3:$K$179,2,FALSE),"")</f>
        <v/>
      </c>
      <c r="M453" s="65"/>
      <c r="N453" s="66"/>
      <c r="O453" s="62" t="str">
        <f>IF(OR(B453=Dimension!$A$6,B453=Dimension!$A$7,B453=Dimension!$A$8,B453=Dimension!$A$9),"",IF(OR(B453=Dimension!$A$3,B453=Dimension!$A$4,B453=Dimension!$A$5),"สถานประกอบการ",""))</f>
        <v/>
      </c>
      <c r="P453" s="62" t="str">
        <f>IF(OR(B453=Dimension!$A$6,B453=Dimension!$A$7,B453=Dimension!$A$8,B453=Dimension!$A$9,B453=""),"",Payment_ID2)</f>
        <v/>
      </c>
      <c r="Q453" s="64" t="str">
        <f t="shared" si="6"/>
        <v/>
      </c>
      <c r="R453" s="62"/>
      <c r="T453" s="68" t="b">
        <f>IF(D453=Dimension!$C$9,IF(LEFT(UPPER(E453),2)="MC",TRUE,FALSE),TRUE)</f>
        <v>1</v>
      </c>
    </row>
    <row r="454" spans="1:20" x14ac:dyDescent="0.45">
      <c r="A454" s="61"/>
      <c r="B454" s="62"/>
      <c r="C454" s="62"/>
      <c r="D454" s="62" t="str">
        <f>IF(B454=Dimension!$A$8,Dimension!$C$9,IF(B454=Dimension!$A$6,CD,""))</f>
        <v/>
      </c>
      <c r="E454" s="63"/>
      <c r="F454" s="62" t="str">
        <f>IF(OR(B454=Dimension!$A$3,B454=Dimension!$A$4,B454=Dimension!$A$6,B454=Dimension!$A$8),CCYA,"")</f>
        <v/>
      </c>
      <c r="G454" s="64" t="str">
        <f>IFERROR(VLOOKUP(F454,Dimension!$G$3:$H$252,2,FALSE),"")</f>
        <v/>
      </c>
      <c r="H454" s="62" t="str">
        <f>IF(OR(B454=Dimension!$A$3,B454=Dimension!$A$4,B454=Dimension!$A$5),"เดินทาง/ท่องเที่ยว","")</f>
        <v/>
      </c>
      <c r="I454" s="62" t="str">
        <f>IF(OR(B454=Dimension!$A$6,B454=Dimension!$A$7,B454=Dimension!$A$8,B454=Dimension!$A$9),"",IF(OR(B454=Dimension!$A$3,B454=Dimension!$A$4,B454=Dimension!$A$5),"สถานประกอบการ",""))</f>
        <v/>
      </c>
      <c r="J454" s="62" t="str">
        <f>IF(OR(B454=Dimension!$A$3,B454=Dimension!$A$4,B454=Dimension!$A$5,B454=Dimension!$A$6,,B454=Dimension!$A$7,B454=Dimension!$A$8,B454=Dimension!$A$9),Payment_ID2,"")</f>
        <v/>
      </c>
      <c r="K454" s="62"/>
      <c r="L454" s="64" t="str">
        <f>IFERROR(VLOOKUP(K454,Dimension!$J$3:$K$179,2,FALSE),"")</f>
        <v/>
      </c>
      <c r="M454" s="65"/>
      <c r="N454" s="66"/>
      <c r="O454" s="62" t="str">
        <f>IF(OR(B454=Dimension!$A$6,B454=Dimension!$A$7,B454=Dimension!$A$8,B454=Dimension!$A$9),"",IF(OR(B454=Dimension!$A$3,B454=Dimension!$A$4,B454=Dimension!$A$5),"สถานประกอบการ",""))</f>
        <v/>
      </c>
      <c r="P454" s="62" t="str">
        <f>IF(OR(B454=Dimension!$A$6,B454=Dimension!$A$7,B454=Dimension!$A$8,B454=Dimension!$A$9,B454=""),"",Payment_ID2)</f>
        <v/>
      </c>
      <c r="Q454" s="64" t="str">
        <f t="shared" si="6"/>
        <v/>
      </c>
      <c r="R454" s="62"/>
      <c r="T454" s="68" t="b">
        <f>IF(D454=Dimension!$C$9,IF(LEFT(UPPER(E454),2)="MC",TRUE,FALSE),TRUE)</f>
        <v>1</v>
      </c>
    </row>
    <row r="455" spans="1:20" x14ac:dyDescent="0.45">
      <c r="A455" s="61"/>
      <c r="B455" s="62"/>
      <c r="C455" s="62"/>
      <c r="D455" s="62" t="str">
        <f>IF(B455=Dimension!$A$8,Dimension!$C$9,IF(B455=Dimension!$A$6,CD,""))</f>
        <v/>
      </c>
      <c r="E455" s="63"/>
      <c r="F455" s="62" t="str">
        <f>IF(OR(B455=Dimension!$A$3,B455=Dimension!$A$4,B455=Dimension!$A$6,B455=Dimension!$A$8),CCYA,"")</f>
        <v/>
      </c>
      <c r="G455" s="64" t="str">
        <f>IFERROR(VLOOKUP(F455,Dimension!$G$3:$H$252,2,FALSE),"")</f>
        <v/>
      </c>
      <c r="H455" s="62" t="str">
        <f>IF(OR(B455=Dimension!$A$3,B455=Dimension!$A$4,B455=Dimension!$A$5),"เดินทาง/ท่องเที่ยว","")</f>
        <v/>
      </c>
      <c r="I455" s="62" t="str">
        <f>IF(OR(B455=Dimension!$A$6,B455=Dimension!$A$7,B455=Dimension!$A$8,B455=Dimension!$A$9),"",IF(OR(B455=Dimension!$A$3,B455=Dimension!$A$4,B455=Dimension!$A$5),"สถานประกอบการ",""))</f>
        <v/>
      </c>
      <c r="J455" s="62" t="str">
        <f>IF(OR(B455=Dimension!$A$3,B455=Dimension!$A$4,B455=Dimension!$A$5,B455=Dimension!$A$6,,B455=Dimension!$A$7,B455=Dimension!$A$8,B455=Dimension!$A$9),Payment_ID2,"")</f>
        <v/>
      </c>
      <c r="K455" s="62"/>
      <c r="L455" s="64" t="str">
        <f>IFERROR(VLOOKUP(K455,Dimension!$J$3:$K$179,2,FALSE),"")</f>
        <v/>
      </c>
      <c r="M455" s="65"/>
      <c r="N455" s="66"/>
      <c r="O455" s="62" t="str">
        <f>IF(OR(B455=Dimension!$A$6,B455=Dimension!$A$7,B455=Dimension!$A$8,B455=Dimension!$A$9),"",IF(OR(B455=Dimension!$A$3,B455=Dimension!$A$4,B455=Dimension!$A$5),"สถานประกอบการ",""))</f>
        <v/>
      </c>
      <c r="P455" s="62" t="str">
        <f>IF(OR(B455=Dimension!$A$6,B455=Dimension!$A$7,B455=Dimension!$A$8,B455=Dimension!$A$9,B455=""),"",Payment_ID2)</f>
        <v/>
      </c>
      <c r="Q455" s="64" t="str">
        <f t="shared" si="6"/>
        <v/>
      </c>
      <c r="R455" s="62"/>
      <c r="T455" s="68" t="b">
        <f>IF(D455=Dimension!$C$9,IF(LEFT(UPPER(E455),2)="MC",TRUE,FALSE),TRUE)</f>
        <v>1</v>
      </c>
    </row>
    <row r="456" spans="1:20" x14ac:dyDescent="0.45">
      <c r="A456" s="61"/>
      <c r="B456" s="62"/>
      <c r="C456" s="62"/>
      <c r="D456" s="62" t="str">
        <f>IF(B456=Dimension!$A$8,Dimension!$C$9,IF(B456=Dimension!$A$6,CD,""))</f>
        <v/>
      </c>
      <c r="E456" s="63"/>
      <c r="F456" s="62" t="str">
        <f>IF(OR(B456=Dimension!$A$3,B456=Dimension!$A$4,B456=Dimension!$A$6,B456=Dimension!$A$8),CCYA,"")</f>
        <v/>
      </c>
      <c r="G456" s="64" t="str">
        <f>IFERROR(VLOOKUP(F456,Dimension!$G$3:$H$252,2,FALSE),"")</f>
        <v/>
      </c>
      <c r="H456" s="62" t="str">
        <f>IF(OR(B456=Dimension!$A$3,B456=Dimension!$A$4,B456=Dimension!$A$5),"เดินทาง/ท่องเที่ยว","")</f>
        <v/>
      </c>
      <c r="I456" s="62" t="str">
        <f>IF(OR(B456=Dimension!$A$6,B456=Dimension!$A$7,B456=Dimension!$A$8,B456=Dimension!$A$9),"",IF(OR(B456=Dimension!$A$3,B456=Dimension!$A$4,B456=Dimension!$A$5),"สถานประกอบการ",""))</f>
        <v/>
      </c>
      <c r="J456" s="62" t="str">
        <f>IF(OR(B456=Dimension!$A$3,B456=Dimension!$A$4,B456=Dimension!$A$5,B456=Dimension!$A$6,,B456=Dimension!$A$7,B456=Dimension!$A$8,B456=Dimension!$A$9),Payment_ID2,"")</f>
        <v/>
      </c>
      <c r="K456" s="62"/>
      <c r="L456" s="64" t="str">
        <f>IFERROR(VLOOKUP(K456,Dimension!$J$3:$K$179,2,FALSE),"")</f>
        <v/>
      </c>
      <c r="M456" s="65"/>
      <c r="N456" s="66"/>
      <c r="O456" s="62" t="str">
        <f>IF(OR(B456=Dimension!$A$6,B456=Dimension!$A$7,B456=Dimension!$A$8,B456=Dimension!$A$9),"",IF(OR(B456=Dimension!$A$3,B456=Dimension!$A$4,B456=Dimension!$A$5),"สถานประกอบการ",""))</f>
        <v/>
      </c>
      <c r="P456" s="62" t="str">
        <f>IF(OR(B456=Dimension!$A$6,B456=Dimension!$A$7,B456=Dimension!$A$8,B456=Dimension!$A$9,B456=""),"",Payment_ID2)</f>
        <v/>
      </c>
      <c r="Q456" s="64" t="str">
        <f t="shared" si="6"/>
        <v/>
      </c>
      <c r="R456" s="62"/>
      <c r="T456" s="68" t="b">
        <f>IF(D456=Dimension!$C$9,IF(LEFT(UPPER(E456),2)="MC",TRUE,FALSE),TRUE)</f>
        <v>1</v>
      </c>
    </row>
    <row r="457" spans="1:20" x14ac:dyDescent="0.45">
      <c r="A457" s="61"/>
      <c r="B457" s="62"/>
      <c r="C457" s="62"/>
      <c r="D457" s="62" t="str">
        <f>IF(B457=Dimension!$A$8,Dimension!$C$9,IF(B457=Dimension!$A$6,CD,""))</f>
        <v/>
      </c>
      <c r="E457" s="63"/>
      <c r="F457" s="62" t="str">
        <f>IF(OR(B457=Dimension!$A$3,B457=Dimension!$A$4,B457=Dimension!$A$6,B457=Dimension!$A$8),CCYA,"")</f>
        <v/>
      </c>
      <c r="G457" s="64" t="str">
        <f>IFERROR(VLOOKUP(F457,Dimension!$G$3:$H$252,2,FALSE),"")</f>
        <v/>
      </c>
      <c r="H457" s="62" t="str">
        <f>IF(OR(B457=Dimension!$A$3,B457=Dimension!$A$4,B457=Dimension!$A$5),"เดินทาง/ท่องเที่ยว","")</f>
        <v/>
      </c>
      <c r="I457" s="62" t="str">
        <f>IF(OR(B457=Dimension!$A$6,B457=Dimension!$A$7,B457=Dimension!$A$8,B457=Dimension!$A$9),"",IF(OR(B457=Dimension!$A$3,B457=Dimension!$A$4,B457=Dimension!$A$5),"สถานประกอบการ",""))</f>
        <v/>
      </c>
      <c r="J457" s="62" t="str">
        <f>IF(OR(B457=Dimension!$A$3,B457=Dimension!$A$4,B457=Dimension!$A$5,B457=Dimension!$A$6,,B457=Dimension!$A$7,B457=Dimension!$A$8,B457=Dimension!$A$9),Payment_ID2,"")</f>
        <v/>
      </c>
      <c r="K457" s="62"/>
      <c r="L457" s="64" t="str">
        <f>IFERROR(VLOOKUP(K457,Dimension!$J$3:$K$179,2,FALSE),"")</f>
        <v/>
      </c>
      <c r="M457" s="65"/>
      <c r="N457" s="66"/>
      <c r="O457" s="62" t="str">
        <f>IF(OR(B457=Dimension!$A$6,B457=Dimension!$A$7,B457=Dimension!$A$8,B457=Dimension!$A$9),"",IF(OR(B457=Dimension!$A$3,B457=Dimension!$A$4,B457=Dimension!$A$5),"สถานประกอบการ",""))</f>
        <v/>
      </c>
      <c r="P457" s="62" t="str">
        <f>IF(OR(B457=Dimension!$A$6,B457=Dimension!$A$7,B457=Dimension!$A$8,B457=Dimension!$A$9,B457=""),"",Payment_ID2)</f>
        <v/>
      </c>
      <c r="Q457" s="64" t="str">
        <f t="shared" si="6"/>
        <v/>
      </c>
      <c r="R457" s="62"/>
      <c r="T457" s="68" t="b">
        <f>IF(D457=Dimension!$C$9,IF(LEFT(UPPER(E457),2)="MC",TRUE,FALSE),TRUE)</f>
        <v>1</v>
      </c>
    </row>
    <row r="458" spans="1:20" x14ac:dyDescent="0.45">
      <c r="A458" s="61"/>
      <c r="B458" s="62"/>
      <c r="C458" s="62"/>
      <c r="D458" s="62" t="str">
        <f>IF(B458=Dimension!$A$8,Dimension!$C$9,IF(B458=Dimension!$A$6,CD,""))</f>
        <v/>
      </c>
      <c r="E458" s="63"/>
      <c r="F458" s="62" t="str">
        <f>IF(OR(B458=Dimension!$A$3,B458=Dimension!$A$4,B458=Dimension!$A$6,B458=Dimension!$A$8),CCYA,"")</f>
        <v/>
      </c>
      <c r="G458" s="64" t="str">
        <f>IFERROR(VLOOKUP(F458,Dimension!$G$3:$H$252,2,FALSE),"")</f>
        <v/>
      </c>
      <c r="H458" s="62" t="str">
        <f>IF(OR(B458=Dimension!$A$3,B458=Dimension!$A$4,B458=Dimension!$A$5),"เดินทาง/ท่องเที่ยว","")</f>
        <v/>
      </c>
      <c r="I458" s="62" t="str">
        <f>IF(OR(B458=Dimension!$A$6,B458=Dimension!$A$7,B458=Dimension!$A$8,B458=Dimension!$A$9),"",IF(OR(B458=Dimension!$A$3,B458=Dimension!$A$4,B458=Dimension!$A$5),"สถานประกอบการ",""))</f>
        <v/>
      </c>
      <c r="J458" s="62" t="str">
        <f>IF(OR(B458=Dimension!$A$3,B458=Dimension!$A$4,B458=Dimension!$A$5,B458=Dimension!$A$6,,B458=Dimension!$A$7,B458=Dimension!$A$8,B458=Dimension!$A$9),Payment_ID2,"")</f>
        <v/>
      </c>
      <c r="K458" s="62"/>
      <c r="L458" s="64" t="str">
        <f>IFERROR(VLOOKUP(K458,Dimension!$J$3:$K$179,2,FALSE),"")</f>
        <v/>
      </c>
      <c r="M458" s="65"/>
      <c r="N458" s="66"/>
      <c r="O458" s="62" t="str">
        <f>IF(OR(B458=Dimension!$A$6,B458=Dimension!$A$7,B458=Dimension!$A$8,B458=Dimension!$A$9),"",IF(OR(B458=Dimension!$A$3,B458=Dimension!$A$4,B458=Dimension!$A$5),"สถานประกอบการ",""))</f>
        <v/>
      </c>
      <c r="P458" s="62" t="str">
        <f>IF(OR(B458=Dimension!$A$6,B458=Dimension!$A$7,B458=Dimension!$A$8,B458=Dimension!$A$9,B458=""),"",Payment_ID2)</f>
        <v/>
      </c>
      <c r="Q458" s="64" t="str">
        <f t="shared" ref="Q458:Q500" si="7">IF(OR(M458="",N458=""),"",ROUND(M458*N458,2))</f>
        <v/>
      </c>
      <c r="R458" s="62"/>
      <c r="T458" s="68" t="b">
        <f>IF(D458=Dimension!$C$9,IF(LEFT(UPPER(E458),2)="MC",TRUE,FALSE),TRUE)</f>
        <v>1</v>
      </c>
    </row>
    <row r="459" spans="1:20" x14ac:dyDescent="0.45">
      <c r="A459" s="61"/>
      <c r="B459" s="62"/>
      <c r="C459" s="62"/>
      <c r="D459" s="62" t="str">
        <f>IF(B459=Dimension!$A$8,Dimension!$C$9,IF(B459=Dimension!$A$6,CD,""))</f>
        <v/>
      </c>
      <c r="E459" s="63"/>
      <c r="F459" s="62" t="str">
        <f>IF(OR(B459=Dimension!$A$3,B459=Dimension!$A$4,B459=Dimension!$A$6,B459=Dimension!$A$8),CCYA,"")</f>
        <v/>
      </c>
      <c r="G459" s="64" t="str">
        <f>IFERROR(VLOOKUP(F459,Dimension!$G$3:$H$252,2,FALSE),"")</f>
        <v/>
      </c>
      <c r="H459" s="62" t="str">
        <f>IF(OR(B459=Dimension!$A$3,B459=Dimension!$A$4,B459=Dimension!$A$5),"เดินทาง/ท่องเที่ยว","")</f>
        <v/>
      </c>
      <c r="I459" s="62" t="str">
        <f>IF(OR(B459=Dimension!$A$6,B459=Dimension!$A$7,B459=Dimension!$A$8,B459=Dimension!$A$9),"",IF(OR(B459=Dimension!$A$3,B459=Dimension!$A$4,B459=Dimension!$A$5),"สถานประกอบการ",""))</f>
        <v/>
      </c>
      <c r="J459" s="62" t="str">
        <f>IF(OR(B459=Dimension!$A$3,B459=Dimension!$A$4,B459=Dimension!$A$5,B459=Dimension!$A$6,,B459=Dimension!$A$7,B459=Dimension!$A$8,B459=Dimension!$A$9),Payment_ID2,"")</f>
        <v/>
      </c>
      <c r="K459" s="62"/>
      <c r="L459" s="64" t="str">
        <f>IFERROR(VLOOKUP(K459,Dimension!$J$3:$K$179,2,FALSE),"")</f>
        <v/>
      </c>
      <c r="M459" s="65"/>
      <c r="N459" s="66"/>
      <c r="O459" s="62" t="str">
        <f>IF(OR(B459=Dimension!$A$6,B459=Dimension!$A$7,B459=Dimension!$A$8,B459=Dimension!$A$9),"",IF(OR(B459=Dimension!$A$3,B459=Dimension!$A$4,B459=Dimension!$A$5),"สถานประกอบการ",""))</f>
        <v/>
      </c>
      <c r="P459" s="62" t="str">
        <f>IF(OR(B459=Dimension!$A$6,B459=Dimension!$A$7,B459=Dimension!$A$8,B459=Dimension!$A$9,B459=""),"",Payment_ID2)</f>
        <v/>
      </c>
      <c r="Q459" s="64" t="str">
        <f t="shared" si="7"/>
        <v/>
      </c>
      <c r="R459" s="62"/>
      <c r="T459" s="68" t="b">
        <f>IF(D459=Dimension!$C$9,IF(LEFT(UPPER(E459),2)="MC",TRUE,FALSE),TRUE)</f>
        <v>1</v>
      </c>
    </row>
    <row r="460" spans="1:20" x14ac:dyDescent="0.45">
      <c r="A460" s="61"/>
      <c r="B460" s="62"/>
      <c r="C460" s="62"/>
      <c r="D460" s="62" t="str">
        <f>IF(B460=Dimension!$A$8,Dimension!$C$9,IF(B460=Dimension!$A$6,CD,""))</f>
        <v/>
      </c>
      <c r="E460" s="63"/>
      <c r="F460" s="62" t="str">
        <f>IF(OR(B460=Dimension!$A$3,B460=Dimension!$A$4,B460=Dimension!$A$6,B460=Dimension!$A$8),CCYA,"")</f>
        <v/>
      </c>
      <c r="G460" s="64" t="str">
        <f>IFERROR(VLOOKUP(F460,Dimension!$G$3:$H$252,2,FALSE),"")</f>
        <v/>
      </c>
      <c r="H460" s="62" t="str">
        <f>IF(OR(B460=Dimension!$A$3,B460=Dimension!$A$4,B460=Dimension!$A$5),"เดินทาง/ท่องเที่ยว","")</f>
        <v/>
      </c>
      <c r="I460" s="62" t="str">
        <f>IF(OR(B460=Dimension!$A$6,B460=Dimension!$A$7,B460=Dimension!$A$8,B460=Dimension!$A$9),"",IF(OR(B460=Dimension!$A$3,B460=Dimension!$A$4,B460=Dimension!$A$5),"สถานประกอบการ",""))</f>
        <v/>
      </c>
      <c r="J460" s="62" t="str">
        <f>IF(OR(B460=Dimension!$A$3,B460=Dimension!$A$4,B460=Dimension!$A$5,B460=Dimension!$A$6,,B460=Dimension!$A$7,B460=Dimension!$A$8,B460=Dimension!$A$9),Payment_ID2,"")</f>
        <v/>
      </c>
      <c r="K460" s="62"/>
      <c r="L460" s="64" t="str">
        <f>IFERROR(VLOOKUP(K460,Dimension!$J$3:$K$179,2,FALSE),"")</f>
        <v/>
      </c>
      <c r="M460" s="65"/>
      <c r="N460" s="66"/>
      <c r="O460" s="62" t="str">
        <f>IF(OR(B460=Dimension!$A$6,B460=Dimension!$A$7,B460=Dimension!$A$8,B460=Dimension!$A$9),"",IF(OR(B460=Dimension!$A$3,B460=Dimension!$A$4,B460=Dimension!$A$5),"สถานประกอบการ",""))</f>
        <v/>
      </c>
      <c r="P460" s="62" t="str">
        <f>IF(OR(B460=Dimension!$A$6,B460=Dimension!$A$7,B460=Dimension!$A$8,B460=Dimension!$A$9,B460=""),"",Payment_ID2)</f>
        <v/>
      </c>
      <c r="Q460" s="64" t="str">
        <f t="shared" si="7"/>
        <v/>
      </c>
      <c r="R460" s="62"/>
      <c r="T460" s="68" t="b">
        <f>IF(D460=Dimension!$C$9,IF(LEFT(UPPER(E460),2)="MC",TRUE,FALSE),TRUE)</f>
        <v>1</v>
      </c>
    </row>
    <row r="461" spans="1:20" x14ac:dyDescent="0.45">
      <c r="A461" s="61"/>
      <c r="B461" s="62"/>
      <c r="C461" s="62"/>
      <c r="D461" s="62" t="str">
        <f>IF(B461=Dimension!$A$8,Dimension!$C$9,IF(B461=Dimension!$A$6,CD,""))</f>
        <v/>
      </c>
      <c r="E461" s="63"/>
      <c r="F461" s="62" t="str">
        <f>IF(OR(B461=Dimension!$A$3,B461=Dimension!$A$4,B461=Dimension!$A$6,B461=Dimension!$A$8),CCYA,"")</f>
        <v/>
      </c>
      <c r="G461" s="64" t="str">
        <f>IFERROR(VLOOKUP(F461,Dimension!$G$3:$H$252,2,FALSE),"")</f>
        <v/>
      </c>
      <c r="H461" s="62" t="str">
        <f>IF(OR(B461=Dimension!$A$3,B461=Dimension!$A$4,B461=Dimension!$A$5),"เดินทาง/ท่องเที่ยว","")</f>
        <v/>
      </c>
      <c r="I461" s="62" t="str">
        <f>IF(OR(B461=Dimension!$A$6,B461=Dimension!$A$7,B461=Dimension!$A$8,B461=Dimension!$A$9),"",IF(OR(B461=Dimension!$A$3,B461=Dimension!$A$4,B461=Dimension!$A$5),"สถานประกอบการ",""))</f>
        <v/>
      </c>
      <c r="J461" s="62" t="str">
        <f>IF(OR(B461=Dimension!$A$3,B461=Dimension!$A$4,B461=Dimension!$A$5,B461=Dimension!$A$6,,B461=Dimension!$A$7,B461=Dimension!$A$8,B461=Dimension!$A$9),Payment_ID2,"")</f>
        <v/>
      </c>
      <c r="K461" s="62"/>
      <c r="L461" s="64" t="str">
        <f>IFERROR(VLOOKUP(K461,Dimension!$J$3:$K$179,2,FALSE),"")</f>
        <v/>
      </c>
      <c r="M461" s="65"/>
      <c r="N461" s="66"/>
      <c r="O461" s="62" t="str">
        <f>IF(OR(B461=Dimension!$A$6,B461=Dimension!$A$7,B461=Dimension!$A$8,B461=Dimension!$A$9),"",IF(OR(B461=Dimension!$A$3,B461=Dimension!$A$4,B461=Dimension!$A$5),"สถานประกอบการ",""))</f>
        <v/>
      </c>
      <c r="P461" s="62" t="str">
        <f>IF(OR(B461=Dimension!$A$6,B461=Dimension!$A$7,B461=Dimension!$A$8,B461=Dimension!$A$9,B461=""),"",Payment_ID2)</f>
        <v/>
      </c>
      <c r="Q461" s="64" t="str">
        <f t="shared" si="7"/>
        <v/>
      </c>
      <c r="R461" s="62"/>
      <c r="T461" s="68" t="b">
        <f>IF(D461=Dimension!$C$9,IF(LEFT(UPPER(E461),2)="MC",TRUE,FALSE),TRUE)</f>
        <v>1</v>
      </c>
    </row>
    <row r="462" spans="1:20" x14ac:dyDescent="0.45">
      <c r="A462" s="61"/>
      <c r="B462" s="62"/>
      <c r="C462" s="62"/>
      <c r="D462" s="62" t="str">
        <f>IF(B462=Dimension!$A$8,Dimension!$C$9,IF(B462=Dimension!$A$6,CD,""))</f>
        <v/>
      </c>
      <c r="E462" s="63"/>
      <c r="F462" s="62" t="str">
        <f>IF(OR(B462=Dimension!$A$3,B462=Dimension!$A$4,B462=Dimension!$A$6,B462=Dimension!$A$8),CCYA,"")</f>
        <v/>
      </c>
      <c r="G462" s="64" t="str">
        <f>IFERROR(VLOOKUP(F462,Dimension!$G$3:$H$252,2,FALSE),"")</f>
        <v/>
      </c>
      <c r="H462" s="62" t="str">
        <f>IF(OR(B462=Dimension!$A$3,B462=Dimension!$A$4,B462=Dimension!$A$5),"เดินทาง/ท่องเที่ยว","")</f>
        <v/>
      </c>
      <c r="I462" s="62" t="str">
        <f>IF(OR(B462=Dimension!$A$6,B462=Dimension!$A$7,B462=Dimension!$A$8,B462=Dimension!$A$9),"",IF(OR(B462=Dimension!$A$3,B462=Dimension!$A$4,B462=Dimension!$A$5),"สถานประกอบการ",""))</f>
        <v/>
      </c>
      <c r="J462" s="62" t="str">
        <f>IF(OR(B462=Dimension!$A$3,B462=Dimension!$A$4,B462=Dimension!$A$5,B462=Dimension!$A$6,,B462=Dimension!$A$7,B462=Dimension!$A$8,B462=Dimension!$A$9),Payment_ID2,"")</f>
        <v/>
      </c>
      <c r="K462" s="62"/>
      <c r="L462" s="64" t="str">
        <f>IFERROR(VLOOKUP(K462,Dimension!$J$3:$K$179,2,FALSE),"")</f>
        <v/>
      </c>
      <c r="M462" s="65"/>
      <c r="N462" s="66"/>
      <c r="O462" s="62" t="str">
        <f>IF(OR(B462=Dimension!$A$6,B462=Dimension!$A$7,B462=Dimension!$A$8,B462=Dimension!$A$9),"",IF(OR(B462=Dimension!$A$3,B462=Dimension!$A$4,B462=Dimension!$A$5),"สถานประกอบการ",""))</f>
        <v/>
      </c>
      <c r="P462" s="62" t="str">
        <f>IF(OR(B462=Dimension!$A$6,B462=Dimension!$A$7,B462=Dimension!$A$8,B462=Dimension!$A$9,B462=""),"",Payment_ID2)</f>
        <v/>
      </c>
      <c r="Q462" s="64" t="str">
        <f t="shared" si="7"/>
        <v/>
      </c>
      <c r="R462" s="62"/>
      <c r="T462" s="68" t="b">
        <f>IF(D462=Dimension!$C$9,IF(LEFT(UPPER(E462),2)="MC",TRUE,FALSE),TRUE)</f>
        <v>1</v>
      </c>
    </row>
    <row r="463" spans="1:20" x14ac:dyDescent="0.45">
      <c r="A463" s="61"/>
      <c r="B463" s="62"/>
      <c r="C463" s="62"/>
      <c r="D463" s="62" t="str">
        <f>IF(B463=Dimension!$A$8,Dimension!$C$9,IF(B463=Dimension!$A$6,CD,""))</f>
        <v/>
      </c>
      <c r="E463" s="63"/>
      <c r="F463" s="62" t="str">
        <f>IF(OR(B463=Dimension!$A$3,B463=Dimension!$A$4,B463=Dimension!$A$6,B463=Dimension!$A$8),CCYA,"")</f>
        <v/>
      </c>
      <c r="G463" s="64" t="str">
        <f>IFERROR(VLOOKUP(F463,Dimension!$G$3:$H$252,2,FALSE),"")</f>
        <v/>
      </c>
      <c r="H463" s="62" t="str">
        <f>IF(OR(B463=Dimension!$A$3,B463=Dimension!$A$4,B463=Dimension!$A$5),"เดินทาง/ท่องเที่ยว","")</f>
        <v/>
      </c>
      <c r="I463" s="62" t="str">
        <f>IF(OR(B463=Dimension!$A$6,B463=Dimension!$A$7,B463=Dimension!$A$8,B463=Dimension!$A$9),"",IF(OR(B463=Dimension!$A$3,B463=Dimension!$A$4,B463=Dimension!$A$5),"สถานประกอบการ",""))</f>
        <v/>
      </c>
      <c r="J463" s="62" t="str">
        <f>IF(OR(B463=Dimension!$A$3,B463=Dimension!$A$4,B463=Dimension!$A$5,B463=Dimension!$A$6,,B463=Dimension!$A$7,B463=Dimension!$A$8,B463=Dimension!$A$9),Payment_ID2,"")</f>
        <v/>
      </c>
      <c r="K463" s="62"/>
      <c r="L463" s="64" t="str">
        <f>IFERROR(VLOOKUP(K463,Dimension!$J$3:$K$179,2,FALSE),"")</f>
        <v/>
      </c>
      <c r="M463" s="65"/>
      <c r="N463" s="66"/>
      <c r="O463" s="62" t="str">
        <f>IF(OR(B463=Dimension!$A$6,B463=Dimension!$A$7,B463=Dimension!$A$8,B463=Dimension!$A$9),"",IF(OR(B463=Dimension!$A$3,B463=Dimension!$A$4,B463=Dimension!$A$5),"สถานประกอบการ",""))</f>
        <v/>
      </c>
      <c r="P463" s="62" t="str">
        <f>IF(OR(B463=Dimension!$A$6,B463=Dimension!$A$7,B463=Dimension!$A$8,B463=Dimension!$A$9,B463=""),"",Payment_ID2)</f>
        <v/>
      </c>
      <c r="Q463" s="64" t="str">
        <f t="shared" si="7"/>
        <v/>
      </c>
      <c r="R463" s="62"/>
      <c r="T463" s="68" t="b">
        <f>IF(D463=Dimension!$C$9,IF(LEFT(UPPER(E463),2)="MC",TRUE,FALSE),TRUE)</f>
        <v>1</v>
      </c>
    </row>
    <row r="464" spans="1:20" x14ac:dyDescent="0.45">
      <c r="A464" s="61"/>
      <c r="B464" s="62"/>
      <c r="C464" s="62"/>
      <c r="D464" s="62" t="str">
        <f>IF(B464=Dimension!$A$8,Dimension!$C$9,IF(B464=Dimension!$A$6,CD,""))</f>
        <v/>
      </c>
      <c r="E464" s="63"/>
      <c r="F464" s="62" t="str">
        <f>IF(OR(B464=Dimension!$A$3,B464=Dimension!$A$4,B464=Dimension!$A$6,B464=Dimension!$A$8),CCYA,"")</f>
        <v/>
      </c>
      <c r="G464" s="64" t="str">
        <f>IFERROR(VLOOKUP(F464,Dimension!$G$3:$H$252,2,FALSE),"")</f>
        <v/>
      </c>
      <c r="H464" s="62" t="str">
        <f>IF(OR(B464=Dimension!$A$3,B464=Dimension!$A$4,B464=Dimension!$A$5),"เดินทาง/ท่องเที่ยว","")</f>
        <v/>
      </c>
      <c r="I464" s="62" t="str">
        <f>IF(OR(B464=Dimension!$A$6,B464=Dimension!$A$7,B464=Dimension!$A$8,B464=Dimension!$A$9),"",IF(OR(B464=Dimension!$A$3,B464=Dimension!$A$4,B464=Dimension!$A$5),"สถานประกอบการ",""))</f>
        <v/>
      </c>
      <c r="J464" s="62" t="str">
        <f>IF(OR(B464=Dimension!$A$3,B464=Dimension!$A$4,B464=Dimension!$A$5,B464=Dimension!$A$6,,B464=Dimension!$A$7,B464=Dimension!$A$8,B464=Dimension!$A$9),Payment_ID2,"")</f>
        <v/>
      </c>
      <c r="K464" s="62"/>
      <c r="L464" s="64" t="str">
        <f>IFERROR(VLOOKUP(K464,Dimension!$J$3:$K$179,2,FALSE),"")</f>
        <v/>
      </c>
      <c r="M464" s="65"/>
      <c r="N464" s="66"/>
      <c r="O464" s="62" t="str">
        <f>IF(OR(B464=Dimension!$A$6,B464=Dimension!$A$7,B464=Dimension!$A$8,B464=Dimension!$A$9),"",IF(OR(B464=Dimension!$A$3,B464=Dimension!$A$4,B464=Dimension!$A$5),"สถานประกอบการ",""))</f>
        <v/>
      </c>
      <c r="P464" s="62" t="str">
        <f>IF(OR(B464=Dimension!$A$6,B464=Dimension!$A$7,B464=Dimension!$A$8,B464=Dimension!$A$9,B464=""),"",Payment_ID2)</f>
        <v/>
      </c>
      <c r="Q464" s="64" t="str">
        <f t="shared" si="7"/>
        <v/>
      </c>
      <c r="R464" s="62"/>
      <c r="T464" s="68" t="b">
        <f>IF(D464=Dimension!$C$9,IF(LEFT(UPPER(E464),2)="MC",TRUE,FALSE),TRUE)</f>
        <v>1</v>
      </c>
    </row>
    <row r="465" spans="1:20" x14ac:dyDescent="0.45">
      <c r="A465" s="61"/>
      <c r="B465" s="62"/>
      <c r="C465" s="62"/>
      <c r="D465" s="62" t="str">
        <f>IF(B465=Dimension!$A$8,Dimension!$C$9,IF(B465=Dimension!$A$6,CD,""))</f>
        <v/>
      </c>
      <c r="E465" s="63"/>
      <c r="F465" s="62" t="str">
        <f>IF(OR(B465=Dimension!$A$3,B465=Dimension!$A$4,B465=Dimension!$A$6,B465=Dimension!$A$8),CCYA,"")</f>
        <v/>
      </c>
      <c r="G465" s="64" t="str">
        <f>IFERROR(VLOOKUP(F465,Dimension!$G$3:$H$252,2,FALSE),"")</f>
        <v/>
      </c>
      <c r="H465" s="62" t="str">
        <f>IF(OR(B465=Dimension!$A$3,B465=Dimension!$A$4,B465=Dimension!$A$5),"เดินทาง/ท่องเที่ยว","")</f>
        <v/>
      </c>
      <c r="I465" s="62" t="str">
        <f>IF(OR(B465=Dimension!$A$6,B465=Dimension!$A$7,B465=Dimension!$A$8,B465=Dimension!$A$9),"",IF(OR(B465=Dimension!$A$3,B465=Dimension!$A$4,B465=Dimension!$A$5),"สถานประกอบการ",""))</f>
        <v/>
      </c>
      <c r="J465" s="62" t="str">
        <f>IF(OR(B465=Dimension!$A$3,B465=Dimension!$A$4,B465=Dimension!$A$5,B465=Dimension!$A$6,,B465=Dimension!$A$7,B465=Dimension!$A$8,B465=Dimension!$A$9),Payment_ID2,"")</f>
        <v/>
      </c>
      <c r="K465" s="62"/>
      <c r="L465" s="64" t="str">
        <f>IFERROR(VLOOKUP(K465,Dimension!$J$3:$K$179,2,FALSE),"")</f>
        <v/>
      </c>
      <c r="M465" s="65"/>
      <c r="N465" s="66"/>
      <c r="O465" s="62" t="str">
        <f>IF(OR(B465=Dimension!$A$6,B465=Dimension!$A$7,B465=Dimension!$A$8,B465=Dimension!$A$9),"",IF(OR(B465=Dimension!$A$3,B465=Dimension!$A$4,B465=Dimension!$A$5),"สถานประกอบการ",""))</f>
        <v/>
      </c>
      <c r="P465" s="62" t="str">
        <f>IF(OR(B465=Dimension!$A$6,B465=Dimension!$A$7,B465=Dimension!$A$8,B465=Dimension!$A$9,B465=""),"",Payment_ID2)</f>
        <v/>
      </c>
      <c r="Q465" s="64" t="str">
        <f t="shared" si="7"/>
        <v/>
      </c>
      <c r="R465" s="62"/>
      <c r="T465" s="68" t="b">
        <f>IF(D465=Dimension!$C$9,IF(LEFT(UPPER(E465),2)="MC",TRUE,FALSE),TRUE)</f>
        <v>1</v>
      </c>
    </row>
    <row r="466" spans="1:20" x14ac:dyDescent="0.45">
      <c r="A466" s="61"/>
      <c r="B466" s="62"/>
      <c r="C466" s="62"/>
      <c r="D466" s="62" t="str">
        <f>IF(B466=Dimension!$A$8,Dimension!$C$9,IF(B466=Dimension!$A$6,CD,""))</f>
        <v/>
      </c>
      <c r="E466" s="63"/>
      <c r="F466" s="62" t="str">
        <f>IF(OR(B466=Dimension!$A$3,B466=Dimension!$A$4,B466=Dimension!$A$6,B466=Dimension!$A$8),CCYA,"")</f>
        <v/>
      </c>
      <c r="G466" s="64" t="str">
        <f>IFERROR(VLOOKUP(F466,Dimension!$G$3:$H$252,2,FALSE),"")</f>
        <v/>
      </c>
      <c r="H466" s="62" t="str">
        <f>IF(OR(B466=Dimension!$A$3,B466=Dimension!$A$4,B466=Dimension!$A$5),"เดินทาง/ท่องเที่ยว","")</f>
        <v/>
      </c>
      <c r="I466" s="62" t="str">
        <f>IF(OR(B466=Dimension!$A$6,B466=Dimension!$A$7,B466=Dimension!$A$8,B466=Dimension!$A$9),"",IF(OR(B466=Dimension!$A$3,B466=Dimension!$A$4,B466=Dimension!$A$5),"สถานประกอบการ",""))</f>
        <v/>
      </c>
      <c r="J466" s="62" t="str">
        <f>IF(OR(B466=Dimension!$A$3,B466=Dimension!$A$4,B466=Dimension!$A$5,B466=Dimension!$A$6,,B466=Dimension!$A$7,B466=Dimension!$A$8,B466=Dimension!$A$9),Payment_ID2,"")</f>
        <v/>
      </c>
      <c r="K466" s="62"/>
      <c r="L466" s="64" t="str">
        <f>IFERROR(VLOOKUP(K466,Dimension!$J$3:$K$179,2,FALSE),"")</f>
        <v/>
      </c>
      <c r="M466" s="65"/>
      <c r="N466" s="66"/>
      <c r="O466" s="62" t="str">
        <f>IF(OR(B466=Dimension!$A$6,B466=Dimension!$A$7,B466=Dimension!$A$8,B466=Dimension!$A$9),"",IF(OR(B466=Dimension!$A$3,B466=Dimension!$A$4,B466=Dimension!$A$5),"สถานประกอบการ",""))</f>
        <v/>
      </c>
      <c r="P466" s="62" t="str">
        <f>IF(OR(B466=Dimension!$A$6,B466=Dimension!$A$7,B466=Dimension!$A$8,B466=Dimension!$A$9,B466=""),"",Payment_ID2)</f>
        <v/>
      </c>
      <c r="Q466" s="64" t="str">
        <f t="shared" si="7"/>
        <v/>
      </c>
      <c r="R466" s="62"/>
      <c r="T466" s="68" t="b">
        <f>IF(D466=Dimension!$C$9,IF(LEFT(UPPER(E466),2)="MC",TRUE,FALSE),TRUE)</f>
        <v>1</v>
      </c>
    </row>
    <row r="467" spans="1:20" x14ac:dyDescent="0.45">
      <c r="A467" s="61"/>
      <c r="B467" s="62"/>
      <c r="C467" s="62"/>
      <c r="D467" s="62" t="str">
        <f>IF(B467=Dimension!$A$8,Dimension!$C$9,IF(B467=Dimension!$A$6,CD,""))</f>
        <v/>
      </c>
      <c r="E467" s="63"/>
      <c r="F467" s="62" t="str">
        <f>IF(OR(B467=Dimension!$A$3,B467=Dimension!$A$4,B467=Dimension!$A$6,B467=Dimension!$A$8),CCYA,"")</f>
        <v/>
      </c>
      <c r="G467" s="64" t="str">
        <f>IFERROR(VLOOKUP(F467,Dimension!$G$3:$H$252,2,FALSE),"")</f>
        <v/>
      </c>
      <c r="H467" s="62" t="str">
        <f>IF(OR(B467=Dimension!$A$3,B467=Dimension!$A$4,B467=Dimension!$A$5),"เดินทาง/ท่องเที่ยว","")</f>
        <v/>
      </c>
      <c r="I467" s="62" t="str">
        <f>IF(OR(B467=Dimension!$A$6,B467=Dimension!$A$7,B467=Dimension!$A$8,B467=Dimension!$A$9),"",IF(OR(B467=Dimension!$A$3,B467=Dimension!$A$4,B467=Dimension!$A$5),"สถานประกอบการ",""))</f>
        <v/>
      </c>
      <c r="J467" s="62" t="str">
        <f>IF(OR(B467=Dimension!$A$3,B467=Dimension!$A$4,B467=Dimension!$A$5,B467=Dimension!$A$6,,B467=Dimension!$A$7,B467=Dimension!$A$8,B467=Dimension!$A$9),Payment_ID2,"")</f>
        <v/>
      </c>
      <c r="K467" s="62"/>
      <c r="L467" s="64" t="str">
        <f>IFERROR(VLOOKUP(K467,Dimension!$J$3:$K$179,2,FALSE),"")</f>
        <v/>
      </c>
      <c r="M467" s="65"/>
      <c r="N467" s="66"/>
      <c r="O467" s="62" t="str">
        <f>IF(OR(B467=Dimension!$A$6,B467=Dimension!$A$7,B467=Dimension!$A$8,B467=Dimension!$A$9),"",IF(OR(B467=Dimension!$A$3,B467=Dimension!$A$4,B467=Dimension!$A$5),"สถานประกอบการ",""))</f>
        <v/>
      </c>
      <c r="P467" s="62" t="str">
        <f>IF(OR(B467=Dimension!$A$6,B467=Dimension!$A$7,B467=Dimension!$A$8,B467=Dimension!$A$9,B467=""),"",Payment_ID2)</f>
        <v/>
      </c>
      <c r="Q467" s="64" t="str">
        <f t="shared" si="7"/>
        <v/>
      </c>
      <c r="R467" s="62"/>
      <c r="T467" s="68" t="b">
        <f>IF(D467=Dimension!$C$9,IF(LEFT(UPPER(E467),2)="MC",TRUE,FALSE),TRUE)</f>
        <v>1</v>
      </c>
    </row>
    <row r="468" spans="1:20" x14ac:dyDescent="0.45">
      <c r="A468" s="61"/>
      <c r="B468" s="62"/>
      <c r="C468" s="62"/>
      <c r="D468" s="62" t="str">
        <f>IF(B468=Dimension!$A$8,Dimension!$C$9,IF(B468=Dimension!$A$6,CD,""))</f>
        <v/>
      </c>
      <c r="E468" s="63"/>
      <c r="F468" s="62" t="str">
        <f>IF(OR(B468=Dimension!$A$3,B468=Dimension!$A$4,B468=Dimension!$A$6,B468=Dimension!$A$8),CCYA,"")</f>
        <v/>
      </c>
      <c r="G468" s="64" t="str">
        <f>IFERROR(VLOOKUP(F468,Dimension!$G$3:$H$252,2,FALSE),"")</f>
        <v/>
      </c>
      <c r="H468" s="62" t="str">
        <f>IF(OR(B468=Dimension!$A$3,B468=Dimension!$A$4,B468=Dimension!$A$5),"เดินทาง/ท่องเที่ยว","")</f>
        <v/>
      </c>
      <c r="I468" s="62" t="str">
        <f>IF(OR(B468=Dimension!$A$6,B468=Dimension!$A$7,B468=Dimension!$A$8,B468=Dimension!$A$9),"",IF(OR(B468=Dimension!$A$3,B468=Dimension!$A$4,B468=Dimension!$A$5),"สถานประกอบการ",""))</f>
        <v/>
      </c>
      <c r="J468" s="62" t="str">
        <f>IF(OR(B468=Dimension!$A$3,B468=Dimension!$A$4,B468=Dimension!$A$5,B468=Dimension!$A$6,,B468=Dimension!$A$7,B468=Dimension!$A$8,B468=Dimension!$A$9),Payment_ID2,"")</f>
        <v/>
      </c>
      <c r="K468" s="62"/>
      <c r="L468" s="64" t="str">
        <f>IFERROR(VLOOKUP(K468,Dimension!$J$3:$K$179,2,FALSE),"")</f>
        <v/>
      </c>
      <c r="M468" s="65"/>
      <c r="N468" s="66"/>
      <c r="O468" s="62" t="str">
        <f>IF(OR(B468=Dimension!$A$6,B468=Dimension!$A$7,B468=Dimension!$A$8,B468=Dimension!$A$9),"",IF(OR(B468=Dimension!$A$3,B468=Dimension!$A$4,B468=Dimension!$A$5),"สถานประกอบการ",""))</f>
        <v/>
      </c>
      <c r="P468" s="62" t="str">
        <f>IF(OR(B468=Dimension!$A$6,B468=Dimension!$A$7,B468=Dimension!$A$8,B468=Dimension!$A$9,B468=""),"",Payment_ID2)</f>
        <v/>
      </c>
      <c r="Q468" s="64" t="str">
        <f t="shared" si="7"/>
        <v/>
      </c>
      <c r="R468" s="62"/>
      <c r="T468" s="68" t="b">
        <f>IF(D468=Dimension!$C$9,IF(LEFT(UPPER(E468),2)="MC",TRUE,FALSE),TRUE)</f>
        <v>1</v>
      </c>
    </row>
    <row r="469" spans="1:20" x14ac:dyDescent="0.45">
      <c r="A469" s="61"/>
      <c r="B469" s="62"/>
      <c r="C469" s="62"/>
      <c r="D469" s="62" t="str">
        <f>IF(B469=Dimension!$A$8,Dimension!$C$9,IF(B469=Dimension!$A$6,CD,""))</f>
        <v/>
      </c>
      <c r="E469" s="63"/>
      <c r="F469" s="62" t="str">
        <f>IF(OR(B469=Dimension!$A$3,B469=Dimension!$A$4,B469=Dimension!$A$6,B469=Dimension!$A$8),CCYA,"")</f>
        <v/>
      </c>
      <c r="G469" s="64" t="str">
        <f>IFERROR(VLOOKUP(F469,Dimension!$G$3:$H$252,2,FALSE),"")</f>
        <v/>
      </c>
      <c r="H469" s="62" t="str">
        <f>IF(OR(B469=Dimension!$A$3,B469=Dimension!$A$4,B469=Dimension!$A$5),"เดินทาง/ท่องเที่ยว","")</f>
        <v/>
      </c>
      <c r="I469" s="62" t="str">
        <f>IF(OR(B469=Dimension!$A$6,B469=Dimension!$A$7,B469=Dimension!$A$8,B469=Dimension!$A$9),"",IF(OR(B469=Dimension!$A$3,B469=Dimension!$A$4,B469=Dimension!$A$5),"สถานประกอบการ",""))</f>
        <v/>
      </c>
      <c r="J469" s="62" t="str">
        <f>IF(OR(B469=Dimension!$A$3,B469=Dimension!$A$4,B469=Dimension!$A$5,B469=Dimension!$A$6,,B469=Dimension!$A$7,B469=Dimension!$A$8,B469=Dimension!$A$9),Payment_ID2,"")</f>
        <v/>
      </c>
      <c r="K469" s="62"/>
      <c r="L469" s="64" t="str">
        <f>IFERROR(VLOOKUP(K469,Dimension!$J$3:$K$179,2,FALSE),"")</f>
        <v/>
      </c>
      <c r="M469" s="65"/>
      <c r="N469" s="66"/>
      <c r="O469" s="62" t="str">
        <f>IF(OR(B469=Dimension!$A$6,B469=Dimension!$A$7,B469=Dimension!$A$8,B469=Dimension!$A$9),"",IF(OR(B469=Dimension!$A$3,B469=Dimension!$A$4,B469=Dimension!$A$5),"สถานประกอบการ",""))</f>
        <v/>
      </c>
      <c r="P469" s="62" t="str">
        <f>IF(OR(B469=Dimension!$A$6,B469=Dimension!$A$7,B469=Dimension!$A$8,B469=Dimension!$A$9,B469=""),"",Payment_ID2)</f>
        <v/>
      </c>
      <c r="Q469" s="64" t="str">
        <f t="shared" si="7"/>
        <v/>
      </c>
      <c r="R469" s="62"/>
      <c r="T469" s="68" t="b">
        <f>IF(D469=Dimension!$C$9,IF(LEFT(UPPER(E469),2)="MC",TRUE,FALSE),TRUE)</f>
        <v>1</v>
      </c>
    </row>
    <row r="470" spans="1:20" x14ac:dyDescent="0.45">
      <c r="A470" s="61"/>
      <c r="B470" s="62"/>
      <c r="C470" s="62"/>
      <c r="D470" s="62" t="str">
        <f>IF(B470=Dimension!$A$8,Dimension!$C$9,IF(B470=Dimension!$A$6,CD,""))</f>
        <v/>
      </c>
      <c r="E470" s="63"/>
      <c r="F470" s="62" t="str">
        <f>IF(OR(B470=Dimension!$A$3,B470=Dimension!$A$4,B470=Dimension!$A$6,B470=Dimension!$A$8),CCYA,"")</f>
        <v/>
      </c>
      <c r="G470" s="64" t="str">
        <f>IFERROR(VLOOKUP(F470,Dimension!$G$3:$H$252,2,FALSE),"")</f>
        <v/>
      </c>
      <c r="H470" s="62" t="str">
        <f>IF(OR(B470=Dimension!$A$3,B470=Dimension!$A$4,B470=Dimension!$A$5),"เดินทาง/ท่องเที่ยว","")</f>
        <v/>
      </c>
      <c r="I470" s="62" t="str">
        <f>IF(OR(B470=Dimension!$A$6,B470=Dimension!$A$7,B470=Dimension!$A$8,B470=Dimension!$A$9),"",IF(OR(B470=Dimension!$A$3,B470=Dimension!$A$4,B470=Dimension!$A$5),"สถานประกอบการ",""))</f>
        <v/>
      </c>
      <c r="J470" s="62" t="str">
        <f>IF(OR(B470=Dimension!$A$3,B470=Dimension!$A$4,B470=Dimension!$A$5,B470=Dimension!$A$6,,B470=Dimension!$A$7,B470=Dimension!$A$8,B470=Dimension!$A$9),Payment_ID2,"")</f>
        <v/>
      </c>
      <c r="K470" s="62"/>
      <c r="L470" s="64" t="str">
        <f>IFERROR(VLOOKUP(K470,Dimension!$J$3:$K$179,2,FALSE),"")</f>
        <v/>
      </c>
      <c r="M470" s="65"/>
      <c r="N470" s="66"/>
      <c r="O470" s="62" t="str">
        <f>IF(OR(B470=Dimension!$A$6,B470=Dimension!$A$7,B470=Dimension!$A$8,B470=Dimension!$A$9),"",IF(OR(B470=Dimension!$A$3,B470=Dimension!$A$4,B470=Dimension!$A$5),"สถานประกอบการ",""))</f>
        <v/>
      </c>
      <c r="P470" s="62" t="str">
        <f>IF(OR(B470=Dimension!$A$6,B470=Dimension!$A$7,B470=Dimension!$A$8,B470=Dimension!$A$9,B470=""),"",Payment_ID2)</f>
        <v/>
      </c>
      <c r="Q470" s="64" t="str">
        <f t="shared" si="7"/>
        <v/>
      </c>
      <c r="R470" s="62"/>
      <c r="T470" s="68" t="b">
        <f>IF(D470=Dimension!$C$9,IF(LEFT(UPPER(E470),2)="MC",TRUE,FALSE),TRUE)</f>
        <v>1</v>
      </c>
    </row>
    <row r="471" spans="1:20" x14ac:dyDescent="0.45">
      <c r="A471" s="61"/>
      <c r="B471" s="62"/>
      <c r="C471" s="62"/>
      <c r="D471" s="62" t="str">
        <f>IF(B471=Dimension!$A$8,Dimension!$C$9,IF(B471=Dimension!$A$6,CD,""))</f>
        <v/>
      </c>
      <c r="E471" s="63"/>
      <c r="F471" s="62" t="str">
        <f>IF(OR(B471=Dimension!$A$3,B471=Dimension!$A$4,B471=Dimension!$A$6,B471=Dimension!$A$8),CCYA,"")</f>
        <v/>
      </c>
      <c r="G471" s="64" t="str">
        <f>IFERROR(VLOOKUP(F471,Dimension!$G$3:$H$252,2,FALSE),"")</f>
        <v/>
      </c>
      <c r="H471" s="62" t="str">
        <f>IF(OR(B471=Dimension!$A$3,B471=Dimension!$A$4,B471=Dimension!$A$5),"เดินทาง/ท่องเที่ยว","")</f>
        <v/>
      </c>
      <c r="I471" s="62" t="str">
        <f>IF(OR(B471=Dimension!$A$6,B471=Dimension!$A$7,B471=Dimension!$A$8,B471=Dimension!$A$9),"",IF(OR(B471=Dimension!$A$3,B471=Dimension!$A$4,B471=Dimension!$A$5),"สถานประกอบการ",""))</f>
        <v/>
      </c>
      <c r="J471" s="62" t="str">
        <f>IF(OR(B471=Dimension!$A$3,B471=Dimension!$A$4,B471=Dimension!$A$5,B471=Dimension!$A$6,,B471=Dimension!$A$7,B471=Dimension!$A$8,B471=Dimension!$A$9),Payment_ID2,"")</f>
        <v/>
      </c>
      <c r="K471" s="62"/>
      <c r="L471" s="64" t="str">
        <f>IFERROR(VLOOKUP(K471,Dimension!$J$3:$K$179,2,FALSE),"")</f>
        <v/>
      </c>
      <c r="M471" s="65"/>
      <c r="N471" s="66"/>
      <c r="O471" s="62" t="str">
        <f>IF(OR(B471=Dimension!$A$6,B471=Dimension!$A$7,B471=Dimension!$A$8,B471=Dimension!$A$9),"",IF(OR(B471=Dimension!$A$3,B471=Dimension!$A$4,B471=Dimension!$A$5),"สถานประกอบการ",""))</f>
        <v/>
      </c>
      <c r="P471" s="62" t="str">
        <f>IF(OR(B471=Dimension!$A$6,B471=Dimension!$A$7,B471=Dimension!$A$8,B471=Dimension!$A$9,B471=""),"",Payment_ID2)</f>
        <v/>
      </c>
      <c r="Q471" s="64" t="str">
        <f t="shared" si="7"/>
        <v/>
      </c>
      <c r="R471" s="62"/>
      <c r="T471" s="68" t="b">
        <f>IF(D471=Dimension!$C$9,IF(LEFT(UPPER(E471),2)="MC",TRUE,FALSE),TRUE)</f>
        <v>1</v>
      </c>
    </row>
    <row r="472" spans="1:20" x14ac:dyDescent="0.45">
      <c r="A472" s="61"/>
      <c r="B472" s="62"/>
      <c r="C472" s="62"/>
      <c r="D472" s="62" t="str">
        <f>IF(B472=Dimension!$A$8,Dimension!$C$9,IF(B472=Dimension!$A$6,CD,""))</f>
        <v/>
      </c>
      <c r="E472" s="63"/>
      <c r="F472" s="62" t="str">
        <f>IF(OR(B472=Dimension!$A$3,B472=Dimension!$A$4,B472=Dimension!$A$6,B472=Dimension!$A$8),CCYA,"")</f>
        <v/>
      </c>
      <c r="G472" s="64" t="str">
        <f>IFERROR(VLOOKUP(F472,Dimension!$G$3:$H$252,2,FALSE),"")</f>
        <v/>
      </c>
      <c r="H472" s="62" t="str">
        <f>IF(OR(B472=Dimension!$A$3,B472=Dimension!$A$4,B472=Dimension!$A$5),"เดินทาง/ท่องเที่ยว","")</f>
        <v/>
      </c>
      <c r="I472" s="62" t="str">
        <f>IF(OR(B472=Dimension!$A$6,B472=Dimension!$A$7,B472=Dimension!$A$8,B472=Dimension!$A$9),"",IF(OR(B472=Dimension!$A$3,B472=Dimension!$A$4,B472=Dimension!$A$5),"สถานประกอบการ",""))</f>
        <v/>
      </c>
      <c r="J472" s="62" t="str">
        <f>IF(OR(B472=Dimension!$A$3,B472=Dimension!$A$4,B472=Dimension!$A$5,B472=Dimension!$A$6,,B472=Dimension!$A$7,B472=Dimension!$A$8,B472=Dimension!$A$9),Payment_ID2,"")</f>
        <v/>
      </c>
      <c r="K472" s="62"/>
      <c r="L472" s="64" t="str">
        <f>IFERROR(VLOOKUP(K472,Dimension!$J$3:$K$179,2,FALSE),"")</f>
        <v/>
      </c>
      <c r="M472" s="65"/>
      <c r="N472" s="66"/>
      <c r="O472" s="62" t="str">
        <f>IF(OR(B472=Dimension!$A$6,B472=Dimension!$A$7,B472=Dimension!$A$8,B472=Dimension!$A$9),"",IF(OR(B472=Dimension!$A$3,B472=Dimension!$A$4,B472=Dimension!$A$5),"สถานประกอบการ",""))</f>
        <v/>
      </c>
      <c r="P472" s="62" t="str">
        <f>IF(OR(B472=Dimension!$A$6,B472=Dimension!$A$7,B472=Dimension!$A$8,B472=Dimension!$A$9,B472=""),"",Payment_ID2)</f>
        <v/>
      </c>
      <c r="Q472" s="64" t="str">
        <f t="shared" si="7"/>
        <v/>
      </c>
      <c r="R472" s="62"/>
      <c r="T472" s="68" t="b">
        <f>IF(D472=Dimension!$C$9,IF(LEFT(UPPER(E472),2)="MC",TRUE,FALSE),TRUE)</f>
        <v>1</v>
      </c>
    </row>
    <row r="473" spans="1:20" x14ac:dyDescent="0.45">
      <c r="A473" s="61"/>
      <c r="B473" s="62"/>
      <c r="C473" s="62"/>
      <c r="D473" s="62" t="str">
        <f>IF(B473=Dimension!$A$8,Dimension!$C$9,IF(B473=Dimension!$A$6,CD,""))</f>
        <v/>
      </c>
      <c r="E473" s="63"/>
      <c r="F473" s="62" t="str">
        <f>IF(OR(B473=Dimension!$A$3,B473=Dimension!$A$4,B473=Dimension!$A$6,B473=Dimension!$A$8),CCYA,"")</f>
        <v/>
      </c>
      <c r="G473" s="64" t="str">
        <f>IFERROR(VLOOKUP(F473,Dimension!$G$3:$H$252,2,FALSE),"")</f>
        <v/>
      </c>
      <c r="H473" s="62" t="str">
        <f>IF(OR(B473=Dimension!$A$3,B473=Dimension!$A$4,B473=Dimension!$A$5),"เดินทาง/ท่องเที่ยว","")</f>
        <v/>
      </c>
      <c r="I473" s="62" t="str">
        <f>IF(OR(B473=Dimension!$A$6,B473=Dimension!$A$7,B473=Dimension!$A$8,B473=Dimension!$A$9),"",IF(OR(B473=Dimension!$A$3,B473=Dimension!$A$4,B473=Dimension!$A$5),"สถานประกอบการ",""))</f>
        <v/>
      </c>
      <c r="J473" s="62" t="str">
        <f>IF(OR(B473=Dimension!$A$3,B473=Dimension!$A$4,B473=Dimension!$A$5,B473=Dimension!$A$6,,B473=Dimension!$A$7,B473=Dimension!$A$8,B473=Dimension!$A$9),Payment_ID2,"")</f>
        <v/>
      </c>
      <c r="K473" s="62"/>
      <c r="L473" s="64" t="str">
        <f>IFERROR(VLOOKUP(K473,Dimension!$J$3:$K$179,2,FALSE),"")</f>
        <v/>
      </c>
      <c r="M473" s="65"/>
      <c r="N473" s="66"/>
      <c r="O473" s="62" t="str">
        <f>IF(OR(B473=Dimension!$A$6,B473=Dimension!$A$7,B473=Dimension!$A$8,B473=Dimension!$A$9),"",IF(OR(B473=Dimension!$A$3,B473=Dimension!$A$4,B473=Dimension!$A$5),"สถานประกอบการ",""))</f>
        <v/>
      </c>
      <c r="P473" s="62" t="str">
        <f>IF(OR(B473=Dimension!$A$6,B473=Dimension!$A$7,B473=Dimension!$A$8,B473=Dimension!$A$9,B473=""),"",Payment_ID2)</f>
        <v/>
      </c>
      <c r="Q473" s="64" t="str">
        <f t="shared" si="7"/>
        <v/>
      </c>
      <c r="R473" s="62"/>
      <c r="T473" s="68" t="b">
        <f>IF(D473=Dimension!$C$9,IF(LEFT(UPPER(E473),2)="MC",TRUE,FALSE),TRUE)</f>
        <v>1</v>
      </c>
    </row>
    <row r="474" spans="1:20" x14ac:dyDescent="0.45">
      <c r="A474" s="61"/>
      <c r="B474" s="62"/>
      <c r="C474" s="62"/>
      <c r="D474" s="62" t="str">
        <f>IF(B474=Dimension!$A$8,Dimension!$C$9,IF(B474=Dimension!$A$6,CD,""))</f>
        <v/>
      </c>
      <c r="E474" s="63"/>
      <c r="F474" s="62" t="str">
        <f>IF(OR(B474=Dimension!$A$3,B474=Dimension!$A$4,B474=Dimension!$A$6,B474=Dimension!$A$8),CCYA,"")</f>
        <v/>
      </c>
      <c r="G474" s="64" t="str">
        <f>IFERROR(VLOOKUP(F474,Dimension!$G$3:$H$252,2,FALSE),"")</f>
        <v/>
      </c>
      <c r="H474" s="62" t="str">
        <f>IF(OR(B474=Dimension!$A$3,B474=Dimension!$A$4,B474=Dimension!$A$5),"เดินทาง/ท่องเที่ยว","")</f>
        <v/>
      </c>
      <c r="I474" s="62" t="str">
        <f>IF(OR(B474=Dimension!$A$6,B474=Dimension!$A$7,B474=Dimension!$A$8,B474=Dimension!$A$9),"",IF(OR(B474=Dimension!$A$3,B474=Dimension!$A$4,B474=Dimension!$A$5),"สถานประกอบการ",""))</f>
        <v/>
      </c>
      <c r="J474" s="62" t="str">
        <f>IF(OR(B474=Dimension!$A$3,B474=Dimension!$A$4,B474=Dimension!$A$5,B474=Dimension!$A$6,,B474=Dimension!$A$7,B474=Dimension!$A$8,B474=Dimension!$A$9),Payment_ID2,"")</f>
        <v/>
      </c>
      <c r="K474" s="62"/>
      <c r="L474" s="64" t="str">
        <f>IFERROR(VLOOKUP(K474,Dimension!$J$3:$K$179,2,FALSE),"")</f>
        <v/>
      </c>
      <c r="M474" s="65"/>
      <c r="N474" s="66"/>
      <c r="O474" s="62" t="str">
        <f>IF(OR(B474=Dimension!$A$6,B474=Dimension!$A$7,B474=Dimension!$A$8,B474=Dimension!$A$9),"",IF(OR(B474=Dimension!$A$3,B474=Dimension!$A$4,B474=Dimension!$A$5),"สถานประกอบการ",""))</f>
        <v/>
      </c>
      <c r="P474" s="62" t="str">
        <f>IF(OR(B474=Dimension!$A$6,B474=Dimension!$A$7,B474=Dimension!$A$8,B474=Dimension!$A$9,B474=""),"",Payment_ID2)</f>
        <v/>
      </c>
      <c r="Q474" s="64" t="str">
        <f t="shared" si="7"/>
        <v/>
      </c>
      <c r="R474" s="62"/>
      <c r="T474" s="68" t="b">
        <f>IF(D474=Dimension!$C$9,IF(LEFT(UPPER(E474),2)="MC",TRUE,FALSE),TRUE)</f>
        <v>1</v>
      </c>
    </row>
    <row r="475" spans="1:20" x14ac:dyDescent="0.45">
      <c r="A475" s="61"/>
      <c r="B475" s="62"/>
      <c r="C475" s="62"/>
      <c r="D475" s="62" t="str">
        <f>IF(B475=Dimension!$A$8,Dimension!$C$9,IF(B475=Dimension!$A$6,CD,""))</f>
        <v/>
      </c>
      <c r="E475" s="63"/>
      <c r="F475" s="62" t="str">
        <f>IF(OR(B475=Dimension!$A$3,B475=Dimension!$A$4,B475=Dimension!$A$6,B475=Dimension!$A$8),CCYA,"")</f>
        <v/>
      </c>
      <c r="G475" s="64" t="str">
        <f>IFERROR(VLOOKUP(F475,Dimension!$G$3:$H$252,2,FALSE),"")</f>
        <v/>
      </c>
      <c r="H475" s="62" t="str">
        <f>IF(OR(B475=Dimension!$A$3,B475=Dimension!$A$4,B475=Dimension!$A$5),"เดินทาง/ท่องเที่ยว","")</f>
        <v/>
      </c>
      <c r="I475" s="62" t="str">
        <f>IF(OR(B475=Dimension!$A$6,B475=Dimension!$A$7,B475=Dimension!$A$8,B475=Dimension!$A$9),"",IF(OR(B475=Dimension!$A$3,B475=Dimension!$A$4,B475=Dimension!$A$5),"สถานประกอบการ",""))</f>
        <v/>
      </c>
      <c r="J475" s="62" t="str">
        <f>IF(OR(B475=Dimension!$A$3,B475=Dimension!$A$4,B475=Dimension!$A$5,B475=Dimension!$A$6,,B475=Dimension!$A$7,B475=Dimension!$A$8,B475=Dimension!$A$9),Payment_ID2,"")</f>
        <v/>
      </c>
      <c r="K475" s="62"/>
      <c r="L475" s="64" t="str">
        <f>IFERROR(VLOOKUP(K475,Dimension!$J$3:$K$179,2,FALSE),"")</f>
        <v/>
      </c>
      <c r="M475" s="65"/>
      <c r="N475" s="66"/>
      <c r="O475" s="62" t="str">
        <f>IF(OR(B475=Dimension!$A$6,B475=Dimension!$A$7,B475=Dimension!$A$8,B475=Dimension!$A$9),"",IF(OR(B475=Dimension!$A$3,B475=Dimension!$A$4,B475=Dimension!$A$5),"สถานประกอบการ",""))</f>
        <v/>
      </c>
      <c r="P475" s="62" t="str">
        <f>IF(OR(B475=Dimension!$A$6,B475=Dimension!$A$7,B475=Dimension!$A$8,B475=Dimension!$A$9,B475=""),"",Payment_ID2)</f>
        <v/>
      </c>
      <c r="Q475" s="64" t="str">
        <f t="shared" si="7"/>
        <v/>
      </c>
      <c r="R475" s="62"/>
      <c r="T475" s="68" t="b">
        <f>IF(D475=Dimension!$C$9,IF(LEFT(UPPER(E475),2)="MC",TRUE,FALSE),TRUE)</f>
        <v>1</v>
      </c>
    </row>
    <row r="476" spans="1:20" x14ac:dyDescent="0.45">
      <c r="A476" s="61"/>
      <c r="B476" s="62"/>
      <c r="C476" s="62"/>
      <c r="D476" s="62" t="str">
        <f>IF(B476=Dimension!$A$8,Dimension!$C$9,IF(B476=Dimension!$A$6,CD,""))</f>
        <v/>
      </c>
      <c r="E476" s="63"/>
      <c r="F476" s="62" t="str">
        <f>IF(OR(B476=Dimension!$A$3,B476=Dimension!$A$4,B476=Dimension!$A$6,B476=Dimension!$A$8),CCYA,"")</f>
        <v/>
      </c>
      <c r="G476" s="64" t="str">
        <f>IFERROR(VLOOKUP(F476,Dimension!$G$3:$H$252,2,FALSE),"")</f>
        <v/>
      </c>
      <c r="H476" s="62" t="str">
        <f>IF(OR(B476=Dimension!$A$3,B476=Dimension!$A$4,B476=Dimension!$A$5),"เดินทาง/ท่องเที่ยว","")</f>
        <v/>
      </c>
      <c r="I476" s="62" t="str">
        <f>IF(OR(B476=Dimension!$A$6,B476=Dimension!$A$7,B476=Dimension!$A$8,B476=Dimension!$A$9),"",IF(OR(B476=Dimension!$A$3,B476=Dimension!$A$4,B476=Dimension!$A$5),"สถานประกอบการ",""))</f>
        <v/>
      </c>
      <c r="J476" s="62" t="str">
        <f>IF(OR(B476=Dimension!$A$3,B476=Dimension!$A$4,B476=Dimension!$A$5,B476=Dimension!$A$6,,B476=Dimension!$A$7,B476=Dimension!$A$8,B476=Dimension!$A$9),Payment_ID2,"")</f>
        <v/>
      </c>
      <c r="K476" s="62"/>
      <c r="L476" s="64" t="str">
        <f>IFERROR(VLOOKUP(K476,Dimension!$J$3:$K$179,2,FALSE),"")</f>
        <v/>
      </c>
      <c r="M476" s="65"/>
      <c r="N476" s="66"/>
      <c r="O476" s="62" t="str">
        <f>IF(OR(B476=Dimension!$A$6,B476=Dimension!$A$7,B476=Dimension!$A$8,B476=Dimension!$A$9),"",IF(OR(B476=Dimension!$A$3,B476=Dimension!$A$4,B476=Dimension!$A$5),"สถานประกอบการ",""))</f>
        <v/>
      </c>
      <c r="P476" s="62" t="str">
        <f>IF(OR(B476=Dimension!$A$6,B476=Dimension!$A$7,B476=Dimension!$A$8,B476=Dimension!$A$9,B476=""),"",Payment_ID2)</f>
        <v/>
      </c>
      <c r="Q476" s="64" t="str">
        <f t="shared" si="7"/>
        <v/>
      </c>
      <c r="R476" s="62"/>
      <c r="T476" s="68" t="b">
        <f>IF(D476=Dimension!$C$9,IF(LEFT(UPPER(E476),2)="MC",TRUE,FALSE),TRUE)</f>
        <v>1</v>
      </c>
    </row>
    <row r="477" spans="1:20" x14ac:dyDescent="0.45">
      <c r="A477" s="61"/>
      <c r="B477" s="62"/>
      <c r="C477" s="62"/>
      <c r="D477" s="62" t="str">
        <f>IF(B477=Dimension!$A$8,Dimension!$C$9,IF(B477=Dimension!$A$6,CD,""))</f>
        <v/>
      </c>
      <c r="E477" s="63"/>
      <c r="F477" s="62" t="str">
        <f>IF(OR(B477=Dimension!$A$3,B477=Dimension!$A$4,B477=Dimension!$A$6,B477=Dimension!$A$8),CCYA,"")</f>
        <v/>
      </c>
      <c r="G477" s="64" t="str">
        <f>IFERROR(VLOOKUP(F477,Dimension!$G$3:$H$252,2,FALSE),"")</f>
        <v/>
      </c>
      <c r="H477" s="62" t="str">
        <f>IF(OR(B477=Dimension!$A$3,B477=Dimension!$A$4,B477=Dimension!$A$5),"เดินทาง/ท่องเที่ยว","")</f>
        <v/>
      </c>
      <c r="I477" s="62" t="str">
        <f>IF(OR(B477=Dimension!$A$6,B477=Dimension!$A$7,B477=Dimension!$A$8,B477=Dimension!$A$9),"",IF(OR(B477=Dimension!$A$3,B477=Dimension!$A$4,B477=Dimension!$A$5),"สถานประกอบการ",""))</f>
        <v/>
      </c>
      <c r="J477" s="62" t="str">
        <f>IF(OR(B477=Dimension!$A$3,B477=Dimension!$A$4,B477=Dimension!$A$5,B477=Dimension!$A$6,,B477=Dimension!$A$7,B477=Dimension!$A$8,B477=Dimension!$A$9),Payment_ID2,"")</f>
        <v/>
      </c>
      <c r="K477" s="62"/>
      <c r="L477" s="64" t="str">
        <f>IFERROR(VLOOKUP(K477,Dimension!$J$3:$K$179,2,FALSE),"")</f>
        <v/>
      </c>
      <c r="M477" s="65"/>
      <c r="N477" s="66"/>
      <c r="O477" s="62" t="str">
        <f>IF(OR(B477=Dimension!$A$6,B477=Dimension!$A$7,B477=Dimension!$A$8,B477=Dimension!$A$9),"",IF(OR(B477=Dimension!$A$3,B477=Dimension!$A$4,B477=Dimension!$A$5),"สถานประกอบการ",""))</f>
        <v/>
      </c>
      <c r="P477" s="62" t="str">
        <f>IF(OR(B477=Dimension!$A$6,B477=Dimension!$A$7,B477=Dimension!$A$8,B477=Dimension!$A$9,B477=""),"",Payment_ID2)</f>
        <v/>
      </c>
      <c r="Q477" s="64" t="str">
        <f t="shared" si="7"/>
        <v/>
      </c>
      <c r="R477" s="62"/>
      <c r="T477" s="68" t="b">
        <f>IF(D477=Dimension!$C$9,IF(LEFT(UPPER(E477),2)="MC",TRUE,FALSE),TRUE)</f>
        <v>1</v>
      </c>
    </row>
    <row r="478" spans="1:20" x14ac:dyDescent="0.45">
      <c r="A478" s="61"/>
      <c r="B478" s="62"/>
      <c r="C478" s="62"/>
      <c r="D478" s="62" t="str">
        <f>IF(B478=Dimension!$A$8,Dimension!$C$9,IF(B478=Dimension!$A$6,CD,""))</f>
        <v/>
      </c>
      <c r="E478" s="63"/>
      <c r="F478" s="62" t="str">
        <f>IF(OR(B478=Dimension!$A$3,B478=Dimension!$A$4,B478=Dimension!$A$6,B478=Dimension!$A$8),CCYA,"")</f>
        <v/>
      </c>
      <c r="G478" s="64" t="str">
        <f>IFERROR(VLOOKUP(F478,Dimension!$G$3:$H$252,2,FALSE),"")</f>
        <v/>
      </c>
      <c r="H478" s="62" t="str">
        <f>IF(OR(B478=Dimension!$A$3,B478=Dimension!$A$4,B478=Dimension!$A$5),"เดินทาง/ท่องเที่ยว","")</f>
        <v/>
      </c>
      <c r="I478" s="62" t="str">
        <f>IF(OR(B478=Dimension!$A$6,B478=Dimension!$A$7,B478=Dimension!$A$8,B478=Dimension!$A$9),"",IF(OR(B478=Dimension!$A$3,B478=Dimension!$A$4,B478=Dimension!$A$5),"สถานประกอบการ",""))</f>
        <v/>
      </c>
      <c r="J478" s="62" t="str">
        <f>IF(OR(B478=Dimension!$A$3,B478=Dimension!$A$4,B478=Dimension!$A$5,B478=Dimension!$A$6,,B478=Dimension!$A$7,B478=Dimension!$A$8,B478=Dimension!$A$9),Payment_ID2,"")</f>
        <v/>
      </c>
      <c r="K478" s="62"/>
      <c r="L478" s="64" t="str">
        <f>IFERROR(VLOOKUP(K478,Dimension!$J$3:$K$179,2,FALSE),"")</f>
        <v/>
      </c>
      <c r="M478" s="65"/>
      <c r="N478" s="66"/>
      <c r="O478" s="62" t="str">
        <f>IF(OR(B478=Dimension!$A$6,B478=Dimension!$A$7,B478=Dimension!$A$8,B478=Dimension!$A$9),"",IF(OR(B478=Dimension!$A$3,B478=Dimension!$A$4,B478=Dimension!$A$5),"สถานประกอบการ",""))</f>
        <v/>
      </c>
      <c r="P478" s="62" t="str">
        <f>IF(OR(B478=Dimension!$A$6,B478=Dimension!$A$7,B478=Dimension!$A$8,B478=Dimension!$A$9,B478=""),"",Payment_ID2)</f>
        <v/>
      </c>
      <c r="Q478" s="64" t="str">
        <f t="shared" si="7"/>
        <v/>
      </c>
      <c r="R478" s="62"/>
      <c r="T478" s="68" t="b">
        <f>IF(D478=Dimension!$C$9,IF(LEFT(UPPER(E478),2)="MC",TRUE,FALSE),TRUE)</f>
        <v>1</v>
      </c>
    </row>
    <row r="479" spans="1:20" x14ac:dyDescent="0.45">
      <c r="A479" s="61"/>
      <c r="B479" s="62"/>
      <c r="C479" s="62"/>
      <c r="D479" s="62" t="str">
        <f>IF(B479=Dimension!$A$8,Dimension!$C$9,IF(B479=Dimension!$A$6,CD,""))</f>
        <v/>
      </c>
      <c r="E479" s="63"/>
      <c r="F479" s="62" t="str">
        <f>IF(OR(B479=Dimension!$A$3,B479=Dimension!$A$4,B479=Dimension!$A$6,B479=Dimension!$A$8),CCYA,"")</f>
        <v/>
      </c>
      <c r="G479" s="64" t="str">
        <f>IFERROR(VLOOKUP(F479,Dimension!$G$3:$H$252,2,FALSE),"")</f>
        <v/>
      </c>
      <c r="H479" s="62" t="str">
        <f>IF(OR(B479=Dimension!$A$3,B479=Dimension!$A$4,B479=Dimension!$A$5),"เดินทาง/ท่องเที่ยว","")</f>
        <v/>
      </c>
      <c r="I479" s="62" t="str">
        <f>IF(OR(B479=Dimension!$A$6,B479=Dimension!$A$7,B479=Dimension!$A$8,B479=Dimension!$A$9),"",IF(OR(B479=Dimension!$A$3,B479=Dimension!$A$4,B479=Dimension!$A$5),"สถานประกอบการ",""))</f>
        <v/>
      </c>
      <c r="J479" s="62" t="str">
        <f>IF(OR(B479=Dimension!$A$3,B479=Dimension!$A$4,B479=Dimension!$A$5,B479=Dimension!$A$6,,B479=Dimension!$A$7,B479=Dimension!$A$8,B479=Dimension!$A$9),Payment_ID2,"")</f>
        <v/>
      </c>
      <c r="K479" s="62"/>
      <c r="L479" s="64" t="str">
        <f>IFERROR(VLOOKUP(K479,Dimension!$J$3:$K$179,2,FALSE),"")</f>
        <v/>
      </c>
      <c r="M479" s="65"/>
      <c r="N479" s="66"/>
      <c r="O479" s="62" t="str">
        <f>IF(OR(B479=Dimension!$A$6,B479=Dimension!$A$7,B479=Dimension!$A$8,B479=Dimension!$A$9),"",IF(OR(B479=Dimension!$A$3,B479=Dimension!$A$4,B479=Dimension!$A$5),"สถานประกอบการ",""))</f>
        <v/>
      </c>
      <c r="P479" s="62" t="str">
        <f>IF(OR(B479=Dimension!$A$6,B479=Dimension!$A$7,B479=Dimension!$A$8,B479=Dimension!$A$9,B479=""),"",Payment_ID2)</f>
        <v/>
      </c>
      <c r="Q479" s="64" t="str">
        <f t="shared" si="7"/>
        <v/>
      </c>
      <c r="R479" s="62"/>
      <c r="T479" s="68" t="b">
        <f>IF(D479=Dimension!$C$9,IF(LEFT(UPPER(E479),2)="MC",TRUE,FALSE),TRUE)</f>
        <v>1</v>
      </c>
    </row>
    <row r="480" spans="1:20" x14ac:dyDescent="0.45">
      <c r="A480" s="61"/>
      <c r="B480" s="62"/>
      <c r="C480" s="62"/>
      <c r="D480" s="62" t="str">
        <f>IF(B480=Dimension!$A$8,Dimension!$C$9,IF(B480=Dimension!$A$6,CD,""))</f>
        <v/>
      </c>
      <c r="E480" s="63"/>
      <c r="F480" s="62" t="str">
        <f>IF(OR(B480=Dimension!$A$3,B480=Dimension!$A$4,B480=Dimension!$A$6,B480=Dimension!$A$8),CCYA,"")</f>
        <v/>
      </c>
      <c r="G480" s="64" t="str">
        <f>IFERROR(VLOOKUP(F480,Dimension!$G$3:$H$252,2,FALSE),"")</f>
        <v/>
      </c>
      <c r="H480" s="62" t="str">
        <f>IF(OR(B480=Dimension!$A$3,B480=Dimension!$A$4,B480=Dimension!$A$5),"เดินทาง/ท่องเที่ยว","")</f>
        <v/>
      </c>
      <c r="I480" s="62" t="str">
        <f>IF(OR(B480=Dimension!$A$6,B480=Dimension!$A$7,B480=Dimension!$A$8,B480=Dimension!$A$9),"",IF(OR(B480=Dimension!$A$3,B480=Dimension!$A$4,B480=Dimension!$A$5),"สถานประกอบการ",""))</f>
        <v/>
      </c>
      <c r="J480" s="62" t="str">
        <f>IF(OR(B480=Dimension!$A$3,B480=Dimension!$A$4,B480=Dimension!$A$5,B480=Dimension!$A$6,,B480=Dimension!$A$7,B480=Dimension!$A$8,B480=Dimension!$A$9),Payment_ID2,"")</f>
        <v/>
      </c>
      <c r="K480" s="62"/>
      <c r="L480" s="64" t="str">
        <f>IFERROR(VLOOKUP(K480,Dimension!$J$3:$K$179,2,FALSE),"")</f>
        <v/>
      </c>
      <c r="M480" s="65"/>
      <c r="N480" s="66"/>
      <c r="O480" s="62" t="str">
        <f>IF(OR(B480=Dimension!$A$6,B480=Dimension!$A$7,B480=Dimension!$A$8,B480=Dimension!$A$9),"",IF(OR(B480=Dimension!$A$3,B480=Dimension!$A$4,B480=Dimension!$A$5),"สถานประกอบการ",""))</f>
        <v/>
      </c>
      <c r="P480" s="62" t="str">
        <f>IF(OR(B480=Dimension!$A$6,B480=Dimension!$A$7,B480=Dimension!$A$8,B480=Dimension!$A$9,B480=""),"",Payment_ID2)</f>
        <v/>
      </c>
      <c r="Q480" s="64" t="str">
        <f t="shared" si="7"/>
        <v/>
      </c>
      <c r="R480" s="62"/>
      <c r="T480" s="68" t="b">
        <f>IF(D480=Dimension!$C$9,IF(LEFT(UPPER(E480),2)="MC",TRUE,FALSE),TRUE)</f>
        <v>1</v>
      </c>
    </row>
    <row r="481" spans="1:20" x14ac:dyDescent="0.45">
      <c r="A481" s="61"/>
      <c r="B481" s="62"/>
      <c r="C481" s="62"/>
      <c r="D481" s="62" t="str">
        <f>IF(B481=Dimension!$A$8,Dimension!$C$9,IF(B481=Dimension!$A$6,CD,""))</f>
        <v/>
      </c>
      <c r="E481" s="63"/>
      <c r="F481" s="62" t="str">
        <f>IF(OR(B481=Dimension!$A$3,B481=Dimension!$A$4,B481=Dimension!$A$6,B481=Dimension!$A$8),CCYA,"")</f>
        <v/>
      </c>
      <c r="G481" s="64" t="str">
        <f>IFERROR(VLOOKUP(F481,Dimension!$G$3:$H$252,2,FALSE),"")</f>
        <v/>
      </c>
      <c r="H481" s="62" t="str">
        <f>IF(OR(B481=Dimension!$A$3,B481=Dimension!$A$4,B481=Dimension!$A$5),"เดินทาง/ท่องเที่ยว","")</f>
        <v/>
      </c>
      <c r="I481" s="62" t="str">
        <f>IF(OR(B481=Dimension!$A$6,B481=Dimension!$A$7,B481=Dimension!$A$8,B481=Dimension!$A$9),"",IF(OR(B481=Dimension!$A$3,B481=Dimension!$A$4,B481=Dimension!$A$5),"สถานประกอบการ",""))</f>
        <v/>
      </c>
      <c r="J481" s="62" t="str">
        <f>IF(OR(B481=Dimension!$A$3,B481=Dimension!$A$4,B481=Dimension!$A$5,B481=Dimension!$A$6,,B481=Dimension!$A$7,B481=Dimension!$A$8,B481=Dimension!$A$9),Payment_ID2,"")</f>
        <v/>
      </c>
      <c r="K481" s="62"/>
      <c r="L481" s="64" t="str">
        <f>IFERROR(VLOOKUP(K481,Dimension!$J$3:$K$179,2,FALSE),"")</f>
        <v/>
      </c>
      <c r="M481" s="65"/>
      <c r="N481" s="66"/>
      <c r="O481" s="62" t="str">
        <f>IF(OR(B481=Dimension!$A$6,B481=Dimension!$A$7,B481=Dimension!$A$8,B481=Dimension!$A$9),"",IF(OR(B481=Dimension!$A$3,B481=Dimension!$A$4,B481=Dimension!$A$5),"สถานประกอบการ",""))</f>
        <v/>
      </c>
      <c r="P481" s="62" t="str">
        <f>IF(OR(B481=Dimension!$A$6,B481=Dimension!$A$7,B481=Dimension!$A$8,B481=Dimension!$A$9,B481=""),"",Payment_ID2)</f>
        <v/>
      </c>
      <c r="Q481" s="64" t="str">
        <f t="shared" si="7"/>
        <v/>
      </c>
      <c r="R481" s="62"/>
      <c r="T481" s="68" t="b">
        <f>IF(D481=Dimension!$C$9,IF(LEFT(UPPER(E481),2)="MC",TRUE,FALSE),TRUE)</f>
        <v>1</v>
      </c>
    </row>
    <row r="482" spans="1:20" x14ac:dyDescent="0.45">
      <c r="A482" s="61"/>
      <c r="B482" s="62"/>
      <c r="C482" s="62"/>
      <c r="D482" s="62" t="str">
        <f>IF(B482=Dimension!$A$8,Dimension!$C$9,IF(B482=Dimension!$A$6,CD,""))</f>
        <v/>
      </c>
      <c r="E482" s="63"/>
      <c r="F482" s="62" t="str">
        <f>IF(OR(B482=Dimension!$A$3,B482=Dimension!$A$4,B482=Dimension!$A$6,B482=Dimension!$A$8),CCYA,"")</f>
        <v/>
      </c>
      <c r="G482" s="64" t="str">
        <f>IFERROR(VLOOKUP(F482,Dimension!$G$3:$H$252,2,FALSE),"")</f>
        <v/>
      </c>
      <c r="H482" s="62" t="str">
        <f>IF(OR(B482=Dimension!$A$3,B482=Dimension!$A$4,B482=Dimension!$A$5),"เดินทาง/ท่องเที่ยว","")</f>
        <v/>
      </c>
      <c r="I482" s="62" t="str">
        <f>IF(OR(B482=Dimension!$A$6,B482=Dimension!$A$7,B482=Dimension!$A$8,B482=Dimension!$A$9),"",IF(OR(B482=Dimension!$A$3,B482=Dimension!$A$4,B482=Dimension!$A$5),"สถานประกอบการ",""))</f>
        <v/>
      </c>
      <c r="J482" s="62" t="str">
        <f>IF(OR(B482=Dimension!$A$3,B482=Dimension!$A$4,B482=Dimension!$A$5,B482=Dimension!$A$6,,B482=Dimension!$A$7,B482=Dimension!$A$8,B482=Dimension!$A$9),Payment_ID2,"")</f>
        <v/>
      </c>
      <c r="K482" s="62"/>
      <c r="L482" s="64" t="str">
        <f>IFERROR(VLOOKUP(K482,Dimension!$J$3:$K$179,2,FALSE),"")</f>
        <v/>
      </c>
      <c r="M482" s="65"/>
      <c r="N482" s="66"/>
      <c r="O482" s="62" t="str">
        <f>IF(OR(B482=Dimension!$A$6,B482=Dimension!$A$7,B482=Dimension!$A$8,B482=Dimension!$A$9),"",IF(OR(B482=Dimension!$A$3,B482=Dimension!$A$4,B482=Dimension!$A$5),"สถานประกอบการ",""))</f>
        <v/>
      </c>
      <c r="P482" s="62" t="str">
        <f>IF(OR(B482=Dimension!$A$6,B482=Dimension!$A$7,B482=Dimension!$A$8,B482=Dimension!$A$9,B482=""),"",Payment_ID2)</f>
        <v/>
      </c>
      <c r="Q482" s="64" t="str">
        <f t="shared" si="7"/>
        <v/>
      </c>
      <c r="R482" s="62"/>
      <c r="T482" s="68" t="b">
        <f>IF(D482=Dimension!$C$9,IF(LEFT(UPPER(E482),2)="MC",TRUE,FALSE),TRUE)</f>
        <v>1</v>
      </c>
    </row>
    <row r="483" spans="1:20" x14ac:dyDescent="0.45">
      <c r="A483" s="61"/>
      <c r="B483" s="62"/>
      <c r="C483" s="62"/>
      <c r="D483" s="62" t="str">
        <f>IF(B483=Dimension!$A$8,Dimension!$C$9,IF(B483=Dimension!$A$6,CD,""))</f>
        <v/>
      </c>
      <c r="E483" s="63"/>
      <c r="F483" s="62" t="str">
        <f>IF(OR(B483=Dimension!$A$3,B483=Dimension!$A$4,B483=Dimension!$A$6,B483=Dimension!$A$8),CCYA,"")</f>
        <v/>
      </c>
      <c r="G483" s="64" t="str">
        <f>IFERROR(VLOOKUP(F483,Dimension!$G$3:$H$252,2,FALSE),"")</f>
        <v/>
      </c>
      <c r="H483" s="62" t="str">
        <f>IF(OR(B483=Dimension!$A$3,B483=Dimension!$A$4,B483=Dimension!$A$5),"เดินทาง/ท่องเที่ยว","")</f>
        <v/>
      </c>
      <c r="I483" s="62" t="str">
        <f>IF(OR(B483=Dimension!$A$6,B483=Dimension!$A$7,B483=Dimension!$A$8,B483=Dimension!$A$9),"",IF(OR(B483=Dimension!$A$3,B483=Dimension!$A$4,B483=Dimension!$A$5),"สถานประกอบการ",""))</f>
        <v/>
      </c>
      <c r="J483" s="62" t="str">
        <f>IF(OR(B483=Dimension!$A$3,B483=Dimension!$A$4,B483=Dimension!$A$5,B483=Dimension!$A$6,,B483=Dimension!$A$7,B483=Dimension!$A$8,B483=Dimension!$A$9),Payment_ID2,"")</f>
        <v/>
      </c>
      <c r="K483" s="62"/>
      <c r="L483" s="64" t="str">
        <f>IFERROR(VLOOKUP(K483,Dimension!$J$3:$K$179,2,FALSE),"")</f>
        <v/>
      </c>
      <c r="M483" s="65"/>
      <c r="N483" s="66"/>
      <c r="O483" s="62" t="str">
        <f>IF(OR(B483=Dimension!$A$6,B483=Dimension!$A$7,B483=Dimension!$A$8,B483=Dimension!$A$9),"",IF(OR(B483=Dimension!$A$3,B483=Dimension!$A$4,B483=Dimension!$A$5),"สถานประกอบการ",""))</f>
        <v/>
      </c>
      <c r="P483" s="62" t="str">
        <f>IF(OR(B483=Dimension!$A$6,B483=Dimension!$A$7,B483=Dimension!$A$8,B483=Dimension!$A$9,B483=""),"",Payment_ID2)</f>
        <v/>
      </c>
      <c r="Q483" s="64" t="str">
        <f t="shared" si="7"/>
        <v/>
      </c>
      <c r="R483" s="62"/>
      <c r="T483" s="68" t="b">
        <f>IF(D483=Dimension!$C$9,IF(LEFT(UPPER(E483),2)="MC",TRUE,FALSE),TRUE)</f>
        <v>1</v>
      </c>
    </row>
    <row r="484" spans="1:20" x14ac:dyDescent="0.45">
      <c r="A484" s="61"/>
      <c r="B484" s="62"/>
      <c r="C484" s="62"/>
      <c r="D484" s="62" t="str">
        <f>IF(B484=Dimension!$A$8,Dimension!$C$9,IF(B484=Dimension!$A$6,CD,""))</f>
        <v/>
      </c>
      <c r="E484" s="63"/>
      <c r="F484" s="62" t="str">
        <f>IF(OR(B484=Dimension!$A$3,B484=Dimension!$A$4,B484=Dimension!$A$6,B484=Dimension!$A$8),CCYA,"")</f>
        <v/>
      </c>
      <c r="G484" s="64" t="str">
        <f>IFERROR(VLOOKUP(F484,Dimension!$G$3:$H$252,2,FALSE),"")</f>
        <v/>
      </c>
      <c r="H484" s="62" t="str">
        <f>IF(OR(B484=Dimension!$A$3,B484=Dimension!$A$4,B484=Dimension!$A$5),"เดินทาง/ท่องเที่ยว","")</f>
        <v/>
      </c>
      <c r="I484" s="62" t="str">
        <f>IF(OR(B484=Dimension!$A$6,B484=Dimension!$A$7,B484=Dimension!$A$8,B484=Dimension!$A$9),"",IF(OR(B484=Dimension!$A$3,B484=Dimension!$A$4,B484=Dimension!$A$5),"สถานประกอบการ",""))</f>
        <v/>
      </c>
      <c r="J484" s="62" t="str">
        <f>IF(OR(B484=Dimension!$A$3,B484=Dimension!$A$4,B484=Dimension!$A$5,B484=Dimension!$A$6,,B484=Dimension!$A$7,B484=Dimension!$A$8,B484=Dimension!$A$9),Payment_ID2,"")</f>
        <v/>
      </c>
      <c r="K484" s="62"/>
      <c r="L484" s="64" t="str">
        <f>IFERROR(VLOOKUP(K484,Dimension!$J$3:$K$179,2,FALSE),"")</f>
        <v/>
      </c>
      <c r="M484" s="65"/>
      <c r="N484" s="66"/>
      <c r="O484" s="62" t="str">
        <f>IF(OR(B484=Dimension!$A$6,B484=Dimension!$A$7,B484=Dimension!$A$8,B484=Dimension!$A$9),"",IF(OR(B484=Dimension!$A$3,B484=Dimension!$A$4,B484=Dimension!$A$5),"สถานประกอบการ",""))</f>
        <v/>
      </c>
      <c r="P484" s="62" t="str">
        <f>IF(OR(B484=Dimension!$A$6,B484=Dimension!$A$7,B484=Dimension!$A$8,B484=Dimension!$A$9,B484=""),"",Payment_ID2)</f>
        <v/>
      </c>
      <c r="Q484" s="64" t="str">
        <f t="shared" si="7"/>
        <v/>
      </c>
      <c r="R484" s="62"/>
      <c r="T484" s="68" t="b">
        <f>IF(D484=Dimension!$C$9,IF(LEFT(UPPER(E484),2)="MC",TRUE,FALSE),TRUE)</f>
        <v>1</v>
      </c>
    </row>
    <row r="485" spans="1:20" x14ac:dyDescent="0.45">
      <c r="A485" s="61"/>
      <c r="B485" s="62"/>
      <c r="C485" s="62"/>
      <c r="D485" s="62" t="str">
        <f>IF(B485=Dimension!$A$8,Dimension!$C$9,IF(B485=Dimension!$A$6,CD,""))</f>
        <v/>
      </c>
      <c r="E485" s="63"/>
      <c r="F485" s="62" t="str">
        <f>IF(OR(B485=Dimension!$A$3,B485=Dimension!$A$4,B485=Dimension!$A$6,B485=Dimension!$A$8),CCYA,"")</f>
        <v/>
      </c>
      <c r="G485" s="64" t="str">
        <f>IFERROR(VLOOKUP(F485,Dimension!$G$3:$H$252,2,FALSE),"")</f>
        <v/>
      </c>
      <c r="H485" s="62" t="str">
        <f>IF(OR(B485=Dimension!$A$3,B485=Dimension!$A$4,B485=Dimension!$A$5),"เดินทาง/ท่องเที่ยว","")</f>
        <v/>
      </c>
      <c r="I485" s="62" t="str">
        <f>IF(OR(B485=Dimension!$A$6,B485=Dimension!$A$7,B485=Dimension!$A$8,B485=Dimension!$A$9),"",IF(OR(B485=Dimension!$A$3,B485=Dimension!$A$4,B485=Dimension!$A$5),"สถานประกอบการ",""))</f>
        <v/>
      </c>
      <c r="J485" s="62" t="str">
        <f>IF(OR(B485=Dimension!$A$3,B485=Dimension!$A$4,B485=Dimension!$A$5,B485=Dimension!$A$6,,B485=Dimension!$A$7,B485=Dimension!$A$8,B485=Dimension!$A$9),Payment_ID2,"")</f>
        <v/>
      </c>
      <c r="K485" s="62"/>
      <c r="L485" s="64" t="str">
        <f>IFERROR(VLOOKUP(K485,Dimension!$J$3:$K$179,2,FALSE),"")</f>
        <v/>
      </c>
      <c r="M485" s="65"/>
      <c r="N485" s="66"/>
      <c r="O485" s="62" t="str">
        <f>IF(OR(B485=Dimension!$A$6,B485=Dimension!$A$7,B485=Dimension!$A$8,B485=Dimension!$A$9),"",IF(OR(B485=Dimension!$A$3,B485=Dimension!$A$4,B485=Dimension!$A$5),"สถานประกอบการ",""))</f>
        <v/>
      </c>
      <c r="P485" s="62" t="str">
        <f>IF(OR(B485=Dimension!$A$6,B485=Dimension!$A$7,B485=Dimension!$A$8,B485=Dimension!$A$9,B485=""),"",Payment_ID2)</f>
        <v/>
      </c>
      <c r="Q485" s="64" t="str">
        <f t="shared" si="7"/>
        <v/>
      </c>
      <c r="R485" s="62"/>
      <c r="T485" s="68" t="b">
        <f>IF(D485=Dimension!$C$9,IF(LEFT(UPPER(E485),2)="MC",TRUE,FALSE),TRUE)</f>
        <v>1</v>
      </c>
    </row>
    <row r="486" spans="1:20" x14ac:dyDescent="0.45">
      <c r="A486" s="61"/>
      <c r="B486" s="62"/>
      <c r="C486" s="62"/>
      <c r="D486" s="62" t="str">
        <f>IF(B486=Dimension!$A$8,Dimension!$C$9,IF(B486=Dimension!$A$6,CD,""))</f>
        <v/>
      </c>
      <c r="E486" s="63"/>
      <c r="F486" s="62" t="str">
        <f>IF(OR(B486=Dimension!$A$3,B486=Dimension!$A$4,B486=Dimension!$A$6,B486=Dimension!$A$8),CCYA,"")</f>
        <v/>
      </c>
      <c r="G486" s="64" t="str">
        <f>IFERROR(VLOOKUP(F486,Dimension!$G$3:$H$252,2,FALSE),"")</f>
        <v/>
      </c>
      <c r="H486" s="62" t="str">
        <f>IF(OR(B486=Dimension!$A$3,B486=Dimension!$A$4,B486=Dimension!$A$5),"เดินทาง/ท่องเที่ยว","")</f>
        <v/>
      </c>
      <c r="I486" s="62" t="str">
        <f>IF(OR(B486=Dimension!$A$6,B486=Dimension!$A$7,B486=Dimension!$A$8,B486=Dimension!$A$9),"",IF(OR(B486=Dimension!$A$3,B486=Dimension!$A$4,B486=Dimension!$A$5),"สถานประกอบการ",""))</f>
        <v/>
      </c>
      <c r="J486" s="62" t="str">
        <f>IF(OR(B486=Dimension!$A$3,B486=Dimension!$A$4,B486=Dimension!$A$5,B486=Dimension!$A$6,,B486=Dimension!$A$7,B486=Dimension!$A$8,B486=Dimension!$A$9),Payment_ID2,"")</f>
        <v/>
      </c>
      <c r="K486" s="62"/>
      <c r="L486" s="64" t="str">
        <f>IFERROR(VLOOKUP(K486,Dimension!$J$3:$K$179,2,FALSE),"")</f>
        <v/>
      </c>
      <c r="M486" s="65"/>
      <c r="N486" s="66"/>
      <c r="O486" s="62" t="str">
        <f>IF(OR(B486=Dimension!$A$6,B486=Dimension!$A$7,B486=Dimension!$A$8,B486=Dimension!$A$9),"",IF(OR(B486=Dimension!$A$3,B486=Dimension!$A$4,B486=Dimension!$A$5),"สถานประกอบการ",""))</f>
        <v/>
      </c>
      <c r="P486" s="62" t="str">
        <f>IF(OR(B486=Dimension!$A$6,B486=Dimension!$A$7,B486=Dimension!$A$8,B486=Dimension!$A$9,B486=""),"",Payment_ID2)</f>
        <v/>
      </c>
      <c r="Q486" s="64" t="str">
        <f t="shared" si="7"/>
        <v/>
      </c>
      <c r="R486" s="62"/>
      <c r="T486" s="68" t="b">
        <f>IF(D486=Dimension!$C$9,IF(LEFT(UPPER(E486),2)="MC",TRUE,FALSE),TRUE)</f>
        <v>1</v>
      </c>
    </row>
    <row r="487" spans="1:20" x14ac:dyDescent="0.45">
      <c r="A487" s="61"/>
      <c r="B487" s="62"/>
      <c r="C487" s="62"/>
      <c r="D487" s="62" t="str">
        <f>IF(B487=Dimension!$A$8,Dimension!$C$9,IF(B487=Dimension!$A$6,CD,""))</f>
        <v/>
      </c>
      <c r="E487" s="63"/>
      <c r="F487" s="62" t="str">
        <f>IF(OR(B487=Dimension!$A$3,B487=Dimension!$A$4,B487=Dimension!$A$6,B487=Dimension!$A$8),CCYA,"")</f>
        <v/>
      </c>
      <c r="G487" s="64" t="str">
        <f>IFERROR(VLOOKUP(F487,Dimension!$G$3:$H$252,2,FALSE),"")</f>
        <v/>
      </c>
      <c r="H487" s="62" t="str">
        <f>IF(OR(B487=Dimension!$A$3,B487=Dimension!$A$4,B487=Dimension!$A$5),"เดินทาง/ท่องเที่ยว","")</f>
        <v/>
      </c>
      <c r="I487" s="62" t="str">
        <f>IF(OR(B487=Dimension!$A$6,B487=Dimension!$A$7,B487=Dimension!$A$8,B487=Dimension!$A$9),"",IF(OR(B487=Dimension!$A$3,B487=Dimension!$A$4,B487=Dimension!$A$5),"สถานประกอบการ",""))</f>
        <v/>
      </c>
      <c r="J487" s="62" t="str">
        <f>IF(OR(B487=Dimension!$A$3,B487=Dimension!$A$4,B487=Dimension!$A$5,B487=Dimension!$A$6,,B487=Dimension!$A$7,B487=Dimension!$A$8,B487=Dimension!$A$9),Payment_ID2,"")</f>
        <v/>
      </c>
      <c r="K487" s="62"/>
      <c r="L487" s="64" t="str">
        <f>IFERROR(VLOOKUP(K487,Dimension!$J$3:$K$179,2,FALSE),"")</f>
        <v/>
      </c>
      <c r="M487" s="65"/>
      <c r="N487" s="66"/>
      <c r="O487" s="62" t="str">
        <f>IF(OR(B487=Dimension!$A$6,B487=Dimension!$A$7,B487=Dimension!$A$8,B487=Dimension!$A$9),"",IF(OR(B487=Dimension!$A$3,B487=Dimension!$A$4,B487=Dimension!$A$5),"สถานประกอบการ",""))</f>
        <v/>
      </c>
      <c r="P487" s="62" t="str">
        <f>IF(OR(B487=Dimension!$A$6,B487=Dimension!$A$7,B487=Dimension!$A$8,B487=Dimension!$A$9,B487=""),"",Payment_ID2)</f>
        <v/>
      </c>
      <c r="Q487" s="64" t="str">
        <f t="shared" si="7"/>
        <v/>
      </c>
      <c r="R487" s="62"/>
      <c r="T487" s="68" t="b">
        <f>IF(D487=Dimension!$C$9,IF(LEFT(UPPER(E487),2)="MC",TRUE,FALSE),TRUE)</f>
        <v>1</v>
      </c>
    </row>
    <row r="488" spans="1:20" x14ac:dyDescent="0.45">
      <c r="A488" s="61"/>
      <c r="B488" s="62"/>
      <c r="C488" s="62"/>
      <c r="D488" s="62" t="str">
        <f>IF(B488=Dimension!$A$8,Dimension!$C$9,IF(B488=Dimension!$A$6,CD,""))</f>
        <v/>
      </c>
      <c r="E488" s="63"/>
      <c r="F488" s="62" t="str">
        <f>IF(OR(B488=Dimension!$A$3,B488=Dimension!$A$4,B488=Dimension!$A$6,B488=Dimension!$A$8),CCYA,"")</f>
        <v/>
      </c>
      <c r="G488" s="64" t="str">
        <f>IFERROR(VLOOKUP(F488,Dimension!$G$3:$H$252,2,FALSE),"")</f>
        <v/>
      </c>
      <c r="H488" s="62" t="str">
        <f>IF(OR(B488=Dimension!$A$3,B488=Dimension!$A$4,B488=Dimension!$A$5),"เดินทาง/ท่องเที่ยว","")</f>
        <v/>
      </c>
      <c r="I488" s="62" t="str">
        <f>IF(OR(B488=Dimension!$A$6,B488=Dimension!$A$7,B488=Dimension!$A$8,B488=Dimension!$A$9),"",IF(OR(B488=Dimension!$A$3,B488=Dimension!$A$4,B488=Dimension!$A$5),"สถานประกอบการ",""))</f>
        <v/>
      </c>
      <c r="J488" s="62" t="str">
        <f>IF(OR(B488=Dimension!$A$3,B488=Dimension!$A$4,B488=Dimension!$A$5,B488=Dimension!$A$6,,B488=Dimension!$A$7,B488=Dimension!$A$8,B488=Dimension!$A$9),Payment_ID2,"")</f>
        <v/>
      </c>
      <c r="K488" s="62"/>
      <c r="L488" s="64" t="str">
        <f>IFERROR(VLOOKUP(K488,Dimension!$J$3:$K$179,2,FALSE),"")</f>
        <v/>
      </c>
      <c r="M488" s="65"/>
      <c r="N488" s="66"/>
      <c r="O488" s="62" t="str">
        <f>IF(OR(B488=Dimension!$A$6,B488=Dimension!$A$7,B488=Dimension!$A$8,B488=Dimension!$A$9),"",IF(OR(B488=Dimension!$A$3,B488=Dimension!$A$4,B488=Dimension!$A$5),"สถานประกอบการ",""))</f>
        <v/>
      </c>
      <c r="P488" s="62" t="str">
        <f>IF(OR(B488=Dimension!$A$6,B488=Dimension!$A$7,B488=Dimension!$A$8,B488=Dimension!$A$9,B488=""),"",Payment_ID2)</f>
        <v/>
      </c>
      <c r="Q488" s="64" t="str">
        <f t="shared" si="7"/>
        <v/>
      </c>
      <c r="R488" s="62"/>
      <c r="T488" s="68" t="b">
        <f>IF(D488=Dimension!$C$9,IF(LEFT(UPPER(E488),2)="MC",TRUE,FALSE),TRUE)</f>
        <v>1</v>
      </c>
    </row>
    <row r="489" spans="1:20" x14ac:dyDescent="0.45">
      <c r="A489" s="61"/>
      <c r="B489" s="62"/>
      <c r="C489" s="62"/>
      <c r="D489" s="62" t="str">
        <f>IF(B489=Dimension!$A$8,Dimension!$C$9,IF(B489=Dimension!$A$6,CD,""))</f>
        <v/>
      </c>
      <c r="E489" s="63"/>
      <c r="F489" s="62" t="str">
        <f>IF(OR(B489=Dimension!$A$3,B489=Dimension!$A$4,B489=Dimension!$A$6,B489=Dimension!$A$8),CCYA,"")</f>
        <v/>
      </c>
      <c r="G489" s="64" t="str">
        <f>IFERROR(VLOOKUP(F489,Dimension!$G$3:$H$252,2,FALSE),"")</f>
        <v/>
      </c>
      <c r="H489" s="62" t="str">
        <f>IF(OR(B489=Dimension!$A$3,B489=Dimension!$A$4,B489=Dimension!$A$5),"เดินทาง/ท่องเที่ยว","")</f>
        <v/>
      </c>
      <c r="I489" s="62" t="str">
        <f>IF(OR(B489=Dimension!$A$6,B489=Dimension!$A$7,B489=Dimension!$A$8,B489=Dimension!$A$9),"",IF(OR(B489=Dimension!$A$3,B489=Dimension!$A$4,B489=Dimension!$A$5),"สถานประกอบการ",""))</f>
        <v/>
      </c>
      <c r="J489" s="62" t="str">
        <f>IF(OR(B489=Dimension!$A$3,B489=Dimension!$A$4,B489=Dimension!$A$5,B489=Dimension!$A$6,,B489=Dimension!$A$7,B489=Dimension!$A$8,B489=Dimension!$A$9),Payment_ID2,"")</f>
        <v/>
      </c>
      <c r="K489" s="62"/>
      <c r="L489" s="64" t="str">
        <f>IFERROR(VLOOKUP(K489,Dimension!$J$3:$K$179,2,FALSE),"")</f>
        <v/>
      </c>
      <c r="M489" s="65"/>
      <c r="N489" s="66"/>
      <c r="O489" s="62" t="str">
        <f>IF(OR(B489=Dimension!$A$6,B489=Dimension!$A$7,B489=Dimension!$A$8,B489=Dimension!$A$9),"",IF(OR(B489=Dimension!$A$3,B489=Dimension!$A$4,B489=Dimension!$A$5),"สถานประกอบการ",""))</f>
        <v/>
      </c>
      <c r="P489" s="62" t="str">
        <f>IF(OR(B489=Dimension!$A$6,B489=Dimension!$A$7,B489=Dimension!$A$8,B489=Dimension!$A$9,B489=""),"",Payment_ID2)</f>
        <v/>
      </c>
      <c r="Q489" s="64" t="str">
        <f t="shared" si="7"/>
        <v/>
      </c>
      <c r="R489" s="62"/>
      <c r="T489" s="68" t="b">
        <f>IF(D489=Dimension!$C$9,IF(LEFT(UPPER(E489),2)="MC",TRUE,FALSE),TRUE)</f>
        <v>1</v>
      </c>
    </row>
    <row r="490" spans="1:20" x14ac:dyDescent="0.45">
      <c r="A490" s="61"/>
      <c r="B490" s="62"/>
      <c r="C490" s="62"/>
      <c r="D490" s="62" t="str">
        <f>IF(B490=Dimension!$A$8,Dimension!$C$9,IF(B490=Dimension!$A$6,CD,""))</f>
        <v/>
      </c>
      <c r="E490" s="63"/>
      <c r="F490" s="62" t="str">
        <f>IF(OR(B490=Dimension!$A$3,B490=Dimension!$A$4,B490=Dimension!$A$6,B490=Dimension!$A$8),CCYA,"")</f>
        <v/>
      </c>
      <c r="G490" s="64" t="str">
        <f>IFERROR(VLOOKUP(F490,Dimension!$G$3:$H$252,2,FALSE),"")</f>
        <v/>
      </c>
      <c r="H490" s="62" t="str">
        <f>IF(OR(B490=Dimension!$A$3,B490=Dimension!$A$4,B490=Dimension!$A$5),"เดินทาง/ท่องเที่ยว","")</f>
        <v/>
      </c>
      <c r="I490" s="62" t="str">
        <f>IF(OR(B490=Dimension!$A$6,B490=Dimension!$A$7,B490=Dimension!$A$8,B490=Dimension!$A$9),"",IF(OR(B490=Dimension!$A$3,B490=Dimension!$A$4,B490=Dimension!$A$5),"สถานประกอบการ",""))</f>
        <v/>
      </c>
      <c r="J490" s="62" t="str">
        <f>IF(OR(B490=Dimension!$A$3,B490=Dimension!$A$4,B490=Dimension!$A$5,B490=Dimension!$A$6,,B490=Dimension!$A$7,B490=Dimension!$A$8,B490=Dimension!$A$9),Payment_ID2,"")</f>
        <v/>
      </c>
      <c r="K490" s="62"/>
      <c r="L490" s="64" t="str">
        <f>IFERROR(VLOOKUP(K490,Dimension!$J$3:$K$179,2,FALSE),"")</f>
        <v/>
      </c>
      <c r="M490" s="65"/>
      <c r="N490" s="66"/>
      <c r="O490" s="62" t="str">
        <f>IF(OR(B490=Dimension!$A$6,B490=Dimension!$A$7,B490=Dimension!$A$8,B490=Dimension!$A$9),"",IF(OR(B490=Dimension!$A$3,B490=Dimension!$A$4,B490=Dimension!$A$5),"สถานประกอบการ",""))</f>
        <v/>
      </c>
      <c r="P490" s="62" t="str">
        <f>IF(OR(B490=Dimension!$A$6,B490=Dimension!$A$7,B490=Dimension!$A$8,B490=Dimension!$A$9,B490=""),"",Payment_ID2)</f>
        <v/>
      </c>
      <c r="Q490" s="64" t="str">
        <f t="shared" si="7"/>
        <v/>
      </c>
      <c r="R490" s="62"/>
      <c r="T490" s="68" t="b">
        <f>IF(D490=Dimension!$C$9,IF(LEFT(UPPER(E490),2)="MC",TRUE,FALSE),TRUE)</f>
        <v>1</v>
      </c>
    </row>
    <row r="491" spans="1:20" x14ac:dyDescent="0.45">
      <c r="A491" s="61"/>
      <c r="B491" s="62"/>
      <c r="C491" s="62"/>
      <c r="D491" s="62" t="str">
        <f>IF(B491=Dimension!$A$8,Dimension!$C$9,IF(B491=Dimension!$A$6,CD,""))</f>
        <v/>
      </c>
      <c r="E491" s="63"/>
      <c r="F491" s="62" t="str">
        <f>IF(OR(B491=Dimension!$A$3,B491=Dimension!$A$4,B491=Dimension!$A$6,B491=Dimension!$A$8),CCYA,"")</f>
        <v/>
      </c>
      <c r="G491" s="64" t="str">
        <f>IFERROR(VLOOKUP(F491,Dimension!$G$3:$H$252,2,FALSE),"")</f>
        <v/>
      </c>
      <c r="H491" s="62" t="str">
        <f>IF(OR(B491=Dimension!$A$3,B491=Dimension!$A$4,B491=Dimension!$A$5),"เดินทาง/ท่องเที่ยว","")</f>
        <v/>
      </c>
      <c r="I491" s="62" t="str">
        <f>IF(OR(B491=Dimension!$A$6,B491=Dimension!$A$7,B491=Dimension!$A$8,B491=Dimension!$A$9),"",IF(OR(B491=Dimension!$A$3,B491=Dimension!$A$4,B491=Dimension!$A$5),"สถานประกอบการ",""))</f>
        <v/>
      </c>
      <c r="J491" s="62" t="str">
        <f>IF(OR(B491=Dimension!$A$3,B491=Dimension!$A$4,B491=Dimension!$A$5,B491=Dimension!$A$6,,B491=Dimension!$A$7,B491=Dimension!$A$8,B491=Dimension!$A$9),Payment_ID2,"")</f>
        <v/>
      </c>
      <c r="K491" s="62"/>
      <c r="L491" s="64" t="str">
        <f>IFERROR(VLOOKUP(K491,Dimension!$J$3:$K$179,2,FALSE),"")</f>
        <v/>
      </c>
      <c r="M491" s="65"/>
      <c r="N491" s="66"/>
      <c r="O491" s="62" t="str">
        <f>IF(OR(B491=Dimension!$A$6,B491=Dimension!$A$7,B491=Dimension!$A$8,B491=Dimension!$A$9),"",IF(OR(B491=Dimension!$A$3,B491=Dimension!$A$4,B491=Dimension!$A$5),"สถานประกอบการ",""))</f>
        <v/>
      </c>
      <c r="P491" s="62" t="str">
        <f>IF(OR(B491=Dimension!$A$6,B491=Dimension!$A$7,B491=Dimension!$A$8,B491=Dimension!$A$9,B491=""),"",Payment_ID2)</f>
        <v/>
      </c>
      <c r="Q491" s="64" t="str">
        <f t="shared" si="7"/>
        <v/>
      </c>
      <c r="R491" s="62"/>
      <c r="T491" s="68" t="b">
        <f>IF(D491=Dimension!$C$9,IF(LEFT(UPPER(E491),2)="MC",TRUE,FALSE),TRUE)</f>
        <v>1</v>
      </c>
    </row>
    <row r="492" spans="1:20" x14ac:dyDescent="0.45">
      <c r="A492" s="61"/>
      <c r="B492" s="62"/>
      <c r="C492" s="62"/>
      <c r="D492" s="62" t="str">
        <f>IF(B492=Dimension!$A$8,Dimension!$C$9,IF(B492=Dimension!$A$6,CD,""))</f>
        <v/>
      </c>
      <c r="E492" s="63"/>
      <c r="F492" s="62" t="str">
        <f>IF(OR(B492=Dimension!$A$3,B492=Dimension!$A$4,B492=Dimension!$A$6,B492=Dimension!$A$8),CCYA,"")</f>
        <v/>
      </c>
      <c r="G492" s="64" t="str">
        <f>IFERROR(VLOOKUP(F492,Dimension!$G$3:$H$252,2,FALSE),"")</f>
        <v/>
      </c>
      <c r="H492" s="62" t="str">
        <f>IF(OR(B492=Dimension!$A$3,B492=Dimension!$A$4,B492=Dimension!$A$5),"เดินทาง/ท่องเที่ยว","")</f>
        <v/>
      </c>
      <c r="I492" s="62" t="str">
        <f>IF(OR(B492=Dimension!$A$6,B492=Dimension!$A$7,B492=Dimension!$A$8,B492=Dimension!$A$9),"",IF(OR(B492=Dimension!$A$3,B492=Dimension!$A$4,B492=Dimension!$A$5),"สถานประกอบการ",""))</f>
        <v/>
      </c>
      <c r="J492" s="62" t="str">
        <f>IF(OR(B492=Dimension!$A$3,B492=Dimension!$A$4,B492=Dimension!$A$5,B492=Dimension!$A$6,,B492=Dimension!$A$7,B492=Dimension!$A$8,B492=Dimension!$A$9),Payment_ID2,"")</f>
        <v/>
      </c>
      <c r="K492" s="62"/>
      <c r="L492" s="64" t="str">
        <f>IFERROR(VLOOKUP(K492,Dimension!$J$3:$K$179,2,FALSE),"")</f>
        <v/>
      </c>
      <c r="M492" s="65"/>
      <c r="N492" s="66"/>
      <c r="O492" s="62" t="str">
        <f>IF(OR(B492=Dimension!$A$6,B492=Dimension!$A$7,B492=Dimension!$A$8,B492=Dimension!$A$9),"",IF(OR(B492=Dimension!$A$3,B492=Dimension!$A$4,B492=Dimension!$A$5),"สถานประกอบการ",""))</f>
        <v/>
      </c>
      <c r="P492" s="62" t="str">
        <f>IF(OR(B492=Dimension!$A$6,B492=Dimension!$A$7,B492=Dimension!$A$8,B492=Dimension!$A$9,B492=""),"",Payment_ID2)</f>
        <v/>
      </c>
      <c r="Q492" s="64" t="str">
        <f t="shared" si="7"/>
        <v/>
      </c>
      <c r="R492" s="62"/>
      <c r="T492" s="68" t="b">
        <f>IF(D492=Dimension!$C$9,IF(LEFT(UPPER(E492),2)="MC",TRUE,FALSE),TRUE)</f>
        <v>1</v>
      </c>
    </row>
    <row r="493" spans="1:20" x14ac:dyDescent="0.45">
      <c r="A493" s="61"/>
      <c r="B493" s="62"/>
      <c r="C493" s="62"/>
      <c r="D493" s="62" t="str">
        <f>IF(B493=Dimension!$A$8,Dimension!$C$9,IF(B493=Dimension!$A$6,CD,""))</f>
        <v/>
      </c>
      <c r="E493" s="63"/>
      <c r="F493" s="62" t="str">
        <f>IF(OR(B493=Dimension!$A$3,B493=Dimension!$A$4,B493=Dimension!$A$6,B493=Dimension!$A$8),CCYA,"")</f>
        <v/>
      </c>
      <c r="G493" s="64" t="str">
        <f>IFERROR(VLOOKUP(F493,Dimension!$G$3:$H$252,2,FALSE),"")</f>
        <v/>
      </c>
      <c r="H493" s="62" t="str">
        <f>IF(OR(B493=Dimension!$A$3,B493=Dimension!$A$4,B493=Dimension!$A$5),"เดินทาง/ท่องเที่ยว","")</f>
        <v/>
      </c>
      <c r="I493" s="62" t="str">
        <f>IF(OR(B493=Dimension!$A$6,B493=Dimension!$A$7,B493=Dimension!$A$8,B493=Dimension!$A$9),"",IF(OR(B493=Dimension!$A$3,B493=Dimension!$A$4,B493=Dimension!$A$5),"สถานประกอบการ",""))</f>
        <v/>
      </c>
      <c r="J493" s="62" t="str">
        <f>IF(OR(B493=Dimension!$A$3,B493=Dimension!$A$4,B493=Dimension!$A$5,B493=Dimension!$A$6,,B493=Dimension!$A$7,B493=Dimension!$A$8,B493=Dimension!$A$9),Payment_ID2,"")</f>
        <v/>
      </c>
      <c r="K493" s="62"/>
      <c r="L493" s="64" t="str">
        <f>IFERROR(VLOOKUP(K493,Dimension!$J$3:$K$179,2,FALSE),"")</f>
        <v/>
      </c>
      <c r="M493" s="65"/>
      <c r="N493" s="66"/>
      <c r="O493" s="62" t="str">
        <f>IF(OR(B493=Dimension!$A$6,B493=Dimension!$A$7,B493=Dimension!$A$8,B493=Dimension!$A$9),"",IF(OR(B493=Dimension!$A$3,B493=Dimension!$A$4,B493=Dimension!$A$5),"สถานประกอบการ",""))</f>
        <v/>
      </c>
      <c r="P493" s="62" t="str">
        <f>IF(OR(B493=Dimension!$A$6,B493=Dimension!$A$7,B493=Dimension!$A$8,B493=Dimension!$A$9,B493=""),"",Payment_ID2)</f>
        <v/>
      </c>
      <c r="Q493" s="64" t="str">
        <f t="shared" si="7"/>
        <v/>
      </c>
      <c r="R493" s="62"/>
      <c r="T493" s="68" t="b">
        <f>IF(D493=Dimension!$C$9,IF(LEFT(UPPER(E493),2)="MC",TRUE,FALSE),TRUE)</f>
        <v>1</v>
      </c>
    </row>
    <row r="494" spans="1:20" x14ac:dyDescent="0.45">
      <c r="A494" s="61"/>
      <c r="B494" s="62"/>
      <c r="C494" s="62"/>
      <c r="D494" s="62" t="str">
        <f>IF(B494=Dimension!$A$8,Dimension!$C$9,IF(B494=Dimension!$A$6,CD,""))</f>
        <v/>
      </c>
      <c r="E494" s="63"/>
      <c r="F494" s="62" t="str">
        <f>IF(OR(B494=Dimension!$A$3,B494=Dimension!$A$4,B494=Dimension!$A$6,B494=Dimension!$A$8),CCYA,"")</f>
        <v/>
      </c>
      <c r="G494" s="64" t="str">
        <f>IFERROR(VLOOKUP(F494,Dimension!$G$3:$H$252,2,FALSE),"")</f>
        <v/>
      </c>
      <c r="H494" s="62" t="str">
        <f>IF(OR(B494=Dimension!$A$3,B494=Dimension!$A$4,B494=Dimension!$A$5),"เดินทาง/ท่องเที่ยว","")</f>
        <v/>
      </c>
      <c r="I494" s="62" t="str">
        <f>IF(OR(B494=Dimension!$A$6,B494=Dimension!$A$7,B494=Dimension!$A$8,B494=Dimension!$A$9),"",IF(OR(B494=Dimension!$A$3,B494=Dimension!$A$4,B494=Dimension!$A$5),"สถานประกอบการ",""))</f>
        <v/>
      </c>
      <c r="J494" s="62" t="str">
        <f>IF(OR(B494=Dimension!$A$3,B494=Dimension!$A$4,B494=Dimension!$A$5,B494=Dimension!$A$6,,B494=Dimension!$A$7,B494=Dimension!$A$8,B494=Dimension!$A$9),Payment_ID2,"")</f>
        <v/>
      </c>
      <c r="K494" s="62"/>
      <c r="L494" s="64" t="str">
        <f>IFERROR(VLOOKUP(K494,Dimension!$J$3:$K$179,2,FALSE),"")</f>
        <v/>
      </c>
      <c r="M494" s="65"/>
      <c r="N494" s="66"/>
      <c r="O494" s="62" t="str">
        <f>IF(OR(B494=Dimension!$A$6,B494=Dimension!$A$7,B494=Dimension!$A$8,B494=Dimension!$A$9),"",IF(OR(B494=Dimension!$A$3,B494=Dimension!$A$4,B494=Dimension!$A$5),"สถานประกอบการ",""))</f>
        <v/>
      </c>
      <c r="P494" s="62" t="str">
        <f>IF(OR(B494=Dimension!$A$6,B494=Dimension!$A$7,B494=Dimension!$A$8,B494=Dimension!$A$9,B494=""),"",Payment_ID2)</f>
        <v/>
      </c>
      <c r="Q494" s="64" t="str">
        <f t="shared" si="7"/>
        <v/>
      </c>
      <c r="R494" s="62"/>
      <c r="T494" s="68" t="b">
        <f>IF(D494=Dimension!$C$9,IF(LEFT(UPPER(E494),2)="MC",TRUE,FALSE),TRUE)</f>
        <v>1</v>
      </c>
    </row>
    <row r="495" spans="1:20" x14ac:dyDescent="0.45">
      <c r="A495" s="61"/>
      <c r="B495" s="62"/>
      <c r="C495" s="62"/>
      <c r="D495" s="62" t="str">
        <f>IF(B495=Dimension!$A$8,Dimension!$C$9,IF(B495=Dimension!$A$6,CD,""))</f>
        <v/>
      </c>
      <c r="E495" s="63"/>
      <c r="F495" s="62" t="str">
        <f>IF(OR(B495=Dimension!$A$3,B495=Dimension!$A$4,B495=Dimension!$A$6,B495=Dimension!$A$8),CCYA,"")</f>
        <v/>
      </c>
      <c r="G495" s="64" t="str">
        <f>IFERROR(VLOOKUP(F495,Dimension!$G$3:$H$252,2,FALSE),"")</f>
        <v/>
      </c>
      <c r="H495" s="62" t="str">
        <f>IF(OR(B495=Dimension!$A$3,B495=Dimension!$A$4,B495=Dimension!$A$5),"เดินทาง/ท่องเที่ยว","")</f>
        <v/>
      </c>
      <c r="I495" s="62" t="str">
        <f>IF(OR(B495=Dimension!$A$6,B495=Dimension!$A$7,B495=Dimension!$A$8,B495=Dimension!$A$9),"",IF(OR(B495=Dimension!$A$3,B495=Dimension!$A$4,B495=Dimension!$A$5),"สถานประกอบการ",""))</f>
        <v/>
      </c>
      <c r="J495" s="62" t="str">
        <f>IF(OR(B495=Dimension!$A$3,B495=Dimension!$A$4,B495=Dimension!$A$5,B495=Dimension!$A$6,,B495=Dimension!$A$7,B495=Dimension!$A$8,B495=Dimension!$A$9),Payment_ID2,"")</f>
        <v/>
      </c>
      <c r="K495" s="62"/>
      <c r="L495" s="64" t="str">
        <f>IFERROR(VLOOKUP(K495,Dimension!$J$3:$K$179,2,FALSE),"")</f>
        <v/>
      </c>
      <c r="M495" s="65"/>
      <c r="N495" s="66"/>
      <c r="O495" s="62" t="str">
        <f>IF(OR(B495=Dimension!$A$6,B495=Dimension!$A$7,B495=Dimension!$A$8,B495=Dimension!$A$9),"",IF(OR(B495=Dimension!$A$3,B495=Dimension!$A$4,B495=Dimension!$A$5),"สถานประกอบการ",""))</f>
        <v/>
      </c>
      <c r="P495" s="62" t="str">
        <f>IF(OR(B495=Dimension!$A$6,B495=Dimension!$A$7,B495=Dimension!$A$8,B495=Dimension!$A$9,B495=""),"",Payment_ID2)</f>
        <v/>
      </c>
      <c r="Q495" s="64" t="str">
        <f t="shared" si="7"/>
        <v/>
      </c>
      <c r="R495" s="62"/>
      <c r="T495" s="68" t="b">
        <f>IF(D495=Dimension!$C$9,IF(LEFT(UPPER(E495),2)="MC",TRUE,FALSE),TRUE)</f>
        <v>1</v>
      </c>
    </row>
    <row r="496" spans="1:20" x14ac:dyDescent="0.45">
      <c r="A496" s="61"/>
      <c r="B496" s="62"/>
      <c r="C496" s="62"/>
      <c r="D496" s="62" t="str">
        <f>IF(B496=Dimension!$A$8,Dimension!$C$9,IF(B496=Dimension!$A$6,CD,""))</f>
        <v/>
      </c>
      <c r="E496" s="63"/>
      <c r="F496" s="62" t="str">
        <f>IF(OR(B496=Dimension!$A$3,B496=Dimension!$A$4,B496=Dimension!$A$6,B496=Dimension!$A$8),CCYA,"")</f>
        <v/>
      </c>
      <c r="G496" s="64" t="str">
        <f>IFERROR(VLOOKUP(F496,Dimension!$G$3:$H$252,2,FALSE),"")</f>
        <v/>
      </c>
      <c r="H496" s="62" t="str">
        <f>IF(OR(B496=Dimension!$A$3,B496=Dimension!$A$4,B496=Dimension!$A$5),"เดินทาง/ท่องเที่ยว","")</f>
        <v/>
      </c>
      <c r="I496" s="62" t="str">
        <f>IF(OR(B496=Dimension!$A$6,B496=Dimension!$A$7,B496=Dimension!$A$8,B496=Dimension!$A$9),"",IF(OR(B496=Dimension!$A$3,B496=Dimension!$A$4,B496=Dimension!$A$5),"สถานประกอบการ",""))</f>
        <v/>
      </c>
      <c r="J496" s="62" t="str">
        <f>IF(OR(B496=Dimension!$A$3,B496=Dimension!$A$4,B496=Dimension!$A$5,B496=Dimension!$A$6,,B496=Dimension!$A$7,B496=Dimension!$A$8,B496=Dimension!$A$9),Payment_ID2,"")</f>
        <v/>
      </c>
      <c r="K496" s="62"/>
      <c r="L496" s="64" t="str">
        <f>IFERROR(VLOOKUP(K496,Dimension!$J$3:$K$179,2,FALSE),"")</f>
        <v/>
      </c>
      <c r="M496" s="65"/>
      <c r="N496" s="66"/>
      <c r="O496" s="62" t="str">
        <f>IF(OR(B496=Dimension!$A$6,B496=Dimension!$A$7,B496=Dimension!$A$8,B496=Dimension!$A$9),"",IF(OR(B496=Dimension!$A$3,B496=Dimension!$A$4,B496=Dimension!$A$5),"สถานประกอบการ",""))</f>
        <v/>
      </c>
      <c r="P496" s="62" t="str">
        <f>IF(OR(B496=Dimension!$A$6,B496=Dimension!$A$7,B496=Dimension!$A$8,B496=Dimension!$A$9,B496=""),"",Payment_ID2)</f>
        <v/>
      </c>
      <c r="Q496" s="64" t="str">
        <f t="shared" si="7"/>
        <v/>
      </c>
      <c r="R496" s="62"/>
      <c r="T496" s="68" t="b">
        <f>IF(D496=Dimension!$C$9,IF(LEFT(UPPER(E496),2)="MC",TRUE,FALSE),TRUE)</f>
        <v>1</v>
      </c>
    </row>
    <row r="497" spans="1:43" x14ac:dyDescent="0.45">
      <c r="A497" s="61"/>
      <c r="B497" s="62"/>
      <c r="C497" s="62"/>
      <c r="D497" s="62" t="str">
        <f>IF(B497=Dimension!$A$8,Dimension!$C$9,IF(B497=Dimension!$A$6,CD,""))</f>
        <v/>
      </c>
      <c r="E497" s="63"/>
      <c r="F497" s="62" t="str">
        <f>IF(OR(B497=Dimension!$A$3,B497=Dimension!$A$4,B497=Dimension!$A$6,B497=Dimension!$A$8),CCYA,"")</f>
        <v/>
      </c>
      <c r="G497" s="64" t="str">
        <f>IFERROR(VLOOKUP(F497,Dimension!$G$3:$H$252,2,FALSE),"")</f>
        <v/>
      </c>
      <c r="H497" s="62" t="str">
        <f>IF(OR(B497=Dimension!$A$3,B497=Dimension!$A$4,B497=Dimension!$A$5),"เดินทาง/ท่องเที่ยว","")</f>
        <v/>
      </c>
      <c r="I497" s="62" t="str">
        <f>IF(OR(B497=Dimension!$A$6,B497=Dimension!$A$7,B497=Dimension!$A$8,B497=Dimension!$A$9),"",IF(OR(B497=Dimension!$A$3,B497=Dimension!$A$4,B497=Dimension!$A$5),"สถานประกอบการ",""))</f>
        <v/>
      </c>
      <c r="J497" s="62" t="str">
        <f>IF(OR(B497=Dimension!$A$3,B497=Dimension!$A$4,B497=Dimension!$A$5,B497=Dimension!$A$6,,B497=Dimension!$A$7,B497=Dimension!$A$8,B497=Dimension!$A$9),Payment_ID2,"")</f>
        <v/>
      </c>
      <c r="K497" s="62"/>
      <c r="L497" s="64" t="str">
        <f>IFERROR(VLOOKUP(K497,Dimension!$J$3:$K$179,2,FALSE),"")</f>
        <v/>
      </c>
      <c r="M497" s="65"/>
      <c r="N497" s="66"/>
      <c r="O497" s="62" t="str">
        <f>IF(OR(B497=Dimension!$A$6,B497=Dimension!$A$7,B497=Dimension!$A$8,B497=Dimension!$A$9),"",IF(OR(B497=Dimension!$A$3,B497=Dimension!$A$4,B497=Dimension!$A$5),"สถานประกอบการ",""))</f>
        <v/>
      </c>
      <c r="P497" s="62" t="str">
        <f>IF(OR(B497=Dimension!$A$6,B497=Dimension!$A$7,B497=Dimension!$A$8,B497=Dimension!$A$9,B497=""),"",Payment_ID2)</f>
        <v/>
      </c>
      <c r="Q497" s="64" t="str">
        <f t="shared" si="7"/>
        <v/>
      </c>
      <c r="R497" s="62"/>
      <c r="T497" s="68" t="b">
        <f>IF(D497=Dimension!$C$9,IF(LEFT(UPPER(E497),2)="MC",TRUE,FALSE),TRUE)</f>
        <v>1</v>
      </c>
    </row>
    <row r="498" spans="1:43" x14ac:dyDescent="0.45">
      <c r="A498" s="61"/>
      <c r="B498" s="62"/>
      <c r="C498" s="62"/>
      <c r="D498" s="62" t="str">
        <f>IF(B498=Dimension!$A$8,Dimension!$C$9,IF(B498=Dimension!$A$6,CD,""))</f>
        <v/>
      </c>
      <c r="E498" s="63"/>
      <c r="F498" s="62" t="str">
        <f>IF(OR(B498=Dimension!$A$3,B498=Dimension!$A$4,B498=Dimension!$A$6,B498=Dimension!$A$8),CCYA,"")</f>
        <v/>
      </c>
      <c r="G498" s="64" t="str">
        <f>IFERROR(VLOOKUP(F498,Dimension!$G$3:$H$252,2,FALSE),"")</f>
        <v/>
      </c>
      <c r="H498" s="62" t="str">
        <f>IF(OR(B498=Dimension!$A$3,B498=Dimension!$A$4,B498=Dimension!$A$5),"เดินทาง/ท่องเที่ยว","")</f>
        <v/>
      </c>
      <c r="I498" s="62" t="str">
        <f>IF(OR(B498=Dimension!$A$6,B498=Dimension!$A$7,B498=Dimension!$A$8,B498=Dimension!$A$9),"",IF(OR(B498=Dimension!$A$3,B498=Dimension!$A$4,B498=Dimension!$A$5),"สถานประกอบการ",""))</f>
        <v/>
      </c>
      <c r="J498" s="62" t="str">
        <f>IF(OR(B498=Dimension!$A$3,B498=Dimension!$A$4,B498=Dimension!$A$5,B498=Dimension!$A$6,,B498=Dimension!$A$7,B498=Dimension!$A$8,B498=Dimension!$A$9),Payment_ID2,"")</f>
        <v/>
      </c>
      <c r="K498" s="62"/>
      <c r="L498" s="64" t="str">
        <f>IFERROR(VLOOKUP(K498,Dimension!$J$3:$K$179,2,FALSE),"")</f>
        <v/>
      </c>
      <c r="M498" s="65"/>
      <c r="N498" s="66"/>
      <c r="O498" s="62" t="str">
        <f>IF(OR(B498=Dimension!$A$6,B498=Dimension!$A$7,B498=Dimension!$A$8,B498=Dimension!$A$9),"",IF(OR(B498=Dimension!$A$3,B498=Dimension!$A$4,B498=Dimension!$A$5),"สถานประกอบการ",""))</f>
        <v/>
      </c>
      <c r="P498" s="62" t="str">
        <f>IF(OR(B498=Dimension!$A$6,B498=Dimension!$A$7,B498=Dimension!$A$8,B498=Dimension!$A$9,B498=""),"",Payment_ID2)</f>
        <v/>
      </c>
      <c r="Q498" s="64" t="str">
        <f t="shared" si="7"/>
        <v/>
      </c>
      <c r="R498" s="62"/>
      <c r="T498" s="68" t="b">
        <f>IF(D498=Dimension!$C$9,IF(LEFT(UPPER(E498),2)="MC",TRUE,FALSE),TRUE)</f>
        <v>1</v>
      </c>
    </row>
    <row r="499" spans="1:43" x14ac:dyDescent="0.45">
      <c r="A499" s="61"/>
      <c r="B499" s="62"/>
      <c r="C499" s="62"/>
      <c r="D499" s="62" t="str">
        <f>IF(B499=Dimension!$A$8,Dimension!$C$9,IF(B499=Dimension!$A$6,CD,""))</f>
        <v/>
      </c>
      <c r="E499" s="63"/>
      <c r="F499" s="62" t="str">
        <f>IF(OR(B499=Dimension!$A$3,B499=Dimension!$A$4,B499=Dimension!$A$6,B499=Dimension!$A$8),CCYA,"")</f>
        <v/>
      </c>
      <c r="G499" s="64" t="str">
        <f>IFERROR(VLOOKUP(F499,Dimension!$G$3:$H$252,2,FALSE),"")</f>
        <v/>
      </c>
      <c r="H499" s="62" t="str">
        <f>IF(OR(B499=Dimension!$A$3,B499=Dimension!$A$4,B499=Dimension!$A$5),"เดินทาง/ท่องเที่ยว","")</f>
        <v/>
      </c>
      <c r="I499" s="62" t="str">
        <f>IF(OR(B499=Dimension!$A$6,B499=Dimension!$A$7,B499=Dimension!$A$8,B499=Dimension!$A$9),"",IF(OR(B499=Dimension!$A$3,B499=Dimension!$A$4,B499=Dimension!$A$5),"สถานประกอบการ",""))</f>
        <v/>
      </c>
      <c r="J499" s="62" t="str">
        <f>IF(OR(B499=Dimension!$A$3,B499=Dimension!$A$4,B499=Dimension!$A$5,B499=Dimension!$A$6,,B499=Dimension!$A$7,B499=Dimension!$A$8,B499=Dimension!$A$9),Payment_ID2,"")</f>
        <v/>
      </c>
      <c r="K499" s="62"/>
      <c r="L499" s="64" t="str">
        <f>IFERROR(VLOOKUP(K499,Dimension!$J$3:$K$179,2,FALSE),"")</f>
        <v/>
      </c>
      <c r="M499" s="65"/>
      <c r="N499" s="66"/>
      <c r="O499" s="62" t="str">
        <f>IF(OR(B499=Dimension!$A$6,B499=Dimension!$A$7,B499=Dimension!$A$8,B499=Dimension!$A$9),"",IF(OR(B499=Dimension!$A$3,B499=Dimension!$A$4,B499=Dimension!$A$5),"สถานประกอบการ",""))</f>
        <v/>
      </c>
      <c r="P499" s="62" t="str">
        <f>IF(OR(B499=Dimension!$A$6,B499=Dimension!$A$7,B499=Dimension!$A$8,B499=Dimension!$A$9,B499=""),"",Payment_ID2)</f>
        <v/>
      </c>
      <c r="Q499" s="64" t="str">
        <f t="shared" si="7"/>
        <v/>
      </c>
      <c r="R499" s="62"/>
      <c r="T499" s="68" t="b">
        <f>IF(D499=Dimension!$C$9,IF(LEFT(UPPER(E499),2)="MC",TRUE,FALSE),TRUE)</f>
        <v>1</v>
      </c>
    </row>
    <row r="500" spans="1:43" x14ac:dyDescent="0.45">
      <c r="A500" s="61"/>
      <c r="B500" s="62"/>
      <c r="C500" s="62"/>
      <c r="D500" s="62" t="str">
        <f>IF(B500=Dimension!$A$8,Dimension!$C$9,IF(B500=Dimension!$A$6,CD,""))</f>
        <v/>
      </c>
      <c r="E500" s="63"/>
      <c r="F500" s="62" t="str">
        <f>IF(OR(B500=Dimension!$A$3,B500=Dimension!$A$4,B500=Dimension!$A$6,B500=Dimension!$A$8),CCYA,"")</f>
        <v/>
      </c>
      <c r="G500" s="64" t="str">
        <f>IFERROR(VLOOKUP(F500,Dimension!$G$3:$H$252,2,FALSE),"")</f>
        <v/>
      </c>
      <c r="H500" s="62" t="str">
        <f>IF(OR(B500=Dimension!$A$3,B500=Dimension!$A$4,B500=Dimension!$A$5),"เดินทาง/ท่องเที่ยว","")</f>
        <v/>
      </c>
      <c r="I500" s="62" t="str">
        <f>IF(OR(B500=Dimension!$A$6,B500=Dimension!$A$7,B500=Dimension!$A$8,B500=Dimension!$A$9),"",IF(OR(B500=Dimension!$A$3,B500=Dimension!$A$4,B500=Dimension!$A$5),"สถานประกอบการ",""))</f>
        <v/>
      </c>
      <c r="J500" s="62" t="str">
        <f>IF(OR(B500=Dimension!$A$3,B500=Dimension!$A$4,B500=Dimension!$A$5,B500=Dimension!$A$6,,B500=Dimension!$A$7,B500=Dimension!$A$8,B500=Dimension!$A$9),Payment_ID2,"")</f>
        <v/>
      </c>
      <c r="K500" s="62"/>
      <c r="L500" s="64" t="str">
        <f>IFERROR(VLOOKUP(K500,Dimension!$J$3:$K$179,2,FALSE),"")</f>
        <v/>
      </c>
      <c r="M500" s="65"/>
      <c r="N500" s="66"/>
      <c r="O500" s="62" t="str">
        <f>IF(OR(B500=Dimension!$A$6,B500=Dimension!$A$7,B500=Dimension!$A$8,B500=Dimension!$A$9),"",IF(OR(B500=Dimension!$A$3,B500=Dimension!$A$4,B500=Dimension!$A$5),"สถานประกอบการ",""))</f>
        <v/>
      </c>
      <c r="P500" s="62" t="str">
        <f>IF(OR(B500=Dimension!$A$6,B500=Dimension!$A$7,B500=Dimension!$A$8,B500=Dimension!$A$9,B500=""),"",Payment_ID2)</f>
        <v/>
      </c>
      <c r="Q500" s="64" t="str">
        <f t="shared" si="7"/>
        <v/>
      </c>
      <c r="R500" s="62"/>
      <c r="T500" s="68" t="b">
        <f>IF(D500=Dimension!$C$9,IF(LEFT(UPPER(E500),2)="MC",TRUE,FALSE),TRUE)</f>
        <v>1</v>
      </c>
    </row>
    <row r="501" spans="1:43" s="71" customFormat="1" x14ac:dyDescent="0.45">
      <c r="A501" s="70"/>
      <c r="E501" s="72"/>
      <c r="O501" s="73"/>
      <c r="T501" s="74"/>
      <c r="U501" s="75"/>
      <c r="V501" s="75"/>
      <c r="W501" s="75"/>
      <c r="X501" s="75"/>
      <c r="Y501" s="75"/>
      <c r="Z501" s="75"/>
      <c r="AA501" s="75"/>
      <c r="AB501" s="75"/>
      <c r="AC501" s="75"/>
      <c r="AD501" s="75"/>
      <c r="AE501" s="75"/>
      <c r="AF501" s="75"/>
      <c r="AG501" s="75"/>
      <c r="AH501" s="75"/>
      <c r="AI501" s="75"/>
      <c r="AJ501" s="75"/>
      <c r="AK501" s="75"/>
      <c r="AL501" s="75"/>
      <c r="AM501" s="75"/>
      <c r="AN501" s="75"/>
      <c r="AO501" s="75"/>
      <c r="AP501" s="75"/>
      <c r="AQ501" s="75"/>
    </row>
  </sheetData>
  <sheetProtection password="8FF2" sheet="1" objects="1" scenarios="1" formatColumns="0" formatRows="0" insertRows="0" deleteRows="0"/>
  <dataConsolidate/>
  <mergeCells count="12">
    <mergeCell ref="R7:R8"/>
    <mergeCell ref="F8:G8"/>
    <mergeCell ref="A1:R1"/>
    <mergeCell ref="A7:A8"/>
    <mergeCell ref="B7:G7"/>
    <mergeCell ref="H7:H8"/>
    <mergeCell ref="I7:J7"/>
    <mergeCell ref="K7:L8"/>
    <mergeCell ref="M7:M8"/>
    <mergeCell ref="N7:N8"/>
    <mergeCell ref="O7:P7"/>
    <mergeCell ref="Q7:Q8"/>
  </mergeCells>
  <dataValidations count="9">
    <dataValidation allowBlank="1" showInputMessage="1" sqref="H9:H500"/>
    <dataValidation type="custom" allowBlank="1" showInputMessage="1" showErrorMessage="1" errorTitle="Error" error="ประเภทรหัสลูกค้า : 324005 ให้กรอกรหัสลูกค้าที่ขึ้นต้นด้วย MC ตามด้วย เลขที่ใบอนุญาต 9 หลัก เท่านั้น_x000a_For &quot;custormer type&quot; : 324005, the &quot;customer code&quot; must start with &quot;MC&quot; and follow by 9 digits MC license No. " sqref="E9:E500">
      <formula1>T9=TRUE</formula1>
    </dataValidation>
    <dataValidation type="decimal" allowBlank="1" showInputMessage="1" showErrorMessage="1" errorTitle="Error" error="กรุณากรอกเฉพาะ &quot;วันที่ในเดือนที่รายงาน&quot; เท่านั้น เช่น วันที่ 25 ธค 2561 กรอกเฉพาะเลข 25 เท่านั้น_x000a_Please fill in &quot;date of transaction&quot; in number only such as &quot;25&quot;." sqref="A9:A500">
      <formula1>1</formula1>
      <formula2>$F$4</formula2>
    </dataValidation>
    <dataValidation showInputMessage="1" showErrorMessage="1" sqref="C9:C500"/>
    <dataValidation operator="greaterThanOrEqual" allowBlank="1" showInputMessage="1" showErrorMessage="1" sqref="Q9:Q500 L9:L500 G9:G500"/>
    <dataValidation type="decimal" operator="greaterThanOrEqual" allowBlank="1" showInputMessage="1" showErrorMessage="1" sqref="N9:N500">
      <formula1>0</formula1>
    </dataValidation>
    <dataValidation type="decimal" operator="greaterThan" allowBlank="1" showInputMessage="1" showErrorMessage="1" sqref="M9:M500">
      <formula1>0</formula1>
    </dataValidation>
    <dataValidation type="list" allowBlank="1" showInputMessage="1" showErrorMessage="1" sqref="K9:K500">
      <formula1>Currency</formula1>
    </dataValidation>
    <dataValidation type="list" allowBlank="1" showInputMessage="1" showErrorMessage="1" sqref="B9:B500">
      <formula1>Customer_Type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A0BB25C5-80E9-4EA2-8BE9-F7037BB9A87D}">
            <xm:f>IF(OR(B9=Dimension!$A$3,B9=Dimension!$A$4,B9=Dimension!$A$5,B9=""),FALSE,TRUE)</xm:f>
            <x14:dxf>
              <fill>
                <patternFill>
                  <bgColor theme="0" tint="-0.14996795556505021"/>
                </patternFill>
              </fill>
            </x14:dxf>
          </x14:cfRule>
          <xm:sqref>I9:I500</xm:sqref>
        </x14:conditionalFormatting>
        <x14:conditionalFormatting xmlns:xm="http://schemas.microsoft.com/office/excel/2006/main">
          <x14:cfRule type="expression" priority="2" id="{2D9A24C8-256F-469B-A626-55F851551DD7}">
            <xm:f>IF(OR(B9=Dimension!$A$3,B9=Dimension!$A$4,B9=Dimension!$A$5,B9=""),FALSE,TRUE)</xm:f>
            <x14:dxf>
              <fill>
                <patternFill>
                  <bgColor theme="0" tint="-0.14996795556505021"/>
                </patternFill>
              </fill>
            </x14:dxf>
          </x14:cfRule>
          <xm:sqref>O9:O500</xm:sqref>
        </x14:conditionalFormatting>
        <x14:conditionalFormatting xmlns:xm="http://schemas.microsoft.com/office/excel/2006/main">
          <x14:cfRule type="expression" priority="1" id="{288947C6-DC8F-4923-AB81-A0103756E629}">
            <xm:f>IF(OR(B9=Dimension!$A$3,B9=Dimension!$A$4,B9=Dimension!$A$5,B9=""),FALSE,TRUE)</xm:f>
            <x14:dxf>
              <fill>
                <patternFill>
                  <bgColor theme="0" tint="-0.14996795556505021"/>
                </patternFill>
              </fill>
            </x14:dxf>
          </x14:cfRule>
          <xm:sqref>P9:P500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IF(OR(B9=Dimension!$A$6,B9=Dimension!$A$7,B9=Dimension!$A$8,B9=Dimension!$A$9),Payment_ID2,Payment_ID1)</xm:f>
          </x14:formula1>
          <xm:sqref>J9:J500</xm:sqref>
        </x14:dataValidation>
        <x14:dataValidation type="list" allowBlank="1" showInputMessage="1" showErrorMessage="1">
          <x14:formula1>
            <xm:f>IF(OR(B9=Dimension!$A$6,B9=Dimension!$A$7,B9=Dimension!$A$8,B9=Dimension!$A$9,B9=""),NA(),Payment3)</xm:f>
          </x14:formula1>
          <xm:sqref>P9:P500</xm:sqref>
        </x14:dataValidation>
        <x14:dataValidation type="list" allowBlank="1" showInputMessage="1" showErrorMessage="1">
          <x14:formula1>
            <xm:f>IF(OR(B9=Dimension!$A$3,B9=Dimension!$A$4,B9=Dimension!$A$5),Sell_Buy_FX,NA())</xm:f>
          </x14:formula1>
          <xm:sqref>I9:I500</xm:sqref>
        </x14:dataValidation>
        <x14:dataValidation type="list" allowBlank="1" showInputMessage="1" showErrorMessage="1">
          <x14:formula1>
            <xm:f>IF(OR(B9=Dimension!$A$3,B9=Dimension!$A$4,B9=Dimension!$A$5),Receive_Pay_Baht,NA())</xm:f>
          </x14:formula1>
          <xm:sqref>O9:O500</xm:sqref>
        </x14:dataValidation>
        <x14:dataValidation type="list" allowBlank="1" showInputMessage="1" showErrorMessage="1">
          <x14:formula1>
            <xm:f>IF(OR(B9=Dimension!$A$3,B9=Dimension!$A$4,B9=Dimension!$A$6,B9=Dimension!$A$8),CCYA,CCYB)</xm:f>
          </x14:formula1>
          <xm:sqref>F9:F500</xm:sqref>
        </x14:dataValidation>
        <x14:dataValidation type="list" allowBlank="1" showInputMessage="1" showErrorMessage="1">
          <x14:formula1>
            <xm:f>IF(B9=Dimension!$A$3,CA,IF(B9=Dimension!$A$4,CB,IF(B9=Dimension!$A$5,CC,IF(B9=Dimension!$A$6,CD,IF(B9=Dimension!$A$7,CE,IF(B9=Dimension!$A$8,CF,IF(B9=Dimension!$A$9,CG)))))))</xm:f>
          </x14:formula1>
          <xm:sqref>D9:D500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T501"/>
  <sheetViews>
    <sheetView zoomScale="80" zoomScaleNormal="80" workbookViewId="0">
      <selection activeCell="B9" sqref="B9:B15"/>
    </sheetView>
  </sheetViews>
  <sheetFormatPr defaultColWidth="9" defaultRowHeight="22.5" x14ac:dyDescent="0.45"/>
  <cols>
    <col min="1" max="1" width="17.25" style="67" customWidth="1"/>
    <col min="2" max="2" width="18.375" style="67" customWidth="1"/>
    <col min="3" max="3" width="35" style="67" customWidth="1"/>
    <col min="4" max="4" width="27.125" style="67" customWidth="1"/>
    <col min="5" max="5" width="27.125" style="76" customWidth="1"/>
    <col min="6" max="6" width="27.125" style="67" customWidth="1"/>
    <col min="7" max="7" width="23.75" style="67" customWidth="1"/>
    <col min="8" max="8" width="16.625" style="67" customWidth="1"/>
    <col min="9" max="9" width="27.375" style="67" customWidth="1"/>
    <col min="10" max="10" width="24.25" style="67" customWidth="1"/>
    <col min="11" max="11" width="19.375" style="67" customWidth="1"/>
    <col min="12" max="12" width="22" style="67" customWidth="1"/>
    <col min="13" max="14" width="19.375" style="67" customWidth="1"/>
    <col min="15" max="15" width="27.625" style="67" customWidth="1"/>
    <col min="16" max="16" width="17.875" style="88" bestFit="1" customWidth="1"/>
    <col min="17" max="17" width="19.375" style="77" customWidth="1"/>
    <col min="18" max="18" width="22.25" style="67" customWidth="1"/>
    <col min="19" max="19" width="18.875" style="67" customWidth="1"/>
    <col min="20" max="16384" width="9" style="67"/>
  </cols>
  <sheetData>
    <row r="1" spans="1:20" s="22" customFormat="1" ht="30.75" customHeight="1" thickBot="1" x14ac:dyDescent="0.5">
      <c r="A1" s="174" t="s">
        <v>33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6"/>
    </row>
    <row r="2" spans="1:20" s="22" customFormat="1" ht="23.25" x14ac:dyDescent="0.45">
      <c r="A2" s="25" t="s">
        <v>1</v>
      </c>
      <c r="B2" s="26">
        <f>'Provider Info'!B2</f>
        <v>0</v>
      </c>
      <c r="C2" s="27" t="s">
        <v>11</v>
      </c>
      <c r="D2" s="28">
        <f>'Provider Info'!B9</f>
        <v>44227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78"/>
      <c r="Q2" s="30"/>
      <c r="R2" s="31"/>
    </row>
    <row r="3" spans="1:20" s="22" customFormat="1" ht="29.25" customHeight="1" x14ac:dyDescent="0.45">
      <c r="A3" s="32" t="s">
        <v>2</v>
      </c>
      <c r="B3" s="33">
        <f>'Provider Info'!B3</f>
        <v>0</v>
      </c>
      <c r="C3" s="34" t="s">
        <v>4</v>
      </c>
      <c r="D3" s="35">
        <f>'Provider Info'!B5</f>
        <v>0</v>
      </c>
      <c r="E3" s="79"/>
      <c r="F3" s="80"/>
      <c r="G3" s="37"/>
      <c r="H3" s="36"/>
      <c r="I3" s="81"/>
      <c r="K3" s="38"/>
      <c r="L3" s="38"/>
      <c r="M3" s="38"/>
      <c r="N3" s="38"/>
      <c r="P3" s="82"/>
      <c r="Q3" s="39"/>
      <c r="R3" s="31"/>
    </row>
    <row r="4" spans="1:20" s="22" customFormat="1" ht="29.25" customHeight="1" x14ac:dyDescent="0.45">
      <c r="A4" s="40" t="s">
        <v>3</v>
      </c>
      <c r="B4" s="41">
        <f>'Provider Info'!B4</f>
        <v>0</v>
      </c>
      <c r="C4" s="34" t="s">
        <v>5</v>
      </c>
      <c r="D4" s="35">
        <f>'Provider Info'!B6</f>
        <v>0</v>
      </c>
      <c r="E4" s="80"/>
      <c r="F4" s="83">
        <f>IF(OR(B5=1,B5=3,B5=5,B5=7,B5=8,B5=10,B5=12),31,IF(OR(B5=4,B5=6,B5=9,B5=11),30,IF(MOD(V6,4)=0,29,28)))</f>
        <v>31</v>
      </c>
      <c r="G4" s="42"/>
      <c r="H4" s="29"/>
      <c r="I4" s="29"/>
      <c r="J4" s="29"/>
      <c r="K4" s="29"/>
      <c r="L4" s="29"/>
      <c r="M4" s="29"/>
      <c r="N4" s="29"/>
      <c r="O4" s="29"/>
      <c r="P4" s="78"/>
      <c r="Q4" s="30"/>
      <c r="R4" s="31"/>
    </row>
    <row r="5" spans="1:20" s="22" customFormat="1" ht="29.25" customHeight="1" thickBot="1" x14ac:dyDescent="0.5">
      <c r="A5" s="43" t="s">
        <v>6</v>
      </c>
      <c r="B5" s="44">
        <f>VLOOKUP('Provider Info'!B7,Dimension!S3:T14,2,FALSE)</f>
        <v>1</v>
      </c>
      <c r="C5" s="45" t="s">
        <v>8</v>
      </c>
      <c r="D5" s="46">
        <f>'Provider Info'!B8</f>
        <v>2021</v>
      </c>
      <c r="E5" s="84"/>
      <c r="F5" s="85"/>
      <c r="G5" s="29"/>
      <c r="I5" s="29"/>
      <c r="K5" s="29"/>
      <c r="L5" s="29"/>
      <c r="M5" s="29"/>
      <c r="R5" s="47" t="s">
        <v>13</v>
      </c>
    </row>
    <row r="6" spans="1:20" s="22" customFormat="1" ht="23.25" x14ac:dyDescent="0.45">
      <c r="A6" s="48"/>
      <c r="B6" s="49"/>
      <c r="C6" s="50"/>
      <c r="D6" s="51"/>
      <c r="E6" s="51"/>
      <c r="F6" s="51"/>
      <c r="G6" s="50"/>
      <c r="H6" s="53"/>
      <c r="I6" s="50"/>
      <c r="J6" s="53"/>
      <c r="K6" s="50"/>
      <c r="L6" s="50"/>
      <c r="M6" s="54"/>
      <c r="N6" s="54"/>
      <c r="O6" s="53"/>
      <c r="P6" s="86"/>
      <c r="Q6" s="55"/>
      <c r="R6" s="57"/>
    </row>
    <row r="7" spans="1:20" s="22" customFormat="1" ht="22.5" customHeight="1" x14ac:dyDescent="0.45">
      <c r="A7" s="160" t="s">
        <v>14</v>
      </c>
      <c r="B7" s="162" t="s">
        <v>15</v>
      </c>
      <c r="C7" s="163"/>
      <c r="D7" s="163"/>
      <c r="E7" s="163"/>
      <c r="F7" s="163"/>
      <c r="G7" s="164"/>
      <c r="H7" s="153" t="s">
        <v>16</v>
      </c>
      <c r="I7" s="165" t="s">
        <v>34</v>
      </c>
      <c r="J7" s="166"/>
      <c r="K7" s="167" t="s">
        <v>18</v>
      </c>
      <c r="L7" s="168"/>
      <c r="M7" s="169" t="s">
        <v>19</v>
      </c>
      <c r="N7" s="169" t="s">
        <v>35</v>
      </c>
      <c r="O7" s="171" t="s">
        <v>36</v>
      </c>
      <c r="P7" s="172"/>
      <c r="Q7" s="173" t="s">
        <v>22</v>
      </c>
      <c r="R7" s="173" t="s">
        <v>23</v>
      </c>
    </row>
    <row r="8" spans="1:20" s="22" customFormat="1" ht="46.5" x14ac:dyDescent="0.45">
      <c r="A8" s="161"/>
      <c r="B8" s="58" t="s">
        <v>24</v>
      </c>
      <c r="C8" s="58" t="s">
        <v>25</v>
      </c>
      <c r="D8" s="59" t="s">
        <v>26</v>
      </c>
      <c r="E8" s="58" t="s">
        <v>27</v>
      </c>
      <c r="F8" s="155" t="s">
        <v>28</v>
      </c>
      <c r="G8" s="156"/>
      <c r="H8" s="154"/>
      <c r="I8" s="58" t="s">
        <v>37</v>
      </c>
      <c r="J8" s="58" t="s">
        <v>38</v>
      </c>
      <c r="K8" s="155"/>
      <c r="L8" s="156"/>
      <c r="M8" s="170"/>
      <c r="N8" s="170"/>
      <c r="O8" s="60" t="s">
        <v>39</v>
      </c>
      <c r="P8" s="60" t="s">
        <v>40</v>
      </c>
      <c r="Q8" s="154"/>
      <c r="R8" s="154"/>
    </row>
    <row r="9" spans="1:20" ht="22.5" customHeight="1" x14ac:dyDescent="0.45">
      <c r="A9" s="61"/>
      <c r="B9" s="62"/>
      <c r="C9" s="62"/>
      <c r="D9" s="62" t="str">
        <f>IF(B9=Dimension!$A$8,Dimension!$C$9,IF(B9=Dimension!$A$6,CD,""))</f>
        <v/>
      </c>
      <c r="E9" s="63"/>
      <c r="F9" s="62" t="str">
        <f>IF(OR(B9=Dimension!$A$3,B9=Dimension!$A$4,B9=Dimension!$A$6,B9=Dimension!$A$8),CCYA,"")</f>
        <v/>
      </c>
      <c r="G9" s="64" t="str">
        <f>IFERROR(VLOOKUP(F9,Dimension!$G$3:$H$252,2,FALSE),"")</f>
        <v/>
      </c>
      <c r="H9" s="62" t="str">
        <f>IF(OR(B9=Dimension!$A$3,B9=Dimension!$A$4,B9=Dimension!$A$5),"เดินทาง/ท่องเที่ยว","")</f>
        <v/>
      </c>
      <c r="I9" s="62" t="str">
        <f>IF(OR(B9=Dimension!$A$6,B9=Dimension!$A$7,B9=Dimension!$A$8,B9=Dimension!$A$9),"",IF(OR(B9=Dimension!$A$3,B9=Dimension!$A$4,B9=Dimension!$A$5),"สถานประกอบการ",""))</f>
        <v/>
      </c>
      <c r="J9" s="62" t="str">
        <f>IF(OR(B9=Dimension!$A$3,B9=Dimension!$A$4,B9=Dimension!$A$5,B9=Dimension!$A$6,,B9=Dimension!$A$7,B9=Dimension!$A$8,B9=Dimension!$A$9),Payment_ID2,"")</f>
        <v/>
      </c>
      <c r="K9" s="62"/>
      <c r="L9" s="64" t="str">
        <f>IFERROR(VLOOKUP(K9,Dimension!$J$3:$K$179,2,FALSE),"")</f>
        <v/>
      </c>
      <c r="M9" s="65"/>
      <c r="N9" s="66"/>
      <c r="O9" s="62" t="str">
        <f>IF(OR(B9=Dimension!$A$6,B9=Dimension!$A$7,B9=Dimension!$A$8,B9=Dimension!$A$9),"",IF(OR(B9=Dimension!$A$3,B9=Dimension!$A$4,B9=Dimension!$A$5),"สถานประกอบการ",""))</f>
        <v/>
      </c>
      <c r="P9" s="62" t="str">
        <f>IF(OR(B9=Dimension!$A$6,B9=Dimension!$A$7,B9=Dimension!$A$8,B9=Dimension!$A$9,B9=""),"",Payment_ID2)</f>
        <v/>
      </c>
      <c r="Q9" s="64" t="str">
        <f>IF(OR(M9="",N9=""),"",ROUND(M9*N9,2))</f>
        <v/>
      </c>
      <c r="R9" s="62"/>
      <c r="T9" s="68" t="b">
        <f>IF(D9=Dimension!$C$9,IF(LEFT(UPPER(E9),2)="MC",TRUE,FALSE),TRUE)</f>
        <v>1</v>
      </c>
    </row>
    <row r="10" spans="1:20" ht="22.5" customHeight="1" x14ac:dyDescent="0.45">
      <c r="A10" s="61"/>
      <c r="B10" s="62"/>
      <c r="C10" s="62"/>
      <c r="D10" s="62" t="str">
        <f>IF(B10=Dimension!$A$8,Dimension!$C$9,IF(B10=Dimension!$A$6,CD,""))</f>
        <v/>
      </c>
      <c r="E10" s="63"/>
      <c r="F10" s="62" t="str">
        <f>IF(OR(B10=Dimension!$A$3,B10=Dimension!$A$4,B10=Dimension!$A$6,B10=Dimension!$A$8),CCYA,"")</f>
        <v/>
      </c>
      <c r="G10" s="64" t="str">
        <f>IFERROR(VLOOKUP(F10,Dimension!$G$3:$H$252,2,FALSE),"")</f>
        <v/>
      </c>
      <c r="H10" s="62" t="str">
        <f>IF(OR(B10=Dimension!$A$3,B10=Dimension!$A$4,B10=Dimension!$A$5),"เดินทาง/ท่องเที่ยว","")</f>
        <v/>
      </c>
      <c r="I10" s="62" t="str">
        <f>IF(OR(B10=Dimension!$A$6,B10=Dimension!$A$7,B10=Dimension!$A$8,B10=Dimension!$A$9),"",IF(OR(B10=Dimension!$A$3,B10=Dimension!$A$4,B10=Dimension!$A$5),"สถานประกอบการ",""))</f>
        <v/>
      </c>
      <c r="J10" s="62" t="str">
        <f>IF(OR(B10=Dimension!$A$3,B10=Dimension!$A$4,B10=Dimension!$A$5,B10=Dimension!$A$6,,B10=Dimension!$A$7,B10=Dimension!$A$8,B10=Dimension!$A$9),Payment_ID2,"")</f>
        <v/>
      </c>
      <c r="K10" s="62"/>
      <c r="L10" s="64" t="str">
        <f>IFERROR(VLOOKUP(K10,Dimension!$J$3:$K$179,2,FALSE),"")</f>
        <v/>
      </c>
      <c r="M10" s="65"/>
      <c r="N10" s="66"/>
      <c r="O10" s="62" t="str">
        <f>IF(OR(B10=Dimension!$A$6,B10=Dimension!$A$7,B10=Dimension!$A$8,B10=Dimension!$A$9),"",IF(OR(B10=Dimension!$A$3,B10=Dimension!$A$4,B10=Dimension!$A$5),"สถานประกอบการ",""))</f>
        <v/>
      </c>
      <c r="P10" s="62" t="str">
        <f>IF(OR(B10=Dimension!$A$6,B10=Dimension!$A$7,B10=Dimension!$A$8,B10=Dimension!$A$9,B10=""),"",Payment_ID2)</f>
        <v/>
      </c>
      <c r="Q10" s="64" t="str">
        <f t="shared" ref="Q10:Q73" si="0">IF(OR(M10="",N10=""),"",ROUND(M10*N10,2))</f>
        <v/>
      </c>
      <c r="R10" s="62"/>
      <c r="T10" s="68" t="b">
        <f>IF(D10=Dimension!$C$9,IF(LEFT(UPPER(E10),2)="MC",TRUE,FALSE),TRUE)</f>
        <v>1</v>
      </c>
    </row>
    <row r="11" spans="1:20" ht="24.75" customHeight="1" x14ac:dyDescent="0.45">
      <c r="A11" s="61"/>
      <c r="B11" s="62"/>
      <c r="C11" s="62"/>
      <c r="D11" s="62" t="str">
        <f>IF(B11=Dimension!$A$8,Dimension!$C$9,IF(B11=Dimension!$A$6,CD,""))</f>
        <v/>
      </c>
      <c r="E11" s="63"/>
      <c r="F11" s="62" t="str">
        <f>IF(OR(B11=Dimension!$A$3,B11=Dimension!$A$4,B11=Dimension!$A$6,B11=Dimension!$A$8),CCYA,"")</f>
        <v/>
      </c>
      <c r="G11" s="64" t="str">
        <f>IFERROR(VLOOKUP(F11,Dimension!$G$3:$H$252,2,FALSE),"")</f>
        <v/>
      </c>
      <c r="H11" s="62" t="str">
        <f>IF(OR(B11=Dimension!$A$3,B11=Dimension!$A$4,B11=Dimension!$A$5),"เดินทาง/ท่องเที่ยว","")</f>
        <v/>
      </c>
      <c r="I11" s="62" t="str">
        <f>IF(OR(B11=Dimension!$A$6,B11=Dimension!$A$7,B11=Dimension!$A$8,B11=Dimension!$A$9),"",IF(OR(B11=Dimension!$A$3,B11=Dimension!$A$4,B11=Dimension!$A$5),"สถานประกอบการ",""))</f>
        <v/>
      </c>
      <c r="J11" s="62" t="str">
        <f>IF(OR(B11=Dimension!$A$3,B11=Dimension!$A$4,B11=Dimension!$A$5,B11=Dimension!$A$6,,B11=Dimension!$A$7,B11=Dimension!$A$8,B11=Dimension!$A$9),Payment_ID2,"")</f>
        <v/>
      </c>
      <c r="K11" s="62"/>
      <c r="L11" s="64" t="str">
        <f>IFERROR(VLOOKUP(K11,Dimension!$J$3:$K$179,2,FALSE),"")</f>
        <v/>
      </c>
      <c r="M11" s="65"/>
      <c r="N11" s="66"/>
      <c r="O11" s="62" t="str">
        <f>IF(OR(B11=Dimension!$A$6,B11=Dimension!$A$7,B11=Dimension!$A$8,B11=Dimension!$A$9),"",IF(OR(B11=Dimension!$A$3,B11=Dimension!$A$4,B11=Dimension!$A$5),"สถานประกอบการ",""))</f>
        <v/>
      </c>
      <c r="P11" s="62" t="str">
        <f>IF(OR(B11=Dimension!$A$6,B11=Dimension!$A$7,B11=Dimension!$A$8,B11=Dimension!$A$9,B11=""),"",Payment_ID2)</f>
        <v/>
      </c>
      <c r="Q11" s="64" t="str">
        <f t="shared" si="0"/>
        <v/>
      </c>
      <c r="R11" s="62"/>
      <c r="T11" s="68" t="b">
        <f>IF(D11=Dimension!$C$9,IF(LEFT(UPPER(E11),2)="MC",TRUE,FALSE),TRUE)</f>
        <v>1</v>
      </c>
    </row>
    <row r="12" spans="1:20" ht="25.5" customHeight="1" x14ac:dyDescent="0.45">
      <c r="A12" s="61"/>
      <c r="B12" s="62"/>
      <c r="C12" s="62"/>
      <c r="D12" s="62" t="str">
        <f>IF(B12=Dimension!$A$8,Dimension!$C$9,IF(B12=Dimension!$A$6,CD,""))</f>
        <v/>
      </c>
      <c r="E12" s="63"/>
      <c r="F12" s="62" t="str">
        <f>IF(OR(B12=Dimension!$A$3,B12=Dimension!$A$4,B12=Dimension!$A$6,B12=Dimension!$A$8),CCYA,"")</f>
        <v/>
      </c>
      <c r="G12" s="64" t="str">
        <f>IFERROR(VLOOKUP(F12,Dimension!$G$3:$H$252,2,FALSE),"")</f>
        <v/>
      </c>
      <c r="H12" s="62" t="str">
        <f>IF(OR(B12=Dimension!$A$3,B12=Dimension!$A$4,B12=Dimension!$A$5),"เดินทาง/ท่องเที่ยว","")</f>
        <v/>
      </c>
      <c r="I12" s="62" t="str">
        <f>IF(OR(B12=Dimension!$A$6,B12=Dimension!$A$7,B12=Dimension!$A$8,B12=Dimension!$A$9),"",IF(OR(B12=Dimension!$A$3,B12=Dimension!$A$4,B12=Dimension!$A$5),"สถานประกอบการ",""))</f>
        <v/>
      </c>
      <c r="J12" s="62" t="str">
        <f>IF(OR(B12=Dimension!$A$3,B12=Dimension!$A$4,B12=Dimension!$A$5,B12=Dimension!$A$6,,B12=Dimension!$A$7,B12=Dimension!$A$8,B12=Dimension!$A$9),Payment_ID2,"")</f>
        <v/>
      </c>
      <c r="K12" s="62"/>
      <c r="L12" s="64" t="str">
        <f>IFERROR(VLOOKUP(K12,Dimension!$J$3:$K$179,2,FALSE),"")</f>
        <v/>
      </c>
      <c r="M12" s="65"/>
      <c r="N12" s="66"/>
      <c r="O12" s="62" t="str">
        <f>IF(OR(B12=Dimension!$A$6,B12=Dimension!$A$7,B12=Dimension!$A$8,B12=Dimension!$A$9),"",IF(OR(B12=Dimension!$A$3,B12=Dimension!$A$4,B12=Dimension!$A$5),"สถานประกอบการ",""))</f>
        <v/>
      </c>
      <c r="P12" s="62" t="str">
        <f>IF(OR(B12=Dimension!$A$6,B12=Dimension!$A$7,B12=Dimension!$A$8,B12=Dimension!$A$9,B12=""),"",Payment_ID2)</f>
        <v/>
      </c>
      <c r="Q12" s="64" t="str">
        <f t="shared" si="0"/>
        <v/>
      </c>
      <c r="R12" s="62"/>
      <c r="T12" s="68" t="b">
        <f>IF(D12=Dimension!$C$9,IF(LEFT(UPPER(E12),2)="MC",TRUE,FALSE),TRUE)</f>
        <v>1</v>
      </c>
    </row>
    <row r="13" spans="1:20" ht="21.75" customHeight="1" x14ac:dyDescent="0.45">
      <c r="A13" s="61"/>
      <c r="B13" s="62"/>
      <c r="C13" s="62"/>
      <c r="D13" s="62" t="str">
        <f>IF(B13=Dimension!$A$8,Dimension!$C$9,IF(B13=Dimension!$A$6,CD,""))</f>
        <v/>
      </c>
      <c r="E13" s="63"/>
      <c r="F13" s="62" t="str">
        <f>IF(OR(B13=Dimension!$A$3,B13=Dimension!$A$4,B13=Dimension!$A$6,B13=Dimension!$A$8),CCYA,"")</f>
        <v/>
      </c>
      <c r="G13" s="64" t="str">
        <f>IFERROR(VLOOKUP(F13,Dimension!$G$3:$H$252,2,FALSE),"")</f>
        <v/>
      </c>
      <c r="H13" s="62" t="str">
        <f>IF(OR(B13=Dimension!$A$3,B13=Dimension!$A$4,B13=Dimension!$A$5),"เดินทาง/ท่องเที่ยว","")</f>
        <v/>
      </c>
      <c r="I13" s="62" t="str">
        <f>IF(OR(B13=Dimension!$A$6,B13=Dimension!$A$7,B13=Dimension!$A$8,B13=Dimension!$A$9),"",IF(OR(B13=Dimension!$A$3,B13=Dimension!$A$4,B13=Dimension!$A$5),"สถานประกอบการ",""))</f>
        <v/>
      </c>
      <c r="J13" s="62" t="str">
        <f>IF(OR(B13=Dimension!$A$3,B13=Dimension!$A$4,B13=Dimension!$A$5,B13=Dimension!$A$6,,B13=Dimension!$A$7,B13=Dimension!$A$8,B13=Dimension!$A$9),Payment_ID2,"")</f>
        <v/>
      </c>
      <c r="K13" s="62"/>
      <c r="L13" s="64" t="str">
        <f>IFERROR(VLOOKUP(K13,Dimension!$J$3:$K$179,2,FALSE),"")</f>
        <v/>
      </c>
      <c r="M13" s="65"/>
      <c r="N13" s="66"/>
      <c r="O13" s="62" t="str">
        <f>IF(OR(B13=Dimension!$A$6,B13=Dimension!$A$7,B13=Dimension!$A$8,B13=Dimension!$A$9),"",IF(OR(B13=Dimension!$A$3,B13=Dimension!$A$4,B13=Dimension!$A$5),"สถานประกอบการ",""))</f>
        <v/>
      </c>
      <c r="P13" s="62" t="str">
        <f>IF(OR(B13=Dimension!$A$6,B13=Dimension!$A$7,B13=Dimension!$A$8,B13=Dimension!$A$9,B13=""),"",Payment_ID2)</f>
        <v/>
      </c>
      <c r="Q13" s="64" t="str">
        <f t="shared" si="0"/>
        <v/>
      </c>
      <c r="R13" s="62"/>
      <c r="T13" s="68" t="b">
        <f>IF(D13=Dimension!$C$9,IF(LEFT(UPPER(E13),2)="MC",TRUE,FALSE),TRUE)</f>
        <v>1</v>
      </c>
    </row>
    <row r="14" spans="1:20" x14ac:dyDescent="0.45">
      <c r="A14" s="61"/>
      <c r="B14" s="62"/>
      <c r="C14" s="62"/>
      <c r="D14" s="62" t="str">
        <f>IF(B14=Dimension!$A$8,Dimension!$C$9,IF(B14=Dimension!$A$6,CD,""))</f>
        <v/>
      </c>
      <c r="E14" s="63"/>
      <c r="F14" s="62" t="str">
        <f>IF(OR(B14=Dimension!$A$3,B14=Dimension!$A$4,B14=Dimension!$A$6,B14=Dimension!$A$8),CCYA,"")</f>
        <v/>
      </c>
      <c r="G14" s="64" t="str">
        <f>IFERROR(VLOOKUP(F14,Dimension!$G$3:$H$252,2,FALSE),"")</f>
        <v/>
      </c>
      <c r="H14" s="62" t="str">
        <f>IF(OR(B14=Dimension!$A$3,B14=Dimension!$A$4,B14=Dimension!$A$5),"เดินทาง/ท่องเที่ยว","")</f>
        <v/>
      </c>
      <c r="I14" s="62" t="str">
        <f>IF(OR(B14=Dimension!$A$6,B14=Dimension!$A$7,B14=Dimension!$A$8,B14=Dimension!$A$9),"",IF(OR(B14=Dimension!$A$3,B14=Dimension!$A$4,B14=Dimension!$A$5),"สถานประกอบการ",""))</f>
        <v/>
      </c>
      <c r="J14" s="62" t="str">
        <f>IF(OR(B14=Dimension!$A$3,B14=Dimension!$A$4,B14=Dimension!$A$5,B14=Dimension!$A$6,,B14=Dimension!$A$7,B14=Dimension!$A$8,B14=Dimension!$A$9),Payment_ID2,"")</f>
        <v/>
      </c>
      <c r="K14" s="62"/>
      <c r="L14" s="64" t="str">
        <f>IFERROR(VLOOKUP(K14,Dimension!$J$3:$K$179,2,FALSE),"")</f>
        <v/>
      </c>
      <c r="M14" s="65"/>
      <c r="N14" s="66"/>
      <c r="O14" s="62" t="str">
        <f>IF(OR(B14=Dimension!$A$6,B14=Dimension!$A$7,B14=Dimension!$A$8,B14=Dimension!$A$9),"",IF(OR(B14=Dimension!$A$3,B14=Dimension!$A$4,B14=Dimension!$A$5),"สถานประกอบการ",""))</f>
        <v/>
      </c>
      <c r="P14" s="62" t="str">
        <f>IF(OR(B14=Dimension!$A$6,B14=Dimension!$A$7,B14=Dimension!$A$8,B14=Dimension!$A$9,B14=""),"",Payment_ID2)</f>
        <v/>
      </c>
      <c r="Q14" s="64" t="str">
        <f t="shared" si="0"/>
        <v/>
      </c>
      <c r="R14" s="62"/>
      <c r="T14" s="68" t="b">
        <f>IF(D14=Dimension!$C$9,IF(LEFT(UPPER(E14),2)="MC",TRUE,FALSE),TRUE)</f>
        <v>1</v>
      </c>
    </row>
    <row r="15" spans="1:20" x14ac:dyDescent="0.45">
      <c r="A15" s="61"/>
      <c r="B15" s="62"/>
      <c r="C15" s="62"/>
      <c r="D15" s="62" t="str">
        <f>IF(B15=Dimension!$A$8,Dimension!$C$9,IF(B15=Dimension!$A$6,CD,""))</f>
        <v/>
      </c>
      <c r="E15" s="63"/>
      <c r="F15" s="62" t="str">
        <f>IF(OR(B15=Dimension!$A$3,B15=Dimension!$A$4,B15=Dimension!$A$6,B15=Dimension!$A$8),CCYA,"")</f>
        <v/>
      </c>
      <c r="G15" s="64" t="str">
        <f>IFERROR(VLOOKUP(F15,Dimension!$G$3:$H$252,2,FALSE),"")</f>
        <v/>
      </c>
      <c r="H15" s="62" t="str">
        <f>IF(OR(B15=Dimension!$A$3,B15=Dimension!$A$4,B15=Dimension!$A$5),"เดินทาง/ท่องเที่ยว","")</f>
        <v/>
      </c>
      <c r="I15" s="62" t="str">
        <f>IF(OR(B15=Dimension!$A$6,B15=Dimension!$A$7,B15=Dimension!$A$8,B15=Dimension!$A$9),"",IF(OR(B15=Dimension!$A$3,B15=Dimension!$A$4,B15=Dimension!$A$5),"สถานประกอบการ",""))</f>
        <v/>
      </c>
      <c r="J15" s="62" t="str">
        <f>IF(OR(B15=Dimension!$A$3,B15=Dimension!$A$4,B15=Dimension!$A$5,B15=Dimension!$A$6,,B15=Dimension!$A$7,B15=Dimension!$A$8,B15=Dimension!$A$9),Payment_ID2,"")</f>
        <v/>
      </c>
      <c r="K15" s="62"/>
      <c r="L15" s="64" t="str">
        <f>IFERROR(VLOOKUP(K15,Dimension!$J$3:$K$179,2,FALSE),"")</f>
        <v/>
      </c>
      <c r="M15" s="65"/>
      <c r="N15" s="66"/>
      <c r="O15" s="62" t="str">
        <f>IF(OR(B15=Dimension!$A$6,B15=Dimension!$A$7,B15=Dimension!$A$8,B15=Dimension!$A$9),"",IF(OR(B15=Dimension!$A$3,B15=Dimension!$A$4,B15=Dimension!$A$5),"สถานประกอบการ",""))</f>
        <v/>
      </c>
      <c r="P15" s="62" t="str">
        <f>IF(OR(B15=Dimension!$A$6,B15=Dimension!$A$7,B15=Dimension!$A$8,B15=Dimension!$A$9,B15=""),"",Payment_ID2)</f>
        <v/>
      </c>
      <c r="Q15" s="64" t="str">
        <f t="shared" si="0"/>
        <v/>
      </c>
      <c r="R15" s="62"/>
      <c r="T15" s="68" t="b">
        <f>IF(D15=Dimension!$C$9,IF(LEFT(UPPER(E15),2)="MC",TRUE,FALSE),TRUE)</f>
        <v>1</v>
      </c>
    </row>
    <row r="16" spans="1:20" x14ac:dyDescent="0.45">
      <c r="A16" s="61"/>
      <c r="B16" s="62"/>
      <c r="C16" s="62"/>
      <c r="D16" s="62" t="str">
        <f>IF(B16=Dimension!$A$8,Dimension!$C$9,IF(B16=Dimension!$A$6,CD,""))</f>
        <v/>
      </c>
      <c r="E16" s="63"/>
      <c r="F16" s="62" t="str">
        <f>IF(OR(B16=Dimension!$A$3,B16=Dimension!$A$4,B16=Dimension!$A$6,B16=Dimension!$A$8),CCYA,"")</f>
        <v/>
      </c>
      <c r="G16" s="64" t="str">
        <f>IFERROR(VLOOKUP(F16,Dimension!$G$3:$H$252,2,FALSE),"")</f>
        <v/>
      </c>
      <c r="H16" s="62" t="str">
        <f>IF(OR(B16=Dimension!$A$3,B16=Dimension!$A$4,B16=Dimension!$A$5),"เดินทาง/ท่องเที่ยว","")</f>
        <v/>
      </c>
      <c r="I16" s="62" t="str">
        <f>IF(OR(B16=Dimension!$A$6,B16=Dimension!$A$7,B16=Dimension!$A$8,B16=Dimension!$A$9),"",IF(OR(B16=Dimension!$A$3,B16=Dimension!$A$4,B16=Dimension!$A$5),"สถานประกอบการ",""))</f>
        <v/>
      </c>
      <c r="J16" s="62" t="str">
        <f>IF(OR(B16=Dimension!$A$3,B16=Dimension!$A$4,B16=Dimension!$A$5,B16=Dimension!$A$6,,B16=Dimension!$A$7,B16=Dimension!$A$8,B16=Dimension!$A$9),Payment_ID2,"")</f>
        <v/>
      </c>
      <c r="K16" s="62"/>
      <c r="L16" s="64" t="str">
        <f>IFERROR(VLOOKUP(K16,Dimension!$J$3:$K$179,2,FALSE),"")</f>
        <v/>
      </c>
      <c r="M16" s="65"/>
      <c r="N16" s="66"/>
      <c r="O16" s="62" t="str">
        <f>IF(OR(B16=Dimension!$A$6,B16=Dimension!$A$7,B16=Dimension!$A$8,B16=Dimension!$A$9),"",IF(OR(B16=Dimension!$A$3,B16=Dimension!$A$4,B16=Dimension!$A$5),"สถานประกอบการ",""))</f>
        <v/>
      </c>
      <c r="P16" s="62" t="str">
        <f>IF(OR(B16=Dimension!$A$6,B16=Dimension!$A$7,B16=Dimension!$A$8,B16=Dimension!$A$9,B16=""),"",Payment_ID2)</f>
        <v/>
      </c>
      <c r="Q16" s="64" t="str">
        <f t="shared" si="0"/>
        <v/>
      </c>
      <c r="R16" s="62"/>
      <c r="T16" s="68" t="b">
        <f>IF(D16=Dimension!$C$9,IF(LEFT(UPPER(E16),2)="MC",TRUE,FALSE),TRUE)</f>
        <v>1</v>
      </c>
    </row>
    <row r="17" spans="1:20" x14ac:dyDescent="0.45">
      <c r="A17" s="61"/>
      <c r="B17" s="62"/>
      <c r="C17" s="62"/>
      <c r="D17" s="62" t="str">
        <f>IF(B17=Dimension!$A$8,Dimension!$C$9,IF(B17=Dimension!$A$6,CD,""))</f>
        <v/>
      </c>
      <c r="E17" s="63"/>
      <c r="F17" s="62" t="str">
        <f>IF(OR(B17=Dimension!$A$3,B17=Dimension!$A$4,B17=Dimension!$A$6,B17=Dimension!$A$8),CCYA,"")</f>
        <v/>
      </c>
      <c r="G17" s="64" t="str">
        <f>IFERROR(VLOOKUP(F17,Dimension!$G$3:$H$252,2,FALSE),"")</f>
        <v/>
      </c>
      <c r="H17" s="62" t="str">
        <f>IF(OR(B17=Dimension!$A$3,B17=Dimension!$A$4,B17=Dimension!$A$5),"เดินทาง/ท่องเที่ยว","")</f>
        <v/>
      </c>
      <c r="I17" s="62" t="str">
        <f>IF(OR(B17=Dimension!$A$6,B17=Dimension!$A$7,B17=Dimension!$A$8,B17=Dimension!$A$9),"",IF(OR(B17=Dimension!$A$3,B17=Dimension!$A$4,B17=Dimension!$A$5),"สถานประกอบการ",""))</f>
        <v/>
      </c>
      <c r="J17" s="62" t="str">
        <f>IF(OR(B17=Dimension!$A$3,B17=Dimension!$A$4,B17=Dimension!$A$5,B17=Dimension!$A$6,,B17=Dimension!$A$7,B17=Dimension!$A$8,B17=Dimension!$A$9),Payment_ID2,"")</f>
        <v/>
      </c>
      <c r="K17" s="62"/>
      <c r="L17" s="64" t="str">
        <f>IFERROR(VLOOKUP(K17,Dimension!$J$3:$K$179,2,FALSE),"")</f>
        <v/>
      </c>
      <c r="M17" s="65"/>
      <c r="N17" s="66"/>
      <c r="O17" s="62" t="str">
        <f>IF(OR(B17=Dimension!$A$6,B17=Dimension!$A$7,B17=Dimension!$A$8,B17=Dimension!$A$9),"",IF(OR(B17=Dimension!$A$3,B17=Dimension!$A$4,B17=Dimension!$A$5),"สถานประกอบการ",""))</f>
        <v/>
      </c>
      <c r="P17" s="62" t="str">
        <f>IF(OR(B17=Dimension!$A$6,B17=Dimension!$A$7,B17=Dimension!$A$8,B17=Dimension!$A$9,B17=""),"",Payment_ID2)</f>
        <v/>
      </c>
      <c r="Q17" s="64" t="str">
        <f t="shared" si="0"/>
        <v/>
      </c>
      <c r="R17" s="62"/>
      <c r="T17" s="68" t="b">
        <f>IF(D17=Dimension!$C$9,IF(LEFT(UPPER(E17),2)="MC",TRUE,FALSE),TRUE)</f>
        <v>1</v>
      </c>
    </row>
    <row r="18" spans="1:20" x14ac:dyDescent="0.45">
      <c r="A18" s="61"/>
      <c r="B18" s="62"/>
      <c r="C18" s="62"/>
      <c r="D18" s="62" t="str">
        <f>IF(B18=Dimension!$A$8,Dimension!$C$9,IF(B18=Dimension!$A$6,CD,""))</f>
        <v/>
      </c>
      <c r="E18" s="63"/>
      <c r="F18" s="62" t="str">
        <f>IF(OR(B18=Dimension!$A$3,B18=Dimension!$A$4,B18=Dimension!$A$6,B18=Dimension!$A$8),CCYA,"")</f>
        <v/>
      </c>
      <c r="G18" s="64" t="str">
        <f>IFERROR(VLOOKUP(F18,Dimension!$G$3:$H$252,2,FALSE),"")</f>
        <v/>
      </c>
      <c r="H18" s="62" t="str">
        <f>IF(OR(B18=Dimension!$A$3,B18=Dimension!$A$4,B18=Dimension!$A$5),"เดินทาง/ท่องเที่ยว","")</f>
        <v/>
      </c>
      <c r="I18" s="62" t="str">
        <f>IF(OR(B18=Dimension!$A$6,B18=Dimension!$A$7,B18=Dimension!$A$8,B18=Dimension!$A$9),"",IF(OR(B18=Dimension!$A$3,B18=Dimension!$A$4,B18=Dimension!$A$5),"สถานประกอบการ",""))</f>
        <v/>
      </c>
      <c r="J18" s="62" t="str">
        <f>IF(OR(B18=Dimension!$A$3,B18=Dimension!$A$4,B18=Dimension!$A$5,B18=Dimension!$A$6,,B18=Dimension!$A$7,B18=Dimension!$A$8,B18=Dimension!$A$9),Payment_ID2,"")</f>
        <v/>
      </c>
      <c r="K18" s="62"/>
      <c r="L18" s="64" t="str">
        <f>IFERROR(VLOOKUP(K18,Dimension!$J$3:$K$179,2,FALSE),"")</f>
        <v/>
      </c>
      <c r="M18" s="65"/>
      <c r="N18" s="66"/>
      <c r="O18" s="62" t="str">
        <f>IF(OR(B18=Dimension!$A$6,B18=Dimension!$A$7,B18=Dimension!$A$8,B18=Dimension!$A$9),"",IF(OR(B18=Dimension!$A$3,B18=Dimension!$A$4,B18=Dimension!$A$5),"สถานประกอบการ",""))</f>
        <v/>
      </c>
      <c r="P18" s="62" t="str">
        <f>IF(OR(B18=Dimension!$A$6,B18=Dimension!$A$7,B18=Dimension!$A$8,B18=Dimension!$A$9,B18=""),"",Payment_ID2)</f>
        <v/>
      </c>
      <c r="Q18" s="64" t="str">
        <f t="shared" si="0"/>
        <v/>
      </c>
      <c r="R18" s="62"/>
      <c r="T18" s="68" t="b">
        <f>IF(D18=Dimension!$C$9,IF(LEFT(UPPER(E18),2)="MC",TRUE,FALSE),TRUE)</f>
        <v>1</v>
      </c>
    </row>
    <row r="19" spans="1:20" x14ac:dyDescent="0.45">
      <c r="A19" s="61"/>
      <c r="B19" s="62"/>
      <c r="C19" s="62"/>
      <c r="D19" s="62" t="str">
        <f>IF(B19=Dimension!$A$8,Dimension!$C$9,IF(B19=Dimension!$A$6,CD,""))</f>
        <v/>
      </c>
      <c r="E19" s="63"/>
      <c r="F19" s="62" t="str">
        <f>IF(OR(B19=Dimension!$A$3,B19=Dimension!$A$4,B19=Dimension!$A$6,B19=Dimension!$A$8),CCYA,"")</f>
        <v/>
      </c>
      <c r="G19" s="64" t="str">
        <f>IFERROR(VLOOKUP(F19,Dimension!$G$3:$H$252,2,FALSE),"")</f>
        <v/>
      </c>
      <c r="H19" s="62" t="str">
        <f>IF(OR(B19=Dimension!$A$3,B19=Dimension!$A$4,B19=Dimension!$A$5),"เดินทาง/ท่องเที่ยว","")</f>
        <v/>
      </c>
      <c r="I19" s="62" t="str">
        <f>IF(OR(B19=Dimension!$A$6,B19=Dimension!$A$7,B19=Dimension!$A$8,B19=Dimension!$A$9),"",IF(OR(B19=Dimension!$A$3,B19=Dimension!$A$4,B19=Dimension!$A$5),"สถานประกอบการ",""))</f>
        <v/>
      </c>
      <c r="J19" s="62" t="str">
        <f>IF(OR(B19=Dimension!$A$3,B19=Dimension!$A$4,B19=Dimension!$A$5,B19=Dimension!$A$6,,B19=Dimension!$A$7,B19=Dimension!$A$8,B19=Dimension!$A$9),Payment_ID2,"")</f>
        <v/>
      </c>
      <c r="K19" s="62"/>
      <c r="L19" s="64" t="str">
        <f>IFERROR(VLOOKUP(K19,Dimension!$J$3:$K$179,2,FALSE),"")</f>
        <v/>
      </c>
      <c r="M19" s="65"/>
      <c r="N19" s="66"/>
      <c r="O19" s="62" t="str">
        <f>IF(OR(B19=Dimension!$A$6,B19=Dimension!$A$7,B19=Dimension!$A$8,B19=Dimension!$A$9),"",IF(OR(B19=Dimension!$A$3,B19=Dimension!$A$4,B19=Dimension!$A$5),"สถานประกอบการ",""))</f>
        <v/>
      </c>
      <c r="P19" s="62" t="str">
        <f>IF(OR(B19=Dimension!$A$6,B19=Dimension!$A$7,B19=Dimension!$A$8,B19=Dimension!$A$9,B19=""),"",Payment_ID2)</f>
        <v/>
      </c>
      <c r="Q19" s="64" t="str">
        <f t="shared" si="0"/>
        <v/>
      </c>
      <c r="R19" s="62"/>
      <c r="T19" s="68" t="b">
        <f>IF(D19=Dimension!$C$9,IF(LEFT(UPPER(E19),2)="MC",TRUE,FALSE),TRUE)</f>
        <v>1</v>
      </c>
    </row>
    <row r="20" spans="1:20" x14ac:dyDescent="0.45">
      <c r="A20" s="61"/>
      <c r="B20" s="62"/>
      <c r="C20" s="62"/>
      <c r="D20" s="62" t="str">
        <f>IF(B20=Dimension!$A$8,Dimension!$C$9,IF(B20=Dimension!$A$6,CD,""))</f>
        <v/>
      </c>
      <c r="E20" s="63"/>
      <c r="F20" s="62" t="str">
        <f>IF(OR(B20=Dimension!$A$3,B20=Dimension!$A$4,B20=Dimension!$A$6,B20=Dimension!$A$8),CCYA,"")</f>
        <v/>
      </c>
      <c r="G20" s="64" t="str">
        <f>IFERROR(VLOOKUP(F20,Dimension!$G$3:$H$252,2,FALSE),"")</f>
        <v/>
      </c>
      <c r="H20" s="62" t="str">
        <f>IF(OR(B20=Dimension!$A$3,B20=Dimension!$A$4,B20=Dimension!$A$5),"เดินทาง/ท่องเที่ยว","")</f>
        <v/>
      </c>
      <c r="I20" s="62" t="str">
        <f>IF(OR(B20=Dimension!$A$6,B20=Dimension!$A$7,B20=Dimension!$A$8,B20=Dimension!$A$9),"",IF(OR(B20=Dimension!$A$3,B20=Dimension!$A$4,B20=Dimension!$A$5),"สถานประกอบการ",""))</f>
        <v/>
      </c>
      <c r="J20" s="62" t="str">
        <f>IF(OR(B20=Dimension!$A$3,B20=Dimension!$A$4,B20=Dimension!$A$5,B20=Dimension!$A$6,,B20=Dimension!$A$7,B20=Dimension!$A$8,B20=Dimension!$A$9),Payment_ID2,"")</f>
        <v/>
      </c>
      <c r="K20" s="62"/>
      <c r="L20" s="64" t="str">
        <f>IFERROR(VLOOKUP(K20,Dimension!$J$3:$K$179,2,FALSE),"")</f>
        <v/>
      </c>
      <c r="M20" s="65"/>
      <c r="N20" s="66"/>
      <c r="O20" s="62" t="str">
        <f>IF(OR(B20=Dimension!$A$6,B20=Dimension!$A$7,B20=Dimension!$A$8,B20=Dimension!$A$9),"",IF(OR(B20=Dimension!$A$3,B20=Dimension!$A$4,B20=Dimension!$A$5),"สถานประกอบการ",""))</f>
        <v/>
      </c>
      <c r="P20" s="62" t="str">
        <f>IF(OR(B20=Dimension!$A$6,B20=Dimension!$A$7,B20=Dimension!$A$8,B20=Dimension!$A$9,B20=""),"",Payment_ID2)</f>
        <v/>
      </c>
      <c r="Q20" s="64" t="str">
        <f t="shared" si="0"/>
        <v/>
      </c>
      <c r="R20" s="62"/>
      <c r="T20" s="68" t="b">
        <f>IF(D20=Dimension!$C$9,IF(LEFT(UPPER(E20),2)="MC",TRUE,FALSE),TRUE)</f>
        <v>1</v>
      </c>
    </row>
    <row r="21" spans="1:20" x14ac:dyDescent="0.45">
      <c r="A21" s="61"/>
      <c r="B21" s="62"/>
      <c r="C21" s="62"/>
      <c r="D21" s="62" t="str">
        <f>IF(B21=Dimension!$A$8,Dimension!$C$9,IF(B21=Dimension!$A$6,CD,""))</f>
        <v/>
      </c>
      <c r="E21" s="63"/>
      <c r="F21" s="62" t="str">
        <f>IF(OR(B21=Dimension!$A$3,B21=Dimension!$A$4,B21=Dimension!$A$6,B21=Dimension!$A$8),CCYA,"")</f>
        <v/>
      </c>
      <c r="G21" s="64" t="str">
        <f>IFERROR(VLOOKUP(F21,Dimension!$G$3:$H$252,2,FALSE),"")</f>
        <v/>
      </c>
      <c r="H21" s="62" t="str">
        <f>IF(OR(B21=Dimension!$A$3,B21=Dimension!$A$4,B21=Dimension!$A$5),"เดินทาง/ท่องเที่ยว","")</f>
        <v/>
      </c>
      <c r="I21" s="62" t="str">
        <f>IF(OR(B21=Dimension!$A$6,B21=Dimension!$A$7,B21=Dimension!$A$8,B21=Dimension!$A$9),"",IF(OR(B21=Dimension!$A$3,B21=Dimension!$A$4,B21=Dimension!$A$5),"สถานประกอบการ",""))</f>
        <v/>
      </c>
      <c r="J21" s="62" t="str">
        <f>IF(OR(B21=Dimension!$A$3,B21=Dimension!$A$4,B21=Dimension!$A$5,B21=Dimension!$A$6,,B21=Dimension!$A$7,B21=Dimension!$A$8,B21=Dimension!$A$9),Payment_ID2,"")</f>
        <v/>
      </c>
      <c r="K21" s="62"/>
      <c r="L21" s="64" t="str">
        <f>IFERROR(VLOOKUP(K21,Dimension!$J$3:$K$179,2,FALSE),"")</f>
        <v/>
      </c>
      <c r="M21" s="65"/>
      <c r="N21" s="66"/>
      <c r="O21" s="62" t="str">
        <f>IF(OR(B21=Dimension!$A$6,B21=Dimension!$A$7,B21=Dimension!$A$8,B21=Dimension!$A$9),"",IF(OR(B21=Dimension!$A$3,B21=Dimension!$A$4,B21=Dimension!$A$5),"สถานประกอบการ",""))</f>
        <v/>
      </c>
      <c r="P21" s="62" t="str">
        <f>IF(OR(B21=Dimension!$A$6,B21=Dimension!$A$7,B21=Dimension!$A$8,B21=Dimension!$A$9,B21=""),"",Payment_ID2)</f>
        <v/>
      </c>
      <c r="Q21" s="64" t="str">
        <f t="shared" si="0"/>
        <v/>
      </c>
      <c r="R21" s="62"/>
      <c r="T21" s="68" t="b">
        <f>IF(D21=Dimension!$C$9,IF(LEFT(UPPER(E21),2)="MC",TRUE,FALSE),TRUE)</f>
        <v>1</v>
      </c>
    </row>
    <row r="22" spans="1:20" x14ac:dyDescent="0.45">
      <c r="A22" s="61"/>
      <c r="B22" s="62"/>
      <c r="C22" s="62"/>
      <c r="D22" s="62" t="str">
        <f>IF(B22=Dimension!$A$8,Dimension!$C$9,IF(B22=Dimension!$A$6,CD,""))</f>
        <v/>
      </c>
      <c r="E22" s="63"/>
      <c r="F22" s="62" t="str">
        <f>IF(OR(B22=Dimension!$A$3,B22=Dimension!$A$4,B22=Dimension!$A$6,B22=Dimension!$A$8),CCYA,"")</f>
        <v/>
      </c>
      <c r="G22" s="64" t="str">
        <f>IFERROR(VLOOKUP(F22,Dimension!$G$3:$H$252,2,FALSE),"")</f>
        <v/>
      </c>
      <c r="H22" s="62" t="str">
        <f>IF(OR(B22=Dimension!$A$3,B22=Dimension!$A$4,B22=Dimension!$A$5),"เดินทาง/ท่องเที่ยว","")</f>
        <v/>
      </c>
      <c r="I22" s="62" t="str">
        <f>IF(OR(B22=Dimension!$A$6,B22=Dimension!$A$7,B22=Dimension!$A$8,B22=Dimension!$A$9),"",IF(OR(B22=Dimension!$A$3,B22=Dimension!$A$4,B22=Dimension!$A$5),"สถานประกอบการ",""))</f>
        <v/>
      </c>
      <c r="J22" s="62" t="str">
        <f>IF(OR(B22=Dimension!$A$3,B22=Dimension!$A$4,B22=Dimension!$A$5,B22=Dimension!$A$6,,B22=Dimension!$A$7,B22=Dimension!$A$8,B22=Dimension!$A$9),Payment_ID2,"")</f>
        <v/>
      </c>
      <c r="K22" s="62"/>
      <c r="L22" s="64" t="str">
        <f>IFERROR(VLOOKUP(K22,Dimension!$J$3:$K$179,2,FALSE),"")</f>
        <v/>
      </c>
      <c r="M22" s="65"/>
      <c r="N22" s="66"/>
      <c r="O22" s="62" t="str">
        <f>IF(OR(B22=Dimension!$A$6,B22=Dimension!$A$7,B22=Dimension!$A$8,B22=Dimension!$A$9),"",IF(OR(B22=Dimension!$A$3,B22=Dimension!$A$4,B22=Dimension!$A$5),"สถานประกอบการ",""))</f>
        <v/>
      </c>
      <c r="P22" s="62" t="str">
        <f>IF(OR(B22=Dimension!$A$6,B22=Dimension!$A$7,B22=Dimension!$A$8,B22=Dimension!$A$9,B22=""),"",Payment_ID2)</f>
        <v/>
      </c>
      <c r="Q22" s="64" t="str">
        <f t="shared" si="0"/>
        <v/>
      </c>
      <c r="R22" s="62"/>
      <c r="T22" s="68" t="b">
        <f>IF(D22=Dimension!$C$9,IF(LEFT(UPPER(E22),2)="MC",TRUE,FALSE),TRUE)</f>
        <v>1</v>
      </c>
    </row>
    <row r="23" spans="1:20" x14ac:dyDescent="0.45">
      <c r="A23" s="61"/>
      <c r="B23" s="62"/>
      <c r="C23" s="62"/>
      <c r="D23" s="62" t="str">
        <f>IF(B23=Dimension!$A$8,Dimension!$C$9,IF(B23=Dimension!$A$6,CD,""))</f>
        <v/>
      </c>
      <c r="E23" s="63"/>
      <c r="F23" s="62" t="str">
        <f>IF(OR(B23=Dimension!$A$3,B23=Dimension!$A$4,B23=Dimension!$A$6,B23=Dimension!$A$8),CCYA,"")</f>
        <v/>
      </c>
      <c r="G23" s="64" t="str">
        <f>IFERROR(VLOOKUP(F23,Dimension!$G$3:$H$252,2,FALSE),"")</f>
        <v/>
      </c>
      <c r="H23" s="62" t="str">
        <f>IF(OR(B23=Dimension!$A$3,B23=Dimension!$A$4,B23=Dimension!$A$5),"เดินทาง/ท่องเที่ยว","")</f>
        <v/>
      </c>
      <c r="I23" s="62" t="str">
        <f>IF(OR(B23=Dimension!$A$6,B23=Dimension!$A$7,B23=Dimension!$A$8,B23=Dimension!$A$9),"",IF(OR(B23=Dimension!$A$3,B23=Dimension!$A$4,B23=Dimension!$A$5),"สถานประกอบการ",""))</f>
        <v/>
      </c>
      <c r="J23" s="62" t="str">
        <f>IF(OR(B23=Dimension!$A$3,B23=Dimension!$A$4,B23=Dimension!$A$5,B23=Dimension!$A$6,,B23=Dimension!$A$7,B23=Dimension!$A$8,B23=Dimension!$A$9),Payment_ID2,"")</f>
        <v/>
      </c>
      <c r="K23" s="62"/>
      <c r="L23" s="64" t="str">
        <f>IFERROR(VLOOKUP(K23,Dimension!$J$3:$K$179,2,FALSE),"")</f>
        <v/>
      </c>
      <c r="M23" s="65"/>
      <c r="N23" s="66"/>
      <c r="O23" s="62" t="str">
        <f>IF(OR(B23=Dimension!$A$6,B23=Dimension!$A$7,B23=Dimension!$A$8,B23=Dimension!$A$9),"",IF(OR(B23=Dimension!$A$3,B23=Dimension!$A$4,B23=Dimension!$A$5),"สถานประกอบการ",""))</f>
        <v/>
      </c>
      <c r="P23" s="62" t="str">
        <f>IF(OR(B23=Dimension!$A$6,B23=Dimension!$A$7,B23=Dimension!$A$8,B23=Dimension!$A$9,B23=""),"",Payment_ID2)</f>
        <v/>
      </c>
      <c r="Q23" s="64" t="str">
        <f t="shared" si="0"/>
        <v/>
      </c>
      <c r="R23" s="62"/>
      <c r="T23" s="68" t="b">
        <f>IF(D23=Dimension!$C$9,IF(LEFT(UPPER(E23),2)="MC",TRUE,FALSE),TRUE)</f>
        <v>1</v>
      </c>
    </row>
    <row r="24" spans="1:20" x14ac:dyDescent="0.45">
      <c r="A24" s="61"/>
      <c r="B24" s="62"/>
      <c r="C24" s="62"/>
      <c r="D24" s="62" t="str">
        <f>IF(B24=Dimension!$A$8,Dimension!$C$9,IF(B24=Dimension!$A$6,CD,""))</f>
        <v/>
      </c>
      <c r="E24" s="63"/>
      <c r="F24" s="62" t="str">
        <f>IF(OR(B24=Dimension!$A$3,B24=Dimension!$A$4,B24=Dimension!$A$6,B24=Dimension!$A$8),CCYA,"")</f>
        <v/>
      </c>
      <c r="G24" s="64" t="str">
        <f>IFERROR(VLOOKUP(F24,Dimension!$G$3:$H$252,2,FALSE),"")</f>
        <v/>
      </c>
      <c r="H24" s="62" t="str">
        <f>IF(OR(B24=Dimension!$A$3,B24=Dimension!$A$4,B24=Dimension!$A$5),"เดินทาง/ท่องเที่ยว","")</f>
        <v/>
      </c>
      <c r="I24" s="62" t="str">
        <f>IF(OR(B24=Dimension!$A$6,B24=Dimension!$A$7,B24=Dimension!$A$8,B24=Dimension!$A$9),"",IF(OR(B24=Dimension!$A$3,B24=Dimension!$A$4,B24=Dimension!$A$5),"สถานประกอบการ",""))</f>
        <v/>
      </c>
      <c r="J24" s="62" t="str">
        <f>IF(OR(B24=Dimension!$A$3,B24=Dimension!$A$4,B24=Dimension!$A$5,B24=Dimension!$A$6,,B24=Dimension!$A$7,B24=Dimension!$A$8,B24=Dimension!$A$9),Payment_ID2,"")</f>
        <v/>
      </c>
      <c r="K24" s="62"/>
      <c r="L24" s="64" t="str">
        <f>IFERROR(VLOOKUP(K24,Dimension!$J$3:$K$179,2,FALSE),"")</f>
        <v/>
      </c>
      <c r="M24" s="65"/>
      <c r="N24" s="66"/>
      <c r="O24" s="62" t="str">
        <f>IF(OR(B24=Dimension!$A$6,B24=Dimension!$A$7,B24=Dimension!$A$8,B24=Dimension!$A$9),"",IF(OR(B24=Dimension!$A$3,B24=Dimension!$A$4,B24=Dimension!$A$5),"สถานประกอบการ",""))</f>
        <v/>
      </c>
      <c r="P24" s="62" t="str">
        <f>IF(OR(B24=Dimension!$A$6,B24=Dimension!$A$7,B24=Dimension!$A$8,B24=Dimension!$A$9,B24=""),"",Payment_ID2)</f>
        <v/>
      </c>
      <c r="Q24" s="64" t="str">
        <f t="shared" si="0"/>
        <v/>
      </c>
      <c r="R24" s="62"/>
      <c r="T24" s="68" t="b">
        <f>IF(D24=Dimension!$C$9,IF(LEFT(UPPER(E24),2)="MC",TRUE,FALSE),TRUE)</f>
        <v>1</v>
      </c>
    </row>
    <row r="25" spans="1:20" x14ac:dyDescent="0.45">
      <c r="A25" s="61"/>
      <c r="B25" s="62"/>
      <c r="C25" s="62"/>
      <c r="D25" s="62" t="str">
        <f>IF(B25=Dimension!$A$8,Dimension!$C$9,IF(B25=Dimension!$A$6,CD,""))</f>
        <v/>
      </c>
      <c r="E25" s="63"/>
      <c r="F25" s="62" t="str">
        <f>IF(OR(B25=Dimension!$A$3,B25=Dimension!$A$4,B25=Dimension!$A$6,B25=Dimension!$A$8),CCYA,"")</f>
        <v/>
      </c>
      <c r="G25" s="64" t="str">
        <f>IFERROR(VLOOKUP(F25,Dimension!$G$3:$H$252,2,FALSE),"")</f>
        <v/>
      </c>
      <c r="H25" s="62" t="str">
        <f>IF(OR(B25=Dimension!$A$3,B25=Dimension!$A$4,B25=Dimension!$A$5),"เดินทาง/ท่องเที่ยว","")</f>
        <v/>
      </c>
      <c r="I25" s="62" t="str">
        <f>IF(OR(B25=Dimension!$A$6,B25=Dimension!$A$7,B25=Dimension!$A$8,B25=Dimension!$A$9),"",IF(OR(B25=Dimension!$A$3,B25=Dimension!$A$4,B25=Dimension!$A$5),"สถานประกอบการ",""))</f>
        <v/>
      </c>
      <c r="J25" s="62" t="str">
        <f>IF(OR(B25=Dimension!$A$3,B25=Dimension!$A$4,B25=Dimension!$A$5,B25=Dimension!$A$6,,B25=Dimension!$A$7,B25=Dimension!$A$8,B25=Dimension!$A$9),Payment_ID2,"")</f>
        <v/>
      </c>
      <c r="K25" s="62"/>
      <c r="L25" s="64" t="str">
        <f>IFERROR(VLOOKUP(K25,Dimension!$J$3:$K$179,2,FALSE),"")</f>
        <v/>
      </c>
      <c r="M25" s="65"/>
      <c r="N25" s="66"/>
      <c r="O25" s="62" t="str">
        <f>IF(OR(B25=Dimension!$A$6,B25=Dimension!$A$7,B25=Dimension!$A$8,B25=Dimension!$A$9),"",IF(OR(B25=Dimension!$A$3,B25=Dimension!$A$4,B25=Dimension!$A$5),"สถานประกอบการ",""))</f>
        <v/>
      </c>
      <c r="P25" s="62" t="str">
        <f>IF(OR(B25=Dimension!$A$6,B25=Dimension!$A$7,B25=Dimension!$A$8,B25=Dimension!$A$9,B25=""),"",Payment_ID2)</f>
        <v/>
      </c>
      <c r="Q25" s="64" t="str">
        <f t="shared" si="0"/>
        <v/>
      </c>
      <c r="R25" s="62"/>
      <c r="T25" s="68" t="b">
        <f>IF(D25=Dimension!$C$9,IF(LEFT(UPPER(E25),2)="MC",TRUE,FALSE),TRUE)</f>
        <v>1</v>
      </c>
    </row>
    <row r="26" spans="1:20" x14ac:dyDescent="0.45">
      <c r="A26" s="61"/>
      <c r="B26" s="62"/>
      <c r="C26" s="62"/>
      <c r="D26" s="62" t="str">
        <f>IF(B26=Dimension!$A$8,Dimension!$C$9,IF(B26=Dimension!$A$6,CD,""))</f>
        <v/>
      </c>
      <c r="E26" s="63"/>
      <c r="F26" s="62" t="str">
        <f>IF(OR(B26=Dimension!$A$3,B26=Dimension!$A$4,B26=Dimension!$A$6,B26=Dimension!$A$8),CCYA,"")</f>
        <v/>
      </c>
      <c r="G26" s="64" t="str">
        <f>IFERROR(VLOOKUP(F26,Dimension!$G$3:$H$252,2,FALSE),"")</f>
        <v/>
      </c>
      <c r="H26" s="62" t="str">
        <f>IF(OR(B26=Dimension!$A$3,B26=Dimension!$A$4,B26=Dimension!$A$5),"เดินทาง/ท่องเที่ยว","")</f>
        <v/>
      </c>
      <c r="I26" s="62" t="str">
        <f>IF(OR(B26=Dimension!$A$6,B26=Dimension!$A$7,B26=Dimension!$A$8,B26=Dimension!$A$9),"",IF(OR(B26=Dimension!$A$3,B26=Dimension!$A$4,B26=Dimension!$A$5),"สถานประกอบการ",""))</f>
        <v/>
      </c>
      <c r="J26" s="62" t="str">
        <f>IF(OR(B26=Dimension!$A$3,B26=Dimension!$A$4,B26=Dimension!$A$5,B26=Dimension!$A$6,,B26=Dimension!$A$7,B26=Dimension!$A$8,B26=Dimension!$A$9),Payment_ID2,"")</f>
        <v/>
      </c>
      <c r="K26" s="62"/>
      <c r="L26" s="64" t="str">
        <f>IFERROR(VLOOKUP(K26,Dimension!$J$3:$K$179,2,FALSE),"")</f>
        <v/>
      </c>
      <c r="M26" s="65"/>
      <c r="N26" s="66"/>
      <c r="O26" s="62" t="str">
        <f>IF(OR(B26=Dimension!$A$6,B26=Dimension!$A$7,B26=Dimension!$A$8,B26=Dimension!$A$9),"",IF(OR(B26=Dimension!$A$3,B26=Dimension!$A$4,B26=Dimension!$A$5),"สถานประกอบการ",""))</f>
        <v/>
      </c>
      <c r="P26" s="62" t="str">
        <f>IF(OR(B26=Dimension!$A$6,B26=Dimension!$A$7,B26=Dimension!$A$8,B26=Dimension!$A$9,B26=""),"",Payment_ID2)</f>
        <v/>
      </c>
      <c r="Q26" s="64" t="str">
        <f t="shared" si="0"/>
        <v/>
      </c>
      <c r="R26" s="62"/>
      <c r="T26" s="68" t="b">
        <f>IF(D26=Dimension!$C$9,IF(LEFT(UPPER(E26),2)="MC",TRUE,FALSE),TRUE)</f>
        <v>1</v>
      </c>
    </row>
    <row r="27" spans="1:20" x14ac:dyDescent="0.45">
      <c r="A27" s="61"/>
      <c r="B27" s="62"/>
      <c r="C27" s="62"/>
      <c r="D27" s="62" t="str">
        <f>IF(B27=Dimension!$A$8,Dimension!$C$9,IF(B27=Dimension!$A$6,CD,""))</f>
        <v/>
      </c>
      <c r="E27" s="63"/>
      <c r="F27" s="62" t="str">
        <f>IF(OR(B27=Dimension!$A$3,B27=Dimension!$A$4,B27=Dimension!$A$6,B27=Dimension!$A$8),CCYA,"")</f>
        <v/>
      </c>
      <c r="G27" s="64" t="str">
        <f>IFERROR(VLOOKUP(F27,Dimension!$G$3:$H$252,2,FALSE),"")</f>
        <v/>
      </c>
      <c r="H27" s="62" t="str">
        <f>IF(OR(B27=Dimension!$A$3,B27=Dimension!$A$4,B27=Dimension!$A$5),"เดินทาง/ท่องเที่ยว","")</f>
        <v/>
      </c>
      <c r="I27" s="62" t="str">
        <f>IF(OR(B27=Dimension!$A$6,B27=Dimension!$A$7,B27=Dimension!$A$8,B27=Dimension!$A$9),"",IF(OR(B27=Dimension!$A$3,B27=Dimension!$A$4,B27=Dimension!$A$5),"สถานประกอบการ",""))</f>
        <v/>
      </c>
      <c r="J27" s="62" t="str">
        <f>IF(OR(B27=Dimension!$A$3,B27=Dimension!$A$4,B27=Dimension!$A$5,B27=Dimension!$A$6,,B27=Dimension!$A$7,B27=Dimension!$A$8,B27=Dimension!$A$9),Payment_ID2,"")</f>
        <v/>
      </c>
      <c r="K27" s="62"/>
      <c r="L27" s="64" t="str">
        <f>IFERROR(VLOOKUP(K27,Dimension!$J$3:$K$179,2,FALSE),"")</f>
        <v/>
      </c>
      <c r="M27" s="65"/>
      <c r="N27" s="66"/>
      <c r="O27" s="62" t="str">
        <f>IF(OR(B27=Dimension!$A$6,B27=Dimension!$A$7,B27=Dimension!$A$8,B27=Dimension!$A$9),"",IF(OR(B27=Dimension!$A$3,B27=Dimension!$A$4,B27=Dimension!$A$5),"สถานประกอบการ",""))</f>
        <v/>
      </c>
      <c r="P27" s="62" t="str">
        <f>IF(OR(B27=Dimension!$A$6,B27=Dimension!$A$7,B27=Dimension!$A$8,B27=Dimension!$A$9,B27=""),"",Payment_ID2)</f>
        <v/>
      </c>
      <c r="Q27" s="64" t="str">
        <f t="shared" si="0"/>
        <v/>
      </c>
      <c r="R27" s="62"/>
      <c r="T27" s="68" t="b">
        <f>IF(D27=Dimension!$C$9,IF(LEFT(UPPER(E27),2)="MC",TRUE,FALSE),TRUE)</f>
        <v>1</v>
      </c>
    </row>
    <row r="28" spans="1:20" x14ac:dyDescent="0.45">
      <c r="A28" s="61"/>
      <c r="B28" s="62"/>
      <c r="C28" s="62"/>
      <c r="D28" s="62" t="str">
        <f>IF(B28=Dimension!$A$8,Dimension!$C$9,IF(B28=Dimension!$A$6,CD,""))</f>
        <v/>
      </c>
      <c r="E28" s="63"/>
      <c r="F28" s="62" t="str">
        <f>IF(OR(B28=Dimension!$A$3,B28=Dimension!$A$4,B28=Dimension!$A$6,B28=Dimension!$A$8),CCYA,"")</f>
        <v/>
      </c>
      <c r="G28" s="64" t="str">
        <f>IFERROR(VLOOKUP(F28,Dimension!$G$3:$H$252,2,FALSE),"")</f>
        <v/>
      </c>
      <c r="H28" s="62" t="str">
        <f>IF(OR(B28=Dimension!$A$3,B28=Dimension!$A$4,B28=Dimension!$A$5),"เดินทาง/ท่องเที่ยว","")</f>
        <v/>
      </c>
      <c r="I28" s="62" t="str">
        <f>IF(OR(B28=Dimension!$A$6,B28=Dimension!$A$7,B28=Dimension!$A$8,B28=Dimension!$A$9),"",IF(OR(B28=Dimension!$A$3,B28=Dimension!$A$4,B28=Dimension!$A$5),"สถานประกอบการ",""))</f>
        <v/>
      </c>
      <c r="J28" s="62" t="str">
        <f>IF(OR(B28=Dimension!$A$3,B28=Dimension!$A$4,B28=Dimension!$A$5,B28=Dimension!$A$6,,B28=Dimension!$A$7,B28=Dimension!$A$8,B28=Dimension!$A$9),Payment_ID2,"")</f>
        <v/>
      </c>
      <c r="K28" s="62"/>
      <c r="L28" s="64" t="str">
        <f>IFERROR(VLOOKUP(K28,Dimension!$J$3:$K$179,2,FALSE),"")</f>
        <v/>
      </c>
      <c r="M28" s="65"/>
      <c r="N28" s="66"/>
      <c r="O28" s="62" t="str">
        <f>IF(OR(B28=Dimension!$A$6,B28=Dimension!$A$7,B28=Dimension!$A$8,B28=Dimension!$A$9),"",IF(OR(B28=Dimension!$A$3,B28=Dimension!$A$4,B28=Dimension!$A$5),"สถานประกอบการ",""))</f>
        <v/>
      </c>
      <c r="P28" s="62" t="str">
        <f>IF(OR(B28=Dimension!$A$6,B28=Dimension!$A$7,B28=Dimension!$A$8,B28=Dimension!$A$9,B28=""),"",Payment_ID2)</f>
        <v/>
      </c>
      <c r="Q28" s="64" t="str">
        <f t="shared" si="0"/>
        <v/>
      </c>
      <c r="R28" s="62"/>
      <c r="T28" s="68" t="b">
        <f>IF(D28=Dimension!$C$9,IF(LEFT(UPPER(E28),2)="MC",TRUE,FALSE),TRUE)</f>
        <v>1</v>
      </c>
    </row>
    <row r="29" spans="1:20" x14ac:dyDescent="0.45">
      <c r="A29" s="61"/>
      <c r="B29" s="62"/>
      <c r="C29" s="62"/>
      <c r="D29" s="62" t="str">
        <f>IF(B29=Dimension!$A$8,Dimension!$C$9,IF(B29=Dimension!$A$6,CD,""))</f>
        <v/>
      </c>
      <c r="E29" s="63"/>
      <c r="F29" s="62" t="str">
        <f>IF(OR(B29=Dimension!$A$3,B29=Dimension!$A$4,B29=Dimension!$A$6,B29=Dimension!$A$8),CCYA,"")</f>
        <v/>
      </c>
      <c r="G29" s="64" t="str">
        <f>IFERROR(VLOOKUP(F29,Dimension!$G$3:$H$252,2,FALSE),"")</f>
        <v/>
      </c>
      <c r="H29" s="62" t="str">
        <f>IF(OR(B29=Dimension!$A$3,B29=Dimension!$A$4,B29=Dimension!$A$5),"เดินทาง/ท่องเที่ยว","")</f>
        <v/>
      </c>
      <c r="I29" s="62" t="str">
        <f>IF(OR(B29=Dimension!$A$6,B29=Dimension!$A$7,B29=Dimension!$A$8,B29=Dimension!$A$9),"",IF(OR(B29=Dimension!$A$3,B29=Dimension!$A$4,B29=Dimension!$A$5),"สถานประกอบการ",""))</f>
        <v/>
      </c>
      <c r="J29" s="62" t="str">
        <f>IF(OR(B29=Dimension!$A$3,B29=Dimension!$A$4,B29=Dimension!$A$5,B29=Dimension!$A$6,,B29=Dimension!$A$7,B29=Dimension!$A$8,B29=Dimension!$A$9),Payment_ID2,"")</f>
        <v/>
      </c>
      <c r="K29" s="62"/>
      <c r="L29" s="64" t="str">
        <f>IFERROR(VLOOKUP(K29,Dimension!$J$3:$K$179,2,FALSE),"")</f>
        <v/>
      </c>
      <c r="M29" s="65"/>
      <c r="N29" s="66"/>
      <c r="O29" s="62" t="str">
        <f>IF(OR(B29=Dimension!$A$6,B29=Dimension!$A$7,B29=Dimension!$A$8,B29=Dimension!$A$9),"",IF(OR(B29=Dimension!$A$3,B29=Dimension!$A$4,B29=Dimension!$A$5),"สถานประกอบการ",""))</f>
        <v/>
      </c>
      <c r="P29" s="62" t="str">
        <f>IF(OR(B29=Dimension!$A$6,B29=Dimension!$A$7,B29=Dimension!$A$8,B29=Dimension!$A$9,B29=""),"",Payment_ID2)</f>
        <v/>
      </c>
      <c r="Q29" s="64" t="str">
        <f t="shared" si="0"/>
        <v/>
      </c>
      <c r="R29" s="62"/>
      <c r="T29" s="68" t="b">
        <f>IF(D29=Dimension!$C$9,IF(LEFT(UPPER(E29),2)="MC",TRUE,FALSE),TRUE)</f>
        <v>1</v>
      </c>
    </row>
    <row r="30" spans="1:20" x14ac:dyDescent="0.45">
      <c r="A30" s="61"/>
      <c r="B30" s="62"/>
      <c r="C30" s="62"/>
      <c r="D30" s="62" t="str">
        <f>IF(B30=Dimension!$A$8,Dimension!$C$9,IF(B30=Dimension!$A$6,CD,""))</f>
        <v/>
      </c>
      <c r="E30" s="63"/>
      <c r="F30" s="62" t="str">
        <f>IF(OR(B30=Dimension!$A$3,B30=Dimension!$A$4,B30=Dimension!$A$6,B30=Dimension!$A$8),CCYA,"")</f>
        <v/>
      </c>
      <c r="G30" s="64" t="str">
        <f>IFERROR(VLOOKUP(F30,Dimension!$G$3:$H$252,2,FALSE),"")</f>
        <v/>
      </c>
      <c r="H30" s="62" t="str">
        <f>IF(OR(B30=Dimension!$A$3,B30=Dimension!$A$4,B30=Dimension!$A$5),"เดินทาง/ท่องเที่ยว","")</f>
        <v/>
      </c>
      <c r="I30" s="62" t="str">
        <f>IF(OR(B30=Dimension!$A$6,B30=Dimension!$A$7,B30=Dimension!$A$8,B30=Dimension!$A$9),"",IF(OR(B30=Dimension!$A$3,B30=Dimension!$A$4,B30=Dimension!$A$5),"สถานประกอบการ",""))</f>
        <v/>
      </c>
      <c r="J30" s="62" t="str">
        <f>IF(OR(B30=Dimension!$A$3,B30=Dimension!$A$4,B30=Dimension!$A$5,B30=Dimension!$A$6,,B30=Dimension!$A$7,B30=Dimension!$A$8,B30=Dimension!$A$9),Payment_ID2,"")</f>
        <v/>
      </c>
      <c r="K30" s="62"/>
      <c r="L30" s="64" t="str">
        <f>IFERROR(VLOOKUP(K30,Dimension!$J$3:$K$179,2,FALSE),"")</f>
        <v/>
      </c>
      <c r="M30" s="65"/>
      <c r="N30" s="66"/>
      <c r="O30" s="62" t="str">
        <f>IF(OR(B30=Dimension!$A$6,B30=Dimension!$A$7,B30=Dimension!$A$8,B30=Dimension!$A$9),"",IF(OR(B30=Dimension!$A$3,B30=Dimension!$A$4,B30=Dimension!$A$5),"สถานประกอบการ",""))</f>
        <v/>
      </c>
      <c r="P30" s="62" t="str">
        <f>IF(OR(B30=Dimension!$A$6,B30=Dimension!$A$7,B30=Dimension!$A$8,B30=Dimension!$A$9,B30=""),"",Payment_ID2)</f>
        <v/>
      </c>
      <c r="Q30" s="64" t="str">
        <f t="shared" si="0"/>
        <v/>
      </c>
      <c r="R30" s="62"/>
      <c r="T30" s="68" t="b">
        <f>IF(D30=Dimension!$C$9,IF(LEFT(UPPER(E30),2)="MC",TRUE,FALSE),TRUE)</f>
        <v>1</v>
      </c>
    </row>
    <row r="31" spans="1:20" x14ac:dyDescent="0.45">
      <c r="A31" s="61"/>
      <c r="B31" s="62"/>
      <c r="C31" s="62"/>
      <c r="D31" s="62" t="str">
        <f>IF(B31=Dimension!$A$8,Dimension!$C$9,IF(B31=Dimension!$A$6,CD,""))</f>
        <v/>
      </c>
      <c r="E31" s="63"/>
      <c r="F31" s="62" t="str">
        <f>IF(OR(B31=Dimension!$A$3,B31=Dimension!$A$4,B31=Dimension!$A$6,B31=Dimension!$A$8),CCYA,"")</f>
        <v/>
      </c>
      <c r="G31" s="64" t="str">
        <f>IFERROR(VLOOKUP(F31,Dimension!$G$3:$H$252,2,FALSE),"")</f>
        <v/>
      </c>
      <c r="H31" s="62" t="str">
        <f>IF(OR(B31=Dimension!$A$3,B31=Dimension!$A$4,B31=Dimension!$A$5),"เดินทาง/ท่องเที่ยว","")</f>
        <v/>
      </c>
      <c r="I31" s="62" t="str">
        <f>IF(OR(B31=Dimension!$A$6,B31=Dimension!$A$7,B31=Dimension!$A$8,B31=Dimension!$A$9),"",IF(OR(B31=Dimension!$A$3,B31=Dimension!$A$4,B31=Dimension!$A$5),"สถานประกอบการ",""))</f>
        <v/>
      </c>
      <c r="J31" s="62" t="str">
        <f>IF(OR(B31=Dimension!$A$3,B31=Dimension!$A$4,B31=Dimension!$A$5,B31=Dimension!$A$6,,B31=Dimension!$A$7,B31=Dimension!$A$8,B31=Dimension!$A$9),Payment_ID2,"")</f>
        <v/>
      </c>
      <c r="K31" s="62"/>
      <c r="L31" s="64" t="str">
        <f>IFERROR(VLOOKUP(K31,Dimension!$J$3:$K$179,2,FALSE),"")</f>
        <v/>
      </c>
      <c r="M31" s="65"/>
      <c r="N31" s="66"/>
      <c r="O31" s="62" t="str">
        <f>IF(OR(B31=Dimension!$A$6,B31=Dimension!$A$7,B31=Dimension!$A$8,B31=Dimension!$A$9),"",IF(OR(B31=Dimension!$A$3,B31=Dimension!$A$4,B31=Dimension!$A$5),"สถานประกอบการ",""))</f>
        <v/>
      </c>
      <c r="P31" s="62" t="str">
        <f>IF(OR(B31=Dimension!$A$6,B31=Dimension!$A$7,B31=Dimension!$A$8,B31=Dimension!$A$9,B31=""),"",Payment_ID2)</f>
        <v/>
      </c>
      <c r="Q31" s="64" t="str">
        <f t="shared" si="0"/>
        <v/>
      </c>
      <c r="R31" s="62"/>
      <c r="T31" s="68" t="b">
        <f>IF(D31=Dimension!$C$9,IF(LEFT(UPPER(E31),2)="MC",TRUE,FALSE),TRUE)</f>
        <v>1</v>
      </c>
    </row>
    <row r="32" spans="1:20" x14ac:dyDescent="0.45">
      <c r="A32" s="61"/>
      <c r="B32" s="62"/>
      <c r="C32" s="62"/>
      <c r="D32" s="62" t="str">
        <f>IF(B32=Dimension!$A$8,Dimension!$C$9,IF(B32=Dimension!$A$6,CD,""))</f>
        <v/>
      </c>
      <c r="E32" s="63"/>
      <c r="F32" s="62" t="str">
        <f>IF(OR(B32=Dimension!$A$3,B32=Dimension!$A$4,B32=Dimension!$A$6,B32=Dimension!$A$8),CCYA,"")</f>
        <v/>
      </c>
      <c r="G32" s="64" t="str">
        <f>IFERROR(VLOOKUP(F32,Dimension!$G$3:$H$252,2,FALSE),"")</f>
        <v/>
      </c>
      <c r="H32" s="62" t="str">
        <f>IF(OR(B32=Dimension!$A$3,B32=Dimension!$A$4,B32=Dimension!$A$5),"เดินทาง/ท่องเที่ยว","")</f>
        <v/>
      </c>
      <c r="I32" s="62" t="str">
        <f>IF(OR(B32=Dimension!$A$6,B32=Dimension!$A$7,B32=Dimension!$A$8,B32=Dimension!$A$9),"",IF(OR(B32=Dimension!$A$3,B32=Dimension!$A$4,B32=Dimension!$A$5),"สถานประกอบการ",""))</f>
        <v/>
      </c>
      <c r="J32" s="62" t="str">
        <f>IF(OR(B32=Dimension!$A$3,B32=Dimension!$A$4,B32=Dimension!$A$5,B32=Dimension!$A$6,,B32=Dimension!$A$7,B32=Dimension!$A$8,B32=Dimension!$A$9),Payment_ID2,"")</f>
        <v/>
      </c>
      <c r="K32" s="62"/>
      <c r="L32" s="64" t="str">
        <f>IFERROR(VLOOKUP(K32,Dimension!$J$3:$K$179,2,FALSE),"")</f>
        <v/>
      </c>
      <c r="M32" s="65"/>
      <c r="N32" s="66"/>
      <c r="O32" s="62" t="str">
        <f>IF(OR(B32=Dimension!$A$6,B32=Dimension!$A$7,B32=Dimension!$A$8,B32=Dimension!$A$9),"",IF(OR(B32=Dimension!$A$3,B32=Dimension!$A$4,B32=Dimension!$A$5),"สถานประกอบการ",""))</f>
        <v/>
      </c>
      <c r="P32" s="62" t="str">
        <f>IF(OR(B32=Dimension!$A$6,B32=Dimension!$A$7,B32=Dimension!$A$8,B32=Dimension!$A$9,B32=""),"",Payment_ID2)</f>
        <v/>
      </c>
      <c r="Q32" s="64" t="str">
        <f t="shared" si="0"/>
        <v/>
      </c>
      <c r="R32" s="62"/>
      <c r="T32" s="68" t="b">
        <f>IF(D32=Dimension!$C$9,IF(LEFT(UPPER(E32),2)="MC",TRUE,FALSE),TRUE)</f>
        <v>1</v>
      </c>
    </row>
    <row r="33" spans="1:20" x14ac:dyDescent="0.45">
      <c r="A33" s="61"/>
      <c r="B33" s="62"/>
      <c r="C33" s="62"/>
      <c r="D33" s="62" t="str">
        <f>IF(B33=Dimension!$A$8,Dimension!$C$9,IF(B33=Dimension!$A$6,CD,""))</f>
        <v/>
      </c>
      <c r="E33" s="63"/>
      <c r="F33" s="62" t="str">
        <f>IF(OR(B33=Dimension!$A$3,B33=Dimension!$A$4,B33=Dimension!$A$6,B33=Dimension!$A$8),CCYA,"")</f>
        <v/>
      </c>
      <c r="G33" s="64" t="str">
        <f>IFERROR(VLOOKUP(F33,Dimension!$G$3:$H$252,2,FALSE),"")</f>
        <v/>
      </c>
      <c r="H33" s="62" t="str">
        <f>IF(OR(B33=Dimension!$A$3,B33=Dimension!$A$4,B33=Dimension!$A$5),"เดินทาง/ท่องเที่ยว","")</f>
        <v/>
      </c>
      <c r="I33" s="62" t="str">
        <f>IF(OR(B33=Dimension!$A$6,B33=Dimension!$A$7,B33=Dimension!$A$8,B33=Dimension!$A$9),"",IF(OR(B33=Dimension!$A$3,B33=Dimension!$A$4,B33=Dimension!$A$5),"สถานประกอบการ",""))</f>
        <v/>
      </c>
      <c r="J33" s="62" t="str">
        <f>IF(OR(B33=Dimension!$A$3,B33=Dimension!$A$4,B33=Dimension!$A$5,B33=Dimension!$A$6,,B33=Dimension!$A$7,B33=Dimension!$A$8,B33=Dimension!$A$9),Payment_ID2,"")</f>
        <v/>
      </c>
      <c r="K33" s="62"/>
      <c r="L33" s="64" t="str">
        <f>IFERROR(VLOOKUP(K33,Dimension!$J$3:$K$179,2,FALSE),"")</f>
        <v/>
      </c>
      <c r="M33" s="65"/>
      <c r="N33" s="66"/>
      <c r="O33" s="62" t="str">
        <f>IF(OR(B33=Dimension!$A$6,B33=Dimension!$A$7,B33=Dimension!$A$8,B33=Dimension!$A$9),"",IF(OR(B33=Dimension!$A$3,B33=Dimension!$A$4,B33=Dimension!$A$5),"สถานประกอบการ",""))</f>
        <v/>
      </c>
      <c r="P33" s="62" t="str">
        <f>IF(OR(B33=Dimension!$A$6,B33=Dimension!$A$7,B33=Dimension!$A$8,B33=Dimension!$A$9,B33=""),"",Payment_ID2)</f>
        <v/>
      </c>
      <c r="Q33" s="64" t="str">
        <f t="shared" si="0"/>
        <v/>
      </c>
      <c r="R33" s="62"/>
      <c r="T33" s="68" t="b">
        <f>IF(D33=Dimension!$C$9,IF(LEFT(UPPER(E33),2)="MC",TRUE,FALSE),TRUE)</f>
        <v>1</v>
      </c>
    </row>
    <row r="34" spans="1:20" x14ac:dyDescent="0.45">
      <c r="A34" s="61"/>
      <c r="B34" s="62"/>
      <c r="C34" s="62"/>
      <c r="D34" s="62" t="str">
        <f>IF(B34=Dimension!$A$8,Dimension!$C$9,IF(B34=Dimension!$A$6,CD,""))</f>
        <v/>
      </c>
      <c r="E34" s="63"/>
      <c r="F34" s="62" t="str">
        <f>IF(OR(B34=Dimension!$A$3,B34=Dimension!$A$4,B34=Dimension!$A$6,B34=Dimension!$A$8),CCYA,"")</f>
        <v/>
      </c>
      <c r="G34" s="64" t="str">
        <f>IFERROR(VLOOKUP(F34,Dimension!$G$3:$H$252,2,FALSE),"")</f>
        <v/>
      </c>
      <c r="H34" s="62" t="str">
        <f>IF(OR(B34=Dimension!$A$3,B34=Dimension!$A$4,B34=Dimension!$A$5),"เดินทาง/ท่องเที่ยว","")</f>
        <v/>
      </c>
      <c r="I34" s="62" t="str">
        <f>IF(OR(B34=Dimension!$A$6,B34=Dimension!$A$7,B34=Dimension!$A$8,B34=Dimension!$A$9),"",IF(OR(B34=Dimension!$A$3,B34=Dimension!$A$4,B34=Dimension!$A$5),"สถานประกอบการ",""))</f>
        <v/>
      </c>
      <c r="J34" s="62" t="str">
        <f>IF(OR(B34=Dimension!$A$3,B34=Dimension!$A$4,B34=Dimension!$A$5,B34=Dimension!$A$6,,B34=Dimension!$A$7,B34=Dimension!$A$8,B34=Dimension!$A$9),Payment_ID2,"")</f>
        <v/>
      </c>
      <c r="K34" s="62"/>
      <c r="L34" s="64" t="str">
        <f>IFERROR(VLOOKUP(K34,Dimension!$J$3:$K$179,2,FALSE),"")</f>
        <v/>
      </c>
      <c r="M34" s="65"/>
      <c r="N34" s="66"/>
      <c r="O34" s="62" t="str">
        <f>IF(OR(B34=Dimension!$A$6,B34=Dimension!$A$7,B34=Dimension!$A$8,B34=Dimension!$A$9),"",IF(OR(B34=Dimension!$A$3,B34=Dimension!$A$4,B34=Dimension!$A$5),"สถานประกอบการ",""))</f>
        <v/>
      </c>
      <c r="P34" s="62" t="str">
        <f>IF(OR(B34=Dimension!$A$6,B34=Dimension!$A$7,B34=Dimension!$A$8,B34=Dimension!$A$9,B34=""),"",Payment_ID2)</f>
        <v/>
      </c>
      <c r="Q34" s="64" t="str">
        <f t="shared" si="0"/>
        <v/>
      </c>
      <c r="R34" s="62"/>
      <c r="T34" s="68" t="b">
        <f>IF(D34=Dimension!$C$9,IF(LEFT(UPPER(E34),2)="MC",TRUE,FALSE),TRUE)</f>
        <v>1</v>
      </c>
    </row>
    <row r="35" spans="1:20" x14ac:dyDescent="0.45">
      <c r="A35" s="61"/>
      <c r="B35" s="62"/>
      <c r="C35" s="62"/>
      <c r="D35" s="62" t="str">
        <f>IF(B35=Dimension!$A$8,Dimension!$C$9,IF(B35=Dimension!$A$6,CD,""))</f>
        <v/>
      </c>
      <c r="E35" s="63"/>
      <c r="F35" s="62" t="str">
        <f>IF(OR(B35=Dimension!$A$3,B35=Dimension!$A$4,B35=Dimension!$A$6,B35=Dimension!$A$8),CCYA,"")</f>
        <v/>
      </c>
      <c r="G35" s="64" t="str">
        <f>IFERROR(VLOOKUP(F35,Dimension!$G$3:$H$252,2,FALSE),"")</f>
        <v/>
      </c>
      <c r="H35" s="62" t="str">
        <f>IF(OR(B35=Dimension!$A$3,B35=Dimension!$A$4,B35=Dimension!$A$5),"เดินทาง/ท่องเที่ยว","")</f>
        <v/>
      </c>
      <c r="I35" s="62" t="str">
        <f>IF(OR(B35=Dimension!$A$6,B35=Dimension!$A$7,B35=Dimension!$A$8,B35=Dimension!$A$9),"",IF(OR(B35=Dimension!$A$3,B35=Dimension!$A$4,B35=Dimension!$A$5),"สถานประกอบการ",""))</f>
        <v/>
      </c>
      <c r="J35" s="62" t="str">
        <f>IF(OR(B35=Dimension!$A$3,B35=Dimension!$A$4,B35=Dimension!$A$5,B35=Dimension!$A$6,,B35=Dimension!$A$7,B35=Dimension!$A$8,B35=Dimension!$A$9),Payment_ID2,"")</f>
        <v/>
      </c>
      <c r="K35" s="62"/>
      <c r="L35" s="64" t="str">
        <f>IFERROR(VLOOKUP(K35,Dimension!$J$3:$K$179,2,FALSE),"")</f>
        <v/>
      </c>
      <c r="M35" s="65"/>
      <c r="N35" s="66"/>
      <c r="O35" s="62" t="str">
        <f>IF(OR(B35=Dimension!$A$6,B35=Dimension!$A$7,B35=Dimension!$A$8,B35=Dimension!$A$9),"",IF(OR(B35=Dimension!$A$3,B35=Dimension!$A$4,B35=Dimension!$A$5),"สถานประกอบการ",""))</f>
        <v/>
      </c>
      <c r="P35" s="62" t="str">
        <f>IF(OR(B35=Dimension!$A$6,B35=Dimension!$A$7,B35=Dimension!$A$8,B35=Dimension!$A$9,B35=""),"",Payment_ID2)</f>
        <v/>
      </c>
      <c r="Q35" s="64" t="str">
        <f t="shared" si="0"/>
        <v/>
      </c>
      <c r="R35" s="62"/>
      <c r="T35" s="68" t="b">
        <f>IF(D35=Dimension!$C$9,IF(LEFT(UPPER(E35),2)="MC",TRUE,FALSE),TRUE)</f>
        <v>1</v>
      </c>
    </row>
    <row r="36" spans="1:20" x14ac:dyDescent="0.45">
      <c r="A36" s="61"/>
      <c r="B36" s="62"/>
      <c r="C36" s="62"/>
      <c r="D36" s="62" t="str">
        <f>IF(B36=Dimension!$A$8,Dimension!$C$9,IF(B36=Dimension!$A$6,CD,""))</f>
        <v/>
      </c>
      <c r="E36" s="63"/>
      <c r="F36" s="62" t="str">
        <f>IF(OR(B36=Dimension!$A$3,B36=Dimension!$A$4,B36=Dimension!$A$6,B36=Dimension!$A$8),CCYA,"")</f>
        <v/>
      </c>
      <c r="G36" s="64" t="str">
        <f>IFERROR(VLOOKUP(F36,Dimension!$G$3:$H$252,2,FALSE),"")</f>
        <v/>
      </c>
      <c r="H36" s="62" t="str">
        <f>IF(OR(B36=Dimension!$A$3,B36=Dimension!$A$4,B36=Dimension!$A$5),"เดินทาง/ท่องเที่ยว","")</f>
        <v/>
      </c>
      <c r="I36" s="62" t="str">
        <f>IF(OR(B36=Dimension!$A$6,B36=Dimension!$A$7,B36=Dimension!$A$8,B36=Dimension!$A$9),"",IF(OR(B36=Dimension!$A$3,B36=Dimension!$A$4,B36=Dimension!$A$5),"สถานประกอบการ",""))</f>
        <v/>
      </c>
      <c r="J36" s="62" t="str">
        <f>IF(OR(B36=Dimension!$A$3,B36=Dimension!$A$4,B36=Dimension!$A$5,B36=Dimension!$A$6,,B36=Dimension!$A$7,B36=Dimension!$A$8,B36=Dimension!$A$9),Payment_ID2,"")</f>
        <v/>
      </c>
      <c r="K36" s="62"/>
      <c r="L36" s="64" t="str">
        <f>IFERROR(VLOOKUP(K36,Dimension!$J$3:$K$179,2,FALSE),"")</f>
        <v/>
      </c>
      <c r="M36" s="65"/>
      <c r="N36" s="66"/>
      <c r="O36" s="62" t="str">
        <f>IF(OR(B36=Dimension!$A$6,B36=Dimension!$A$7,B36=Dimension!$A$8,B36=Dimension!$A$9),"",IF(OR(B36=Dimension!$A$3,B36=Dimension!$A$4,B36=Dimension!$A$5),"สถานประกอบการ",""))</f>
        <v/>
      </c>
      <c r="P36" s="62" t="str">
        <f>IF(OR(B36=Dimension!$A$6,B36=Dimension!$A$7,B36=Dimension!$A$8,B36=Dimension!$A$9,B36=""),"",Payment_ID2)</f>
        <v/>
      </c>
      <c r="Q36" s="64" t="str">
        <f t="shared" si="0"/>
        <v/>
      </c>
      <c r="R36" s="62"/>
      <c r="T36" s="68" t="b">
        <f>IF(D36=Dimension!$C$9,IF(LEFT(UPPER(E36),2)="MC",TRUE,FALSE),TRUE)</f>
        <v>1</v>
      </c>
    </row>
    <row r="37" spans="1:20" x14ac:dyDescent="0.45">
      <c r="A37" s="61"/>
      <c r="B37" s="62"/>
      <c r="C37" s="62"/>
      <c r="D37" s="62" t="str">
        <f>IF(B37=Dimension!$A$8,Dimension!$C$9,IF(B37=Dimension!$A$6,CD,""))</f>
        <v/>
      </c>
      <c r="E37" s="63"/>
      <c r="F37" s="62" t="str">
        <f>IF(OR(B37=Dimension!$A$3,B37=Dimension!$A$4,B37=Dimension!$A$6,B37=Dimension!$A$8),CCYA,"")</f>
        <v/>
      </c>
      <c r="G37" s="64" t="str">
        <f>IFERROR(VLOOKUP(F37,Dimension!$G$3:$H$252,2,FALSE),"")</f>
        <v/>
      </c>
      <c r="H37" s="62" t="str">
        <f>IF(OR(B37=Dimension!$A$3,B37=Dimension!$A$4,B37=Dimension!$A$5),"เดินทาง/ท่องเที่ยว","")</f>
        <v/>
      </c>
      <c r="I37" s="62" t="str">
        <f>IF(OR(B37=Dimension!$A$6,B37=Dimension!$A$7,B37=Dimension!$A$8,B37=Dimension!$A$9),"",IF(OR(B37=Dimension!$A$3,B37=Dimension!$A$4,B37=Dimension!$A$5),"สถานประกอบการ",""))</f>
        <v/>
      </c>
      <c r="J37" s="62" t="str">
        <f>IF(OR(B37=Dimension!$A$3,B37=Dimension!$A$4,B37=Dimension!$A$5,B37=Dimension!$A$6,,B37=Dimension!$A$7,B37=Dimension!$A$8,B37=Dimension!$A$9),Payment_ID2,"")</f>
        <v/>
      </c>
      <c r="K37" s="62"/>
      <c r="L37" s="64" t="str">
        <f>IFERROR(VLOOKUP(K37,Dimension!$J$3:$K$179,2,FALSE),"")</f>
        <v/>
      </c>
      <c r="M37" s="65"/>
      <c r="N37" s="66"/>
      <c r="O37" s="62" t="str">
        <f>IF(OR(B37=Dimension!$A$6,B37=Dimension!$A$7,B37=Dimension!$A$8,B37=Dimension!$A$9),"",IF(OR(B37=Dimension!$A$3,B37=Dimension!$A$4,B37=Dimension!$A$5),"สถานประกอบการ",""))</f>
        <v/>
      </c>
      <c r="P37" s="62" t="str">
        <f>IF(OR(B37=Dimension!$A$6,B37=Dimension!$A$7,B37=Dimension!$A$8,B37=Dimension!$A$9,B37=""),"",Payment_ID2)</f>
        <v/>
      </c>
      <c r="Q37" s="64" t="str">
        <f t="shared" si="0"/>
        <v/>
      </c>
      <c r="R37" s="62"/>
      <c r="T37" s="68" t="b">
        <f>IF(D37=Dimension!$C$9,IF(LEFT(UPPER(E37),2)="MC",TRUE,FALSE),TRUE)</f>
        <v>1</v>
      </c>
    </row>
    <row r="38" spans="1:20" x14ac:dyDescent="0.45">
      <c r="A38" s="61"/>
      <c r="B38" s="62"/>
      <c r="C38" s="62"/>
      <c r="D38" s="62" t="str">
        <f>IF(B38=Dimension!$A$8,Dimension!$C$9,IF(B38=Dimension!$A$6,CD,""))</f>
        <v/>
      </c>
      <c r="E38" s="63"/>
      <c r="F38" s="62" t="str">
        <f>IF(OR(B38=Dimension!$A$3,B38=Dimension!$A$4,B38=Dimension!$A$6,B38=Dimension!$A$8),CCYA,"")</f>
        <v/>
      </c>
      <c r="G38" s="64" t="str">
        <f>IFERROR(VLOOKUP(F38,Dimension!$G$3:$H$252,2,FALSE),"")</f>
        <v/>
      </c>
      <c r="H38" s="62" t="str">
        <f>IF(OR(B38=Dimension!$A$3,B38=Dimension!$A$4,B38=Dimension!$A$5),"เดินทาง/ท่องเที่ยว","")</f>
        <v/>
      </c>
      <c r="I38" s="62" t="str">
        <f>IF(OR(B38=Dimension!$A$6,B38=Dimension!$A$7,B38=Dimension!$A$8,B38=Dimension!$A$9),"",IF(OR(B38=Dimension!$A$3,B38=Dimension!$A$4,B38=Dimension!$A$5),"สถานประกอบการ",""))</f>
        <v/>
      </c>
      <c r="J38" s="62" t="str">
        <f>IF(OR(B38=Dimension!$A$3,B38=Dimension!$A$4,B38=Dimension!$A$5,B38=Dimension!$A$6,,B38=Dimension!$A$7,B38=Dimension!$A$8,B38=Dimension!$A$9),Payment_ID2,"")</f>
        <v/>
      </c>
      <c r="K38" s="62"/>
      <c r="L38" s="64" t="str">
        <f>IFERROR(VLOOKUP(K38,Dimension!$J$3:$K$179,2,FALSE),"")</f>
        <v/>
      </c>
      <c r="M38" s="65"/>
      <c r="N38" s="66"/>
      <c r="O38" s="62" t="str">
        <f>IF(OR(B38=Dimension!$A$6,B38=Dimension!$A$7,B38=Dimension!$A$8,B38=Dimension!$A$9),"",IF(OR(B38=Dimension!$A$3,B38=Dimension!$A$4,B38=Dimension!$A$5),"สถานประกอบการ",""))</f>
        <v/>
      </c>
      <c r="P38" s="62" t="str">
        <f>IF(OR(B38=Dimension!$A$6,B38=Dimension!$A$7,B38=Dimension!$A$8,B38=Dimension!$A$9,B38=""),"",Payment_ID2)</f>
        <v/>
      </c>
      <c r="Q38" s="64" t="str">
        <f t="shared" si="0"/>
        <v/>
      </c>
      <c r="R38" s="62"/>
      <c r="T38" s="68" t="b">
        <f>IF(D38=Dimension!$C$9,IF(LEFT(UPPER(E38),2)="MC",TRUE,FALSE),TRUE)</f>
        <v>1</v>
      </c>
    </row>
    <row r="39" spans="1:20" x14ac:dyDescent="0.45">
      <c r="A39" s="61"/>
      <c r="B39" s="62"/>
      <c r="C39" s="62"/>
      <c r="D39" s="62" t="str">
        <f>IF(B39=Dimension!$A$8,Dimension!$C$9,IF(B39=Dimension!$A$6,CD,""))</f>
        <v/>
      </c>
      <c r="E39" s="63"/>
      <c r="F39" s="62" t="str">
        <f>IF(OR(B39=Dimension!$A$3,B39=Dimension!$A$4,B39=Dimension!$A$6,B39=Dimension!$A$8),CCYA,"")</f>
        <v/>
      </c>
      <c r="G39" s="64" t="str">
        <f>IFERROR(VLOOKUP(F39,Dimension!$G$3:$H$252,2,FALSE),"")</f>
        <v/>
      </c>
      <c r="H39" s="62" t="str">
        <f>IF(OR(B39=Dimension!$A$3,B39=Dimension!$A$4,B39=Dimension!$A$5),"เดินทาง/ท่องเที่ยว","")</f>
        <v/>
      </c>
      <c r="I39" s="62" t="str">
        <f>IF(OR(B39=Dimension!$A$6,B39=Dimension!$A$7,B39=Dimension!$A$8,B39=Dimension!$A$9),"",IF(OR(B39=Dimension!$A$3,B39=Dimension!$A$4,B39=Dimension!$A$5),"สถานประกอบการ",""))</f>
        <v/>
      </c>
      <c r="J39" s="62" t="str">
        <f>IF(OR(B39=Dimension!$A$3,B39=Dimension!$A$4,B39=Dimension!$A$5,B39=Dimension!$A$6,,B39=Dimension!$A$7,B39=Dimension!$A$8,B39=Dimension!$A$9),Payment_ID2,"")</f>
        <v/>
      </c>
      <c r="K39" s="62"/>
      <c r="L39" s="64" t="str">
        <f>IFERROR(VLOOKUP(K39,Dimension!$J$3:$K$179,2,FALSE),"")</f>
        <v/>
      </c>
      <c r="M39" s="65"/>
      <c r="N39" s="66"/>
      <c r="O39" s="62" t="str">
        <f>IF(OR(B39=Dimension!$A$6,B39=Dimension!$A$7,B39=Dimension!$A$8,B39=Dimension!$A$9),"",IF(OR(B39=Dimension!$A$3,B39=Dimension!$A$4,B39=Dimension!$A$5),"สถานประกอบการ",""))</f>
        <v/>
      </c>
      <c r="P39" s="62" t="str">
        <f>IF(OR(B39=Dimension!$A$6,B39=Dimension!$A$7,B39=Dimension!$A$8,B39=Dimension!$A$9,B39=""),"",Payment_ID2)</f>
        <v/>
      </c>
      <c r="Q39" s="64" t="str">
        <f t="shared" si="0"/>
        <v/>
      </c>
      <c r="R39" s="62"/>
      <c r="T39" s="68" t="b">
        <f>IF(D39=Dimension!$C$9,IF(LEFT(UPPER(E39),2)="MC",TRUE,FALSE),TRUE)</f>
        <v>1</v>
      </c>
    </row>
    <row r="40" spans="1:20" x14ac:dyDescent="0.45">
      <c r="A40" s="61"/>
      <c r="B40" s="62"/>
      <c r="C40" s="62"/>
      <c r="D40" s="62" t="str">
        <f>IF(B40=Dimension!$A$8,Dimension!$C$9,IF(B40=Dimension!$A$6,CD,""))</f>
        <v/>
      </c>
      <c r="E40" s="63"/>
      <c r="F40" s="62" t="str">
        <f>IF(OR(B40=Dimension!$A$3,B40=Dimension!$A$4,B40=Dimension!$A$6,B40=Dimension!$A$8),CCYA,"")</f>
        <v/>
      </c>
      <c r="G40" s="64" t="str">
        <f>IFERROR(VLOOKUP(F40,Dimension!$G$3:$H$252,2,FALSE),"")</f>
        <v/>
      </c>
      <c r="H40" s="62" t="str">
        <f>IF(OR(B40=Dimension!$A$3,B40=Dimension!$A$4,B40=Dimension!$A$5),"เดินทาง/ท่องเที่ยว","")</f>
        <v/>
      </c>
      <c r="I40" s="62" t="str">
        <f>IF(OR(B40=Dimension!$A$6,B40=Dimension!$A$7,B40=Dimension!$A$8,B40=Dimension!$A$9),"",IF(OR(B40=Dimension!$A$3,B40=Dimension!$A$4,B40=Dimension!$A$5),"สถานประกอบการ",""))</f>
        <v/>
      </c>
      <c r="J40" s="62" t="str">
        <f>IF(OR(B40=Dimension!$A$3,B40=Dimension!$A$4,B40=Dimension!$A$5,B40=Dimension!$A$6,,B40=Dimension!$A$7,B40=Dimension!$A$8,B40=Dimension!$A$9),Payment_ID2,"")</f>
        <v/>
      </c>
      <c r="K40" s="62"/>
      <c r="L40" s="64" t="str">
        <f>IFERROR(VLOOKUP(K40,Dimension!$J$3:$K$179,2,FALSE),"")</f>
        <v/>
      </c>
      <c r="M40" s="65"/>
      <c r="N40" s="66"/>
      <c r="O40" s="62" t="str">
        <f>IF(OR(B40=Dimension!$A$6,B40=Dimension!$A$7,B40=Dimension!$A$8,B40=Dimension!$A$9),"",IF(OR(B40=Dimension!$A$3,B40=Dimension!$A$4,B40=Dimension!$A$5),"สถานประกอบการ",""))</f>
        <v/>
      </c>
      <c r="P40" s="62" t="str">
        <f>IF(OR(B40=Dimension!$A$6,B40=Dimension!$A$7,B40=Dimension!$A$8,B40=Dimension!$A$9,B40=""),"",Payment_ID2)</f>
        <v/>
      </c>
      <c r="Q40" s="64" t="str">
        <f t="shared" si="0"/>
        <v/>
      </c>
      <c r="R40" s="62"/>
      <c r="T40" s="68" t="b">
        <f>IF(D40=Dimension!$C$9,IF(LEFT(UPPER(E40),2)="MC",TRUE,FALSE),TRUE)</f>
        <v>1</v>
      </c>
    </row>
    <row r="41" spans="1:20" x14ac:dyDescent="0.45">
      <c r="A41" s="61"/>
      <c r="B41" s="62"/>
      <c r="C41" s="62"/>
      <c r="D41" s="62" t="str">
        <f>IF(B41=Dimension!$A$8,Dimension!$C$9,IF(B41=Dimension!$A$6,CD,""))</f>
        <v/>
      </c>
      <c r="E41" s="63"/>
      <c r="F41" s="62" t="str">
        <f>IF(OR(B41=Dimension!$A$3,B41=Dimension!$A$4,B41=Dimension!$A$6,B41=Dimension!$A$8),CCYA,"")</f>
        <v/>
      </c>
      <c r="G41" s="64" t="str">
        <f>IFERROR(VLOOKUP(F41,Dimension!$G$3:$H$252,2,FALSE),"")</f>
        <v/>
      </c>
      <c r="H41" s="62" t="str">
        <f>IF(OR(B41=Dimension!$A$3,B41=Dimension!$A$4,B41=Dimension!$A$5),"เดินทาง/ท่องเที่ยว","")</f>
        <v/>
      </c>
      <c r="I41" s="62" t="str">
        <f>IF(OR(B41=Dimension!$A$6,B41=Dimension!$A$7,B41=Dimension!$A$8,B41=Dimension!$A$9),"",IF(OR(B41=Dimension!$A$3,B41=Dimension!$A$4,B41=Dimension!$A$5),"สถานประกอบการ",""))</f>
        <v/>
      </c>
      <c r="J41" s="62" t="str">
        <f>IF(OR(B41=Dimension!$A$3,B41=Dimension!$A$4,B41=Dimension!$A$5,B41=Dimension!$A$6,,B41=Dimension!$A$7,B41=Dimension!$A$8,B41=Dimension!$A$9),Payment_ID2,"")</f>
        <v/>
      </c>
      <c r="K41" s="62"/>
      <c r="L41" s="64" t="str">
        <f>IFERROR(VLOOKUP(K41,Dimension!$J$3:$K$179,2,FALSE),"")</f>
        <v/>
      </c>
      <c r="M41" s="65"/>
      <c r="N41" s="66"/>
      <c r="O41" s="62" t="str">
        <f>IF(OR(B41=Dimension!$A$6,B41=Dimension!$A$7,B41=Dimension!$A$8,B41=Dimension!$A$9),"",IF(OR(B41=Dimension!$A$3,B41=Dimension!$A$4,B41=Dimension!$A$5),"สถานประกอบการ",""))</f>
        <v/>
      </c>
      <c r="P41" s="62" t="str">
        <f>IF(OR(B41=Dimension!$A$6,B41=Dimension!$A$7,B41=Dimension!$A$8,B41=Dimension!$A$9,B41=""),"",Payment_ID2)</f>
        <v/>
      </c>
      <c r="Q41" s="64" t="str">
        <f t="shared" si="0"/>
        <v/>
      </c>
      <c r="R41" s="62"/>
      <c r="T41" s="68" t="b">
        <f>IF(D41=Dimension!$C$9,IF(LEFT(UPPER(E41),2)="MC",TRUE,FALSE),TRUE)</f>
        <v>1</v>
      </c>
    </row>
    <row r="42" spans="1:20" x14ac:dyDescent="0.45">
      <c r="A42" s="61"/>
      <c r="B42" s="62"/>
      <c r="C42" s="62"/>
      <c r="D42" s="62" t="str">
        <f>IF(B42=Dimension!$A$8,Dimension!$C$9,IF(B42=Dimension!$A$6,CD,""))</f>
        <v/>
      </c>
      <c r="E42" s="63"/>
      <c r="F42" s="62" t="str">
        <f>IF(OR(B42=Dimension!$A$3,B42=Dimension!$A$4,B42=Dimension!$A$6,B42=Dimension!$A$8),CCYA,"")</f>
        <v/>
      </c>
      <c r="G42" s="64" t="str">
        <f>IFERROR(VLOOKUP(F42,Dimension!$G$3:$H$252,2,FALSE),"")</f>
        <v/>
      </c>
      <c r="H42" s="62" t="str">
        <f>IF(OR(B42=Dimension!$A$3,B42=Dimension!$A$4,B42=Dimension!$A$5),"เดินทาง/ท่องเที่ยว","")</f>
        <v/>
      </c>
      <c r="I42" s="62" t="str">
        <f>IF(OR(B42=Dimension!$A$6,B42=Dimension!$A$7,B42=Dimension!$A$8,B42=Dimension!$A$9),"",IF(OR(B42=Dimension!$A$3,B42=Dimension!$A$4,B42=Dimension!$A$5),"สถานประกอบการ",""))</f>
        <v/>
      </c>
      <c r="J42" s="62" t="str">
        <f>IF(OR(B42=Dimension!$A$3,B42=Dimension!$A$4,B42=Dimension!$A$5,B42=Dimension!$A$6,,B42=Dimension!$A$7,B42=Dimension!$A$8,B42=Dimension!$A$9),Payment_ID2,"")</f>
        <v/>
      </c>
      <c r="K42" s="62"/>
      <c r="L42" s="64" t="str">
        <f>IFERROR(VLOOKUP(K42,Dimension!$J$3:$K$179,2,FALSE),"")</f>
        <v/>
      </c>
      <c r="M42" s="65"/>
      <c r="N42" s="66"/>
      <c r="O42" s="62" t="str">
        <f>IF(OR(B42=Dimension!$A$6,B42=Dimension!$A$7,B42=Dimension!$A$8,B42=Dimension!$A$9),"",IF(OR(B42=Dimension!$A$3,B42=Dimension!$A$4,B42=Dimension!$A$5),"สถานประกอบการ",""))</f>
        <v/>
      </c>
      <c r="P42" s="62" t="str">
        <f>IF(OR(B42=Dimension!$A$6,B42=Dimension!$A$7,B42=Dimension!$A$8,B42=Dimension!$A$9,B42=""),"",Payment_ID2)</f>
        <v/>
      </c>
      <c r="Q42" s="64" t="str">
        <f t="shared" si="0"/>
        <v/>
      </c>
      <c r="R42" s="62"/>
      <c r="T42" s="68" t="b">
        <f>IF(D42=Dimension!$C$9,IF(LEFT(UPPER(E42),2)="MC",TRUE,FALSE),TRUE)</f>
        <v>1</v>
      </c>
    </row>
    <row r="43" spans="1:20" x14ac:dyDescent="0.45">
      <c r="A43" s="61"/>
      <c r="B43" s="62"/>
      <c r="C43" s="62"/>
      <c r="D43" s="62" t="str">
        <f>IF(B43=Dimension!$A$8,Dimension!$C$9,IF(B43=Dimension!$A$6,CD,""))</f>
        <v/>
      </c>
      <c r="E43" s="63"/>
      <c r="F43" s="62" t="str">
        <f>IF(OR(B43=Dimension!$A$3,B43=Dimension!$A$4,B43=Dimension!$A$6,B43=Dimension!$A$8),CCYA,"")</f>
        <v/>
      </c>
      <c r="G43" s="64" t="str">
        <f>IFERROR(VLOOKUP(F43,Dimension!$G$3:$H$252,2,FALSE),"")</f>
        <v/>
      </c>
      <c r="H43" s="62" t="str">
        <f>IF(OR(B43=Dimension!$A$3,B43=Dimension!$A$4,B43=Dimension!$A$5),"เดินทาง/ท่องเที่ยว","")</f>
        <v/>
      </c>
      <c r="I43" s="62" t="str">
        <f>IF(OR(B43=Dimension!$A$6,B43=Dimension!$A$7,B43=Dimension!$A$8,B43=Dimension!$A$9),"",IF(OR(B43=Dimension!$A$3,B43=Dimension!$A$4,B43=Dimension!$A$5),"สถานประกอบการ",""))</f>
        <v/>
      </c>
      <c r="J43" s="62" t="str">
        <f>IF(OR(B43=Dimension!$A$3,B43=Dimension!$A$4,B43=Dimension!$A$5,B43=Dimension!$A$6,,B43=Dimension!$A$7,B43=Dimension!$A$8,B43=Dimension!$A$9),Payment_ID2,"")</f>
        <v/>
      </c>
      <c r="K43" s="62"/>
      <c r="L43" s="64" t="str">
        <f>IFERROR(VLOOKUP(K43,Dimension!$J$3:$K$179,2,FALSE),"")</f>
        <v/>
      </c>
      <c r="M43" s="65"/>
      <c r="N43" s="66"/>
      <c r="O43" s="62" t="str">
        <f>IF(OR(B43=Dimension!$A$6,B43=Dimension!$A$7,B43=Dimension!$A$8,B43=Dimension!$A$9),"",IF(OR(B43=Dimension!$A$3,B43=Dimension!$A$4,B43=Dimension!$A$5),"สถานประกอบการ",""))</f>
        <v/>
      </c>
      <c r="P43" s="62" t="str">
        <f>IF(OR(B43=Dimension!$A$6,B43=Dimension!$A$7,B43=Dimension!$A$8,B43=Dimension!$A$9,B43=""),"",Payment_ID2)</f>
        <v/>
      </c>
      <c r="Q43" s="64" t="str">
        <f t="shared" si="0"/>
        <v/>
      </c>
      <c r="R43" s="62"/>
      <c r="T43" s="68" t="b">
        <f>IF(D43=Dimension!$C$9,IF(LEFT(UPPER(E43),2)="MC",TRUE,FALSE),TRUE)</f>
        <v>1</v>
      </c>
    </row>
    <row r="44" spans="1:20" x14ac:dyDescent="0.45">
      <c r="A44" s="61"/>
      <c r="B44" s="62"/>
      <c r="C44" s="62"/>
      <c r="D44" s="62" t="str">
        <f>IF(B44=Dimension!$A$8,Dimension!$C$9,IF(B44=Dimension!$A$6,CD,""))</f>
        <v/>
      </c>
      <c r="E44" s="63"/>
      <c r="F44" s="62" t="str">
        <f>IF(OR(B44=Dimension!$A$3,B44=Dimension!$A$4,B44=Dimension!$A$6,B44=Dimension!$A$8),CCYA,"")</f>
        <v/>
      </c>
      <c r="G44" s="64" t="str">
        <f>IFERROR(VLOOKUP(F44,Dimension!$G$3:$H$252,2,FALSE),"")</f>
        <v/>
      </c>
      <c r="H44" s="62" t="str">
        <f>IF(OR(B44=Dimension!$A$3,B44=Dimension!$A$4,B44=Dimension!$A$5),"เดินทาง/ท่องเที่ยว","")</f>
        <v/>
      </c>
      <c r="I44" s="62" t="str">
        <f>IF(OR(B44=Dimension!$A$6,B44=Dimension!$A$7,B44=Dimension!$A$8,B44=Dimension!$A$9),"",IF(OR(B44=Dimension!$A$3,B44=Dimension!$A$4,B44=Dimension!$A$5),"สถานประกอบการ",""))</f>
        <v/>
      </c>
      <c r="J44" s="62" t="str">
        <f>IF(OR(B44=Dimension!$A$3,B44=Dimension!$A$4,B44=Dimension!$A$5,B44=Dimension!$A$6,,B44=Dimension!$A$7,B44=Dimension!$A$8,B44=Dimension!$A$9),Payment_ID2,"")</f>
        <v/>
      </c>
      <c r="K44" s="62"/>
      <c r="L44" s="64" t="str">
        <f>IFERROR(VLOOKUP(K44,Dimension!$J$3:$K$179,2,FALSE),"")</f>
        <v/>
      </c>
      <c r="M44" s="65"/>
      <c r="N44" s="66"/>
      <c r="O44" s="62" t="str">
        <f>IF(OR(B44=Dimension!$A$6,B44=Dimension!$A$7,B44=Dimension!$A$8,B44=Dimension!$A$9),"",IF(OR(B44=Dimension!$A$3,B44=Dimension!$A$4,B44=Dimension!$A$5),"สถานประกอบการ",""))</f>
        <v/>
      </c>
      <c r="P44" s="62" t="str">
        <f>IF(OR(B44=Dimension!$A$6,B44=Dimension!$A$7,B44=Dimension!$A$8,B44=Dimension!$A$9,B44=""),"",Payment_ID2)</f>
        <v/>
      </c>
      <c r="Q44" s="64" t="str">
        <f t="shared" si="0"/>
        <v/>
      </c>
      <c r="R44" s="62"/>
      <c r="T44" s="68" t="b">
        <f>IF(D44=Dimension!$C$9,IF(LEFT(UPPER(E44),2)="MC",TRUE,FALSE),TRUE)</f>
        <v>1</v>
      </c>
    </row>
    <row r="45" spans="1:20" x14ac:dyDescent="0.45">
      <c r="A45" s="61"/>
      <c r="B45" s="62"/>
      <c r="C45" s="62"/>
      <c r="D45" s="62" t="str">
        <f>IF(B45=Dimension!$A$8,Dimension!$C$9,IF(B45=Dimension!$A$6,CD,""))</f>
        <v/>
      </c>
      <c r="E45" s="63"/>
      <c r="F45" s="62" t="str">
        <f>IF(OR(B45=Dimension!$A$3,B45=Dimension!$A$4,B45=Dimension!$A$6,B45=Dimension!$A$8),CCYA,"")</f>
        <v/>
      </c>
      <c r="G45" s="64" t="str">
        <f>IFERROR(VLOOKUP(F45,Dimension!$G$3:$H$252,2,FALSE),"")</f>
        <v/>
      </c>
      <c r="H45" s="62" t="str">
        <f>IF(OR(B45=Dimension!$A$3,B45=Dimension!$A$4,B45=Dimension!$A$5),"เดินทาง/ท่องเที่ยว","")</f>
        <v/>
      </c>
      <c r="I45" s="62" t="str">
        <f>IF(OR(B45=Dimension!$A$6,B45=Dimension!$A$7,B45=Dimension!$A$8,B45=Dimension!$A$9),"",IF(OR(B45=Dimension!$A$3,B45=Dimension!$A$4,B45=Dimension!$A$5),"สถานประกอบการ",""))</f>
        <v/>
      </c>
      <c r="J45" s="62" t="str">
        <f>IF(OR(B45=Dimension!$A$3,B45=Dimension!$A$4,B45=Dimension!$A$5,B45=Dimension!$A$6,,B45=Dimension!$A$7,B45=Dimension!$A$8,B45=Dimension!$A$9),Payment_ID2,"")</f>
        <v/>
      </c>
      <c r="K45" s="62"/>
      <c r="L45" s="64" t="str">
        <f>IFERROR(VLOOKUP(K45,Dimension!$J$3:$K$179,2,FALSE),"")</f>
        <v/>
      </c>
      <c r="M45" s="65"/>
      <c r="N45" s="66"/>
      <c r="O45" s="62" t="str">
        <f>IF(OR(B45=Dimension!$A$6,B45=Dimension!$A$7,B45=Dimension!$A$8,B45=Dimension!$A$9),"",IF(OR(B45=Dimension!$A$3,B45=Dimension!$A$4,B45=Dimension!$A$5),"สถานประกอบการ",""))</f>
        <v/>
      </c>
      <c r="P45" s="62" t="str">
        <f>IF(OR(B45=Dimension!$A$6,B45=Dimension!$A$7,B45=Dimension!$A$8,B45=Dimension!$A$9,B45=""),"",Payment_ID2)</f>
        <v/>
      </c>
      <c r="Q45" s="64" t="str">
        <f t="shared" si="0"/>
        <v/>
      </c>
      <c r="R45" s="62"/>
      <c r="T45" s="68" t="b">
        <f>IF(D45=Dimension!$C$9,IF(LEFT(UPPER(E45),2)="MC",TRUE,FALSE),TRUE)</f>
        <v>1</v>
      </c>
    </row>
    <row r="46" spans="1:20" x14ac:dyDescent="0.45">
      <c r="A46" s="61"/>
      <c r="B46" s="62"/>
      <c r="C46" s="62"/>
      <c r="D46" s="62" t="str">
        <f>IF(B46=Dimension!$A$8,Dimension!$C$9,IF(B46=Dimension!$A$6,CD,""))</f>
        <v/>
      </c>
      <c r="E46" s="63"/>
      <c r="F46" s="62" t="str">
        <f>IF(OR(B46=Dimension!$A$3,B46=Dimension!$A$4,B46=Dimension!$A$6,B46=Dimension!$A$8),CCYA,"")</f>
        <v/>
      </c>
      <c r="G46" s="64" t="str">
        <f>IFERROR(VLOOKUP(F46,Dimension!$G$3:$H$252,2,FALSE),"")</f>
        <v/>
      </c>
      <c r="H46" s="62" t="str">
        <f>IF(OR(B46=Dimension!$A$3,B46=Dimension!$A$4,B46=Dimension!$A$5),"เดินทาง/ท่องเที่ยว","")</f>
        <v/>
      </c>
      <c r="I46" s="62" t="str">
        <f>IF(OR(B46=Dimension!$A$6,B46=Dimension!$A$7,B46=Dimension!$A$8,B46=Dimension!$A$9),"",IF(OR(B46=Dimension!$A$3,B46=Dimension!$A$4,B46=Dimension!$A$5),"สถานประกอบการ",""))</f>
        <v/>
      </c>
      <c r="J46" s="62" t="str">
        <f>IF(OR(B46=Dimension!$A$3,B46=Dimension!$A$4,B46=Dimension!$A$5,B46=Dimension!$A$6,,B46=Dimension!$A$7,B46=Dimension!$A$8,B46=Dimension!$A$9),Payment_ID2,"")</f>
        <v/>
      </c>
      <c r="K46" s="62"/>
      <c r="L46" s="64" t="str">
        <f>IFERROR(VLOOKUP(K46,Dimension!$J$3:$K$179,2,FALSE),"")</f>
        <v/>
      </c>
      <c r="M46" s="65"/>
      <c r="N46" s="66"/>
      <c r="O46" s="62" t="str">
        <f>IF(OR(B46=Dimension!$A$6,B46=Dimension!$A$7,B46=Dimension!$A$8,B46=Dimension!$A$9),"",IF(OR(B46=Dimension!$A$3,B46=Dimension!$A$4,B46=Dimension!$A$5),"สถานประกอบการ",""))</f>
        <v/>
      </c>
      <c r="P46" s="62" t="str">
        <f>IF(OR(B46=Dimension!$A$6,B46=Dimension!$A$7,B46=Dimension!$A$8,B46=Dimension!$A$9,B46=""),"",Payment_ID2)</f>
        <v/>
      </c>
      <c r="Q46" s="64" t="str">
        <f t="shared" si="0"/>
        <v/>
      </c>
      <c r="R46" s="62"/>
      <c r="T46" s="68" t="b">
        <f>IF(D46=Dimension!$C$9,IF(LEFT(UPPER(E46),2)="MC",TRUE,FALSE),TRUE)</f>
        <v>1</v>
      </c>
    </row>
    <row r="47" spans="1:20" x14ac:dyDescent="0.45">
      <c r="A47" s="61"/>
      <c r="B47" s="62"/>
      <c r="C47" s="62"/>
      <c r="D47" s="62" t="str">
        <f>IF(B47=Dimension!$A$8,Dimension!$C$9,IF(B47=Dimension!$A$6,CD,""))</f>
        <v/>
      </c>
      <c r="E47" s="63"/>
      <c r="F47" s="62" t="str">
        <f>IF(OR(B47=Dimension!$A$3,B47=Dimension!$A$4,B47=Dimension!$A$6,B47=Dimension!$A$8),CCYA,"")</f>
        <v/>
      </c>
      <c r="G47" s="64" t="str">
        <f>IFERROR(VLOOKUP(F47,Dimension!$G$3:$H$252,2,FALSE),"")</f>
        <v/>
      </c>
      <c r="H47" s="62" t="str">
        <f>IF(OR(B47=Dimension!$A$3,B47=Dimension!$A$4,B47=Dimension!$A$5),"เดินทาง/ท่องเที่ยว","")</f>
        <v/>
      </c>
      <c r="I47" s="62" t="str">
        <f>IF(OR(B47=Dimension!$A$6,B47=Dimension!$A$7,B47=Dimension!$A$8,B47=Dimension!$A$9),"",IF(OR(B47=Dimension!$A$3,B47=Dimension!$A$4,B47=Dimension!$A$5),"สถานประกอบการ",""))</f>
        <v/>
      </c>
      <c r="J47" s="62" t="str">
        <f>IF(OR(B47=Dimension!$A$3,B47=Dimension!$A$4,B47=Dimension!$A$5,B47=Dimension!$A$6,,B47=Dimension!$A$7,B47=Dimension!$A$8,B47=Dimension!$A$9),Payment_ID2,"")</f>
        <v/>
      </c>
      <c r="K47" s="62"/>
      <c r="L47" s="64" t="str">
        <f>IFERROR(VLOOKUP(K47,Dimension!$J$3:$K$179,2,FALSE),"")</f>
        <v/>
      </c>
      <c r="M47" s="65"/>
      <c r="N47" s="66"/>
      <c r="O47" s="62" t="str">
        <f>IF(OR(B47=Dimension!$A$6,B47=Dimension!$A$7,B47=Dimension!$A$8,B47=Dimension!$A$9),"",IF(OR(B47=Dimension!$A$3,B47=Dimension!$A$4,B47=Dimension!$A$5),"สถานประกอบการ",""))</f>
        <v/>
      </c>
      <c r="P47" s="62" t="str">
        <f>IF(OR(B47=Dimension!$A$6,B47=Dimension!$A$7,B47=Dimension!$A$8,B47=Dimension!$A$9,B47=""),"",Payment_ID2)</f>
        <v/>
      </c>
      <c r="Q47" s="64" t="str">
        <f t="shared" si="0"/>
        <v/>
      </c>
      <c r="R47" s="62"/>
      <c r="T47" s="68" t="b">
        <f>IF(D47=Dimension!$C$9,IF(LEFT(UPPER(E47),2)="MC",TRUE,FALSE),TRUE)</f>
        <v>1</v>
      </c>
    </row>
    <row r="48" spans="1:20" x14ac:dyDescent="0.45">
      <c r="A48" s="61"/>
      <c r="B48" s="62"/>
      <c r="C48" s="62"/>
      <c r="D48" s="62" t="str">
        <f>IF(B48=Dimension!$A$8,Dimension!$C$9,IF(B48=Dimension!$A$6,CD,""))</f>
        <v/>
      </c>
      <c r="E48" s="63"/>
      <c r="F48" s="62" t="str">
        <f>IF(OR(B48=Dimension!$A$3,B48=Dimension!$A$4,B48=Dimension!$A$6,B48=Dimension!$A$8),CCYA,"")</f>
        <v/>
      </c>
      <c r="G48" s="64" t="str">
        <f>IFERROR(VLOOKUP(F48,Dimension!$G$3:$H$252,2,FALSE),"")</f>
        <v/>
      </c>
      <c r="H48" s="62" t="str">
        <f>IF(OR(B48=Dimension!$A$3,B48=Dimension!$A$4,B48=Dimension!$A$5),"เดินทาง/ท่องเที่ยว","")</f>
        <v/>
      </c>
      <c r="I48" s="62" t="str">
        <f>IF(OR(B48=Dimension!$A$6,B48=Dimension!$A$7,B48=Dimension!$A$8,B48=Dimension!$A$9),"",IF(OR(B48=Dimension!$A$3,B48=Dimension!$A$4,B48=Dimension!$A$5),"สถานประกอบการ",""))</f>
        <v/>
      </c>
      <c r="J48" s="62" t="str">
        <f>IF(OR(B48=Dimension!$A$3,B48=Dimension!$A$4,B48=Dimension!$A$5,B48=Dimension!$A$6,,B48=Dimension!$A$7,B48=Dimension!$A$8,B48=Dimension!$A$9),Payment_ID2,"")</f>
        <v/>
      </c>
      <c r="K48" s="62"/>
      <c r="L48" s="64" t="str">
        <f>IFERROR(VLOOKUP(K48,Dimension!$J$3:$K$179,2,FALSE),"")</f>
        <v/>
      </c>
      <c r="M48" s="65"/>
      <c r="N48" s="66"/>
      <c r="O48" s="62" t="str">
        <f>IF(OR(B48=Dimension!$A$6,B48=Dimension!$A$7,B48=Dimension!$A$8,B48=Dimension!$A$9),"",IF(OR(B48=Dimension!$A$3,B48=Dimension!$A$4,B48=Dimension!$A$5),"สถานประกอบการ",""))</f>
        <v/>
      </c>
      <c r="P48" s="62" t="str">
        <f>IF(OR(B48=Dimension!$A$6,B48=Dimension!$A$7,B48=Dimension!$A$8,B48=Dimension!$A$9,B48=""),"",Payment_ID2)</f>
        <v/>
      </c>
      <c r="Q48" s="64" t="str">
        <f t="shared" si="0"/>
        <v/>
      </c>
      <c r="R48" s="62"/>
      <c r="T48" s="68" t="b">
        <f>IF(D48=Dimension!$C$9,IF(LEFT(UPPER(E48),2)="MC",TRUE,FALSE),TRUE)</f>
        <v>1</v>
      </c>
    </row>
    <row r="49" spans="1:20" x14ac:dyDescent="0.45">
      <c r="A49" s="61"/>
      <c r="B49" s="62"/>
      <c r="C49" s="62"/>
      <c r="D49" s="62" t="str">
        <f>IF(B49=Dimension!$A$8,Dimension!$C$9,IF(B49=Dimension!$A$6,CD,""))</f>
        <v/>
      </c>
      <c r="E49" s="63"/>
      <c r="F49" s="62" t="str">
        <f>IF(OR(B49=Dimension!$A$3,B49=Dimension!$A$4,B49=Dimension!$A$6,B49=Dimension!$A$8),CCYA,"")</f>
        <v/>
      </c>
      <c r="G49" s="64" t="str">
        <f>IFERROR(VLOOKUP(F49,Dimension!$G$3:$H$252,2,FALSE),"")</f>
        <v/>
      </c>
      <c r="H49" s="62" t="str">
        <f>IF(OR(B49=Dimension!$A$3,B49=Dimension!$A$4,B49=Dimension!$A$5),"เดินทาง/ท่องเที่ยว","")</f>
        <v/>
      </c>
      <c r="I49" s="62" t="str">
        <f>IF(OR(B49=Dimension!$A$6,B49=Dimension!$A$7,B49=Dimension!$A$8,B49=Dimension!$A$9),"",IF(OR(B49=Dimension!$A$3,B49=Dimension!$A$4,B49=Dimension!$A$5),"สถานประกอบการ",""))</f>
        <v/>
      </c>
      <c r="J49" s="62" t="str">
        <f>IF(OR(B49=Dimension!$A$3,B49=Dimension!$A$4,B49=Dimension!$A$5,B49=Dimension!$A$6,,B49=Dimension!$A$7,B49=Dimension!$A$8,B49=Dimension!$A$9),Payment_ID2,"")</f>
        <v/>
      </c>
      <c r="K49" s="62"/>
      <c r="L49" s="64" t="str">
        <f>IFERROR(VLOOKUP(K49,Dimension!$J$3:$K$179,2,FALSE),"")</f>
        <v/>
      </c>
      <c r="M49" s="65"/>
      <c r="N49" s="66"/>
      <c r="O49" s="62" t="str">
        <f>IF(OR(B49=Dimension!$A$6,B49=Dimension!$A$7,B49=Dimension!$A$8,B49=Dimension!$A$9),"",IF(OR(B49=Dimension!$A$3,B49=Dimension!$A$4,B49=Dimension!$A$5),"สถานประกอบการ",""))</f>
        <v/>
      </c>
      <c r="P49" s="62" t="str">
        <f>IF(OR(B49=Dimension!$A$6,B49=Dimension!$A$7,B49=Dimension!$A$8,B49=Dimension!$A$9,B49=""),"",Payment_ID2)</f>
        <v/>
      </c>
      <c r="Q49" s="64" t="str">
        <f t="shared" si="0"/>
        <v/>
      </c>
      <c r="R49" s="62"/>
      <c r="T49" s="68" t="b">
        <f>IF(D49=Dimension!$C$9,IF(LEFT(UPPER(E49),2)="MC",TRUE,FALSE),TRUE)</f>
        <v>1</v>
      </c>
    </row>
    <row r="50" spans="1:20" x14ac:dyDescent="0.45">
      <c r="A50" s="61"/>
      <c r="B50" s="62"/>
      <c r="C50" s="62"/>
      <c r="D50" s="62" t="str">
        <f>IF(B50=Dimension!$A$8,Dimension!$C$9,IF(B50=Dimension!$A$6,CD,""))</f>
        <v/>
      </c>
      <c r="E50" s="63"/>
      <c r="F50" s="62" t="str">
        <f>IF(OR(B50=Dimension!$A$3,B50=Dimension!$A$4,B50=Dimension!$A$6,B50=Dimension!$A$8),CCYA,"")</f>
        <v/>
      </c>
      <c r="G50" s="64" t="str">
        <f>IFERROR(VLOOKUP(F50,Dimension!$G$3:$H$252,2,FALSE),"")</f>
        <v/>
      </c>
      <c r="H50" s="62" t="str">
        <f>IF(OR(B50=Dimension!$A$3,B50=Dimension!$A$4,B50=Dimension!$A$5),"เดินทาง/ท่องเที่ยว","")</f>
        <v/>
      </c>
      <c r="I50" s="62" t="str">
        <f>IF(OR(B50=Dimension!$A$6,B50=Dimension!$A$7,B50=Dimension!$A$8,B50=Dimension!$A$9),"",IF(OR(B50=Dimension!$A$3,B50=Dimension!$A$4,B50=Dimension!$A$5),"สถานประกอบการ",""))</f>
        <v/>
      </c>
      <c r="J50" s="62" t="str">
        <f>IF(OR(B50=Dimension!$A$3,B50=Dimension!$A$4,B50=Dimension!$A$5,B50=Dimension!$A$6,,B50=Dimension!$A$7,B50=Dimension!$A$8,B50=Dimension!$A$9),Payment_ID2,"")</f>
        <v/>
      </c>
      <c r="K50" s="62"/>
      <c r="L50" s="64" t="str">
        <f>IFERROR(VLOOKUP(K50,Dimension!$J$3:$K$179,2,FALSE),"")</f>
        <v/>
      </c>
      <c r="M50" s="65"/>
      <c r="N50" s="66"/>
      <c r="O50" s="62" t="str">
        <f>IF(OR(B50=Dimension!$A$6,B50=Dimension!$A$7,B50=Dimension!$A$8,B50=Dimension!$A$9),"",IF(OR(B50=Dimension!$A$3,B50=Dimension!$A$4,B50=Dimension!$A$5),"สถานประกอบการ",""))</f>
        <v/>
      </c>
      <c r="P50" s="62" t="str">
        <f>IF(OR(B50=Dimension!$A$6,B50=Dimension!$A$7,B50=Dimension!$A$8,B50=Dimension!$A$9,B50=""),"",Payment_ID2)</f>
        <v/>
      </c>
      <c r="Q50" s="64" t="str">
        <f t="shared" si="0"/>
        <v/>
      </c>
      <c r="R50" s="62"/>
      <c r="T50" s="68" t="b">
        <f>IF(D50=Dimension!$C$9,IF(LEFT(UPPER(E50),2)="MC",TRUE,FALSE),TRUE)</f>
        <v>1</v>
      </c>
    </row>
    <row r="51" spans="1:20" x14ac:dyDescent="0.45">
      <c r="A51" s="61"/>
      <c r="B51" s="62"/>
      <c r="C51" s="62"/>
      <c r="D51" s="62" t="str">
        <f>IF(B51=Dimension!$A$8,Dimension!$C$9,IF(B51=Dimension!$A$6,CD,""))</f>
        <v/>
      </c>
      <c r="E51" s="63"/>
      <c r="F51" s="62" t="str">
        <f>IF(OR(B51=Dimension!$A$3,B51=Dimension!$A$4,B51=Dimension!$A$6,B51=Dimension!$A$8),CCYA,"")</f>
        <v/>
      </c>
      <c r="G51" s="64" t="str">
        <f>IFERROR(VLOOKUP(F51,Dimension!$G$3:$H$252,2,FALSE),"")</f>
        <v/>
      </c>
      <c r="H51" s="62" t="str">
        <f>IF(OR(B51=Dimension!$A$3,B51=Dimension!$A$4,B51=Dimension!$A$5),"เดินทาง/ท่องเที่ยว","")</f>
        <v/>
      </c>
      <c r="I51" s="62" t="str">
        <f>IF(OR(B51=Dimension!$A$6,B51=Dimension!$A$7,B51=Dimension!$A$8,B51=Dimension!$A$9),"",IF(OR(B51=Dimension!$A$3,B51=Dimension!$A$4,B51=Dimension!$A$5),"สถานประกอบการ",""))</f>
        <v/>
      </c>
      <c r="J51" s="62" t="str">
        <f>IF(OR(B51=Dimension!$A$3,B51=Dimension!$A$4,B51=Dimension!$A$5,B51=Dimension!$A$6,,B51=Dimension!$A$7,B51=Dimension!$A$8,B51=Dimension!$A$9),Payment_ID2,"")</f>
        <v/>
      </c>
      <c r="K51" s="62"/>
      <c r="L51" s="64" t="str">
        <f>IFERROR(VLOOKUP(K51,Dimension!$J$3:$K$179,2,FALSE),"")</f>
        <v/>
      </c>
      <c r="M51" s="65"/>
      <c r="N51" s="66"/>
      <c r="O51" s="62" t="str">
        <f>IF(OR(B51=Dimension!$A$6,B51=Dimension!$A$7,B51=Dimension!$A$8,B51=Dimension!$A$9),"",IF(OR(B51=Dimension!$A$3,B51=Dimension!$A$4,B51=Dimension!$A$5),"สถานประกอบการ",""))</f>
        <v/>
      </c>
      <c r="P51" s="62" t="str">
        <f>IF(OR(B51=Dimension!$A$6,B51=Dimension!$A$7,B51=Dimension!$A$8,B51=Dimension!$A$9,B51=""),"",Payment_ID2)</f>
        <v/>
      </c>
      <c r="Q51" s="64" t="str">
        <f t="shared" si="0"/>
        <v/>
      </c>
      <c r="R51" s="62"/>
      <c r="T51" s="68" t="b">
        <f>IF(D51=Dimension!$C$9,IF(LEFT(UPPER(E51),2)="MC",TRUE,FALSE),TRUE)</f>
        <v>1</v>
      </c>
    </row>
    <row r="52" spans="1:20" x14ac:dyDescent="0.45">
      <c r="A52" s="61"/>
      <c r="B52" s="62"/>
      <c r="C52" s="62"/>
      <c r="D52" s="62" t="str">
        <f>IF(B52=Dimension!$A$8,Dimension!$C$9,IF(B52=Dimension!$A$6,CD,""))</f>
        <v/>
      </c>
      <c r="E52" s="63"/>
      <c r="F52" s="62" t="str">
        <f>IF(OR(B52=Dimension!$A$3,B52=Dimension!$A$4,B52=Dimension!$A$6,B52=Dimension!$A$8),CCYA,"")</f>
        <v/>
      </c>
      <c r="G52" s="64" t="str">
        <f>IFERROR(VLOOKUP(F52,Dimension!$G$3:$H$252,2,FALSE),"")</f>
        <v/>
      </c>
      <c r="H52" s="62" t="str">
        <f>IF(OR(B52=Dimension!$A$3,B52=Dimension!$A$4,B52=Dimension!$A$5),"เดินทาง/ท่องเที่ยว","")</f>
        <v/>
      </c>
      <c r="I52" s="62" t="str">
        <f>IF(OR(B52=Dimension!$A$6,B52=Dimension!$A$7,B52=Dimension!$A$8,B52=Dimension!$A$9),"",IF(OR(B52=Dimension!$A$3,B52=Dimension!$A$4,B52=Dimension!$A$5),"สถานประกอบการ",""))</f>
        <v/>
      </c>
      <c r="J52" s="62" t="str">
        <f>IF(OR(B52=Dimension!$A$3,B52=Dimension!$A$4,B52=Dimension!$A$5,B52=Dimension!$A$6,,B52=Dimension!$A$7,B52=Dimension!$A$8,B52=Dimension!$A$9),Payment_ID2,"")</f>
        <v/>
      </c>
      <c r="K52" s="62"/>
      <c r="L52" s="64" t="str">
        <f>IFERROR(VLOOKUP(K52,Dimension!$J$3:$K$179,2,FALSE),"")</f>
        <v/>
      </c>
      <c r="M52" s="65"/>
      <c r="N52" s="66"/>
      <c r="O52" s="62" t="str">
        <f>IF(OR(B52=Dimension!$A$6,B52=Dimension!$A$7,B52=Dimension!$A$8,B52=Dimension!$A$9),"",IF(OR(B52=Dimension!$A$3,B52=Dimension!$A$4,B52=Dimension!$A$5),"สถานประกอบการ",""))</f>
        <v/>
      </c>
      <c r="P52" s="62" t="str">
        <f>IF(OR(B52=Dimension!$A$6,B52=Dimension!$A$7,B52=Dimension!$A$8,B52=Dimension!$A$9,B52=""),"",Payment_ID2)</f>
        <v/>
      </c>
      <c r="Q52" s="64" t="str">
        <f t="shared" si="0"/>
        <v/>
      </c>
      <c r="R52" s="62"/>
      <c r="T52" s="68" t="b">
        <f>IF(D52=Dimension!$C$9,IF(LEFT(UPPER(E52),2)="MC",TRUE,FALSE),TRUE)</f>
        <v>1</v>
      </c>
    </row>
    <row r="53" spans="1:20" x14ac:dyDescent="0.45">
      <c r="A53" s="61"/>
      <c r="B53" s="62"/>
      <c r="C53" s="62"/>
      <c r="D53" s="62" t="str">
        <f>IF(B53=Dimension!$A$8,Dimension!$C$9,IF(B53=Dimension!$A$6,CD,""))</f>
        <v/>
      </c>
      <c r="E53" s="63"/>
      <c r="F53" s="62" t="str">
        <f>IF(OR(B53=Dimension!$A$3,B53=Dimension!$A$4,B53=Dimension!$A$6,B53=Dimension!$A$8),CCYA,"")</f>
        <v/>
      </c>
      <c r="G53" s="64" t="str">
        <f>IFERROR(VLOOKUP(F53,Dimension!$G$3:$H$252,2,FALSE),"")</f>
        <v/>
      </c>
      <c r="H53" s="62" t="str">
        <f>IF(OR(B53=Dimension!$A$3,B53=Dimension!$A$4,B53=Dimension!$A$5),"เดินทาง/ท่องเที่ยว","")</f>
        <v/>
      </c>
      <c r="I53" s="62" t="str">
        <f>IF(OR(B53=Dimension!$A$6,B53=Dimension!$A$7,B53=Dimension!$A$8,B53=Dimension!$A$9),"",IF(OR(B53=Dimension!$A$3,B53=Dimension!$A$4,B53=Dimension!$A$5),"สถานประกอบการ",""))</f>
        <v/>
      </c>
      <c r="J53" s="62" t="str">
        <f>IF(OR(B53=Dimension!$A$3,B53=Dimension!$A$4,B53=Dimension!$A$5,B53=Dimension!$A$6,,B53=Dimension!$A$7,B53=Dimension!$A$8,B53=Dimension!$A$9),Payment_ID2,"")</f>
        <v/>
      </c>
      <c r="K53" s="62"/>
      <c r="L53" s="64" t="str">
        <f>IFERROR(VLOOKUP(K53,Dimension!$J$3:$K$179,2,FALSE),"")</f>
        <v/>
      </c>
      <c r="M53" s="65"/>
      <c r="N53" s="66"/>
      <c r="O53" s="62" t="str">
        <f>IF(OR(B53=Dimension!$A$6,B53=Dimension!$A$7,B53=Dimension!$A$8,B53=Dimension!$A$9),"",IF(OR(B53=Dimension!$A$3,B53=Dimension!$A$4,B53=Dimension!$A$5),"สถานประกอบการ",""))</f>
        <v/>
      </c>
      <c r="P53" s="62" t="str">
        <f>IF(OR(B53=Dimension!$A$6,B53=Dimension!$A$7,B53=Dimension!$A$8,B53=Dimension!$A$9,B53=""),"",Payment_ID2)</f>
        <v/>
      </c>
      <c r="Q53" s="64" t="str">
        <f t="shared" si="0"/>
        <v/>
      </c>
      <c r="R53" s="62"/>
      <c r="T53" s="68" t="b">
        <f>IF(D53=Dimension!$C$9,IF(LEFT(UPPER(E53),2)="MC",TRUE,FALSE),TRUE)</f>
        <v>1</v>
      </c>
    </row>
    <row r="54" spans="1:20" x14ac:dyDescent="0.45">
      <c r="A54" s="61"/>
      <c r="B54" s="62"/>
      <c r="C54" s="62"/>
      <c r="D54" s="62" t="str">
        <f>IF(B54=Dimension!$A$8,Dimension!$C$9,IF(B54=Dimension!$A$6,CD,""))</f>
        <v/>
      </c>
      <c r="E54" s="63"/>
      <c r="F54" s="62" t="str">
        <f>IF(OR(B54=Dimension!$A$3,B54=Dimension!$A$4,B54=Dimension!$A$6,B54=Dimension!$A$8),CCYA,"")</f>
        <v/>
      </c>
      <c r="G54" s="64" t="str">
        <f>IFERROR(VLOOKUP(F54,Dimension!$G$3:$H$252,2,FALSE),"")</f>
        <v/>
      </c>
      <c r="H54" s="62" t="str">
        <f>IF(OR(B54=Dimension!$A$3,B54=Dimension!$A$4,B54=Dimension!$A$5),"เดินทาง/ท่องเที่ยว","")</f>
        <v/>
      </c>
      <c r="I54" s="62" t="str">
        <f>IF(OR(B54=Dimension!$A$6,B54=Dimension!$A$7,B54=Dimension!$A$8,B54=Dimension!$A$9),"",IF(OR(B54=Dimension!$A$3,B54=Dimension!$A$4,B54=Dimension!$A$5),"สถานประกอบการ",""))</f>
        <v/>
      </c>
      <c r="J54" s="62" t="str">
        <f>IF(OR(B54=Dimension!$A$3,B54=Dimension!$A$4,B54=Dimension!$A$5,B54=Dimension!$A$6,,B54=Dimension!$A$7,B54=Dimension!$A$8,B54=Dimension!$A$9),Payment_ID2,"")</f>
        <v/>
      </c>
      <c r="K54" s="62"/>
      <c r="L54" s="64" t="str">
        <f>IFERROR(VLOOKUP(K54,Dimension!$J$3:$K$179,2,FALSE),"")</f>
        <v/>
      </c>
      <c r="M54" s="65"/>
      <c r="N54" s="66"/>
      <c r="O54" s="62" t="str">
        <f>IF(OR(B54=Dimension!$A$6,B54=Dimension!$A$7,B54=Dimension!$A$8,B54=Dimension!$A$9),"",IF(OR(B54=Dimension!$A$3,B54=Dimension!$A$4,B54=Dimension!$A$5),"สถานประกอบการ",""))</f>
        <v/>
      </c>
      <c r="P54" s="62" t="str">
        <f>IF(OR(B54=Dimension!$A$6,B54=Dimension!$A$7,B54=Dimension!$A$8,B54=Dimension!$A$9,B54=""),"",Payment_ID2)</f>
        <v/>
      </c>
      <c r="Q54" s="64" t="str">
        <f t="shared" si="0"/>
        <v/>
      </c>
      <c r="R54" s="62"/>
      <c r="T54" s="68" t="b">
        <f>IF(D54=Dimension!$C$9,IF(LEFT(UPPER(E54),2)="MC",TRUE,FALSE),TRUE)</f>
        <v>1</v>
      </c>
    </row>
    <row r="55" spans="1:20" x14ac:dyDescent="0.45">
      <c r="A55" s="61"/>
      <c r="B55" s="62"/>
      <c r="C55" s="62"/>
      <c r="D55" s="62" t="str">
        <f>IF(B55=Dimension!$A$8,Dimension!$C$9,IF(B55=Dimension!$A$6,CD,""))</f>
        <v/>
      </c>
      <c r="E55" s="63"/>
      <c r="F55" s="62" t="str">
        <f>IF(OR(B55=Dimension!$A$3,B55=Dimension!$A$4,B55=Dimension!$A$6,B55=Dimension!$A$8),CCYA,"")</f>
        <v/>
      </c>
      <c r="G55" s="64" t="str">
        <f>IFERROR(VLOOKUP(F55,Dimension!$G$3:$H$252,2,FALSE),"")</f>
        <v/>
      </c>
      <c r="H55" s="62" t="str">
        <f>IF(OR(B55=Dimension!$A$3,B55=Dimension!$A$4,B55=Dimension!$A$5),"เดินทาง/ท่องเที่ยว","")</f>
        <v/>
      </c>
      <c r="I55" s="62" t="str">
        <f>IF(OR(B55=Dimension!$A$6,B55=Dimension!$A$7,B55=Dimension!$A$8,B55=Dimension!$A$9),"",IF(OR(B55=Dimension!$A$3,B55=Dimension!$A$4,B55=Dimension!$A$5),"สถานประกอบการ",""))</f>
        <v/>
      </c>
      <c r="J55" s="62" t="str">
        <f>IF(OR(B55=Dimension!$A$3,B55=Dimension!$A$4,B55=Dimension!$A$5,B55=Dimension!$A$6,,B55=Dimension!$A$7,B55=Dimension!$A$8,B55=Dimension!$A$9),Payment_ID2,"")</f>
        <v/>
      </c>
      <c r="K55" s="62"/>
      <c r="L55" s="64" t="str">
        <f>IFERROR(VLOOKUP(K55,Dimension!$J$3:$K$179,2,FALSE),"")</f>
        <v/>
      </c>
      <c r="M55" s="65"/>
      <c r="N55" s="66"/>
      <c r="O55" s="62" t="str">
        <f>IF(OR(B55=Dimension!$A$6,B55=Dimension!$A$7,B55=Dimension!$A$8,B55=Dimension!$A$9),"",IF(OR(B55=Dimension!$A$3,B55=Dimension!$A$4,B55=Dimension!$A$5),"สถานประกอบการ",""))</f>
        <v/>
      </c>
      <c r="P55" s="62" t="str">
        <f>IF(OR(B55=Dimension!$A$6,B55=Dimension!$A$7,B55=Dimension!$A$8,B55=Dimension!$A$9,B55=""),"",Payment_ID2)</f>
        <v/>
      </c>
      <c r="Q55" s="64" t="str">
        <f t="shared" si="0"/>
        <v/>
      </c>
      <c r="R55" s="62"/>
      <c r="T55" s="68" t="b">
        <f>IF(D55=Dimension!$C$9,IF(LEFT(UPPER(E55),2)="MC",TRUE,FALSE),TRUE)</f>
        <v>1</v>
      </c>
    </row>
    <row r="56" spans="1:20" x14ac:dyDescent="0.45">
      <c r="A56" s="61"/>
      <c r="B56" s="62"/>
      <c r="C56" s="62"/>
      <c r="D56" s="62" t="str">
        <f>IF(B56=Dimension!$A$8,Dimension!$C$9,IF(B56=Dimension!$A$6,CD,""))</f>
        <v/>
      </c>
      <c r="E56" s="63"/>
      <c r="F56" s="62" t="str">
        <f>IF(OR(B56=Dimension!$A$3,B56=Dimension!$A$4,B56=Dimension!$A$6,B56=Dimension!$A$8),CCYA,"")</f>
        <v/>
      </c>
      <c r="G56" s="64" t="str">
        <f>IFERROR(VLOOKUP(F56,Dimension!$G$3:$H$252,2,FALSE),"")</f>
        <v/>
      </c>
      <c r="H56" s="62" t="str">
        <f>IF(OR(B56=Dimension!$A$3,B56=Dimension!$A$4,B56=Dimension!$A$5),"เดินทาง/ท่องเที่ยว","")</f>
        <v/>
      </c>
      <c r="I56" s="62" t="str">
        <f>IF(OR(B56=Dimension!$A$6,B56=Dimension!$A$7,B56=Dimension!$A$8,B56=Dimension!$A$9),"",IF(OR(B56=Dimension!$A$3,B56=Dimension!$A$4,B56=Dimension!$A$5),"สถานประกอบการ",""))</f>
        <v/>
      </c>
      <c r="J56" s="62" t="str">
        <f>IF(OR(B56=Dimension!$A$3,B56=Dimension!$A$4,B56=Dimension!$A$5,B56=Dimension!$A$6,,B56=Dimension!$A$7,B56=Dimension!$A$8,B56=Dimension!$A$9),Payment_ID2,"")</f>
        <v/>
      </c>
      <c r="K56" s="62"/>
      <c r="L56" s="64" t="str">
        <f>IFERROR(VLOOKUP(K56,Dimension!$J$3:$K$179,2,FALSE),"")</f>
        <v/>
      </c>
      <c r="M56" s="65"/>
      <c r="N56" s="66"/>
      <c r="O56" s="62" t="str">
        <f>IF(OR(B56=Dimension!$A$6,B56=Dimension!$A$7,B56=Dimension!$A$8,B56=Dimension!$A$9),"",IF(OR(B56=Dimension!$A$3,B56=Dimension!$A$4,B56=Dimension!$A$5),"สถานประกอบการ",""))</f>
        <v/>
      </c>
      <c r="P56" s="62" t="str">
        <f>IF(OR(B56=Dimension!$A$6,B56=Dimension!$A$7,B56=Dimension!$A$8,B56=Dimension!$A$9,B56=""),"",Payment_ID2)</f>
        <v/>
      </c>
      <c r="Q56" s="64" t="str">
        <f t="shared" si="0"/>
        <v/>
      </c>
      <c r="R56" s="62"/>
      <c r="T56" s="68" t="b">
        <f>IF(D56=Dimension!$C$9,IF(LEFT(UPPER(E56),2)="MC",TRUE,FALSE),TRUE)</f>
        <v>1</v>
      </c>
    </row>
    <row r="57" spans="1:20" x14ac:dyDescent="0.45">
      <c r="A57" s="61"/>
      <c r="B57" s="62"/>
      <c r="C57" s="62"/>
      <c r="D57" s="62" t="str">
        <f>IF(B57=Dimension!$A$8,Dimension!$C$9,IF(B57=Dimension!$A$6,CD,""))</f>
        <v/>
      </c>
      <c r="E57" s="63"/>
      <c r="F57" s="62" t="str">
        <f>IF(OR(B57=Dimension!$A$3,B57=Dimension!$A$4,B57=Dimension!$A$6,B57=Dimension!$A$8),CCYA,"")</f>
        <v/>
      </c>
      <c r="G57" s="64" t="str">
        <f>IFERROR(VLOOKUP(F57,Dimension!$G$3:$H$252,2,FALSE),"")</f>
        <v/>
      </c>
      <c r="H57" s="62" t="str">
        <f>IF(OR(B57=Dimension!$A$3,B57=Dimension!$A$4,B57=Dimension!$A$5),"เดินทาง/ท่องเที่ยว","")</f>
        <v/>
      </c>
      <c r="I57" s="62" t="str">
        <f>IF(OR(B57=Dimension!$A$6,B57=Dimension!$A$7,B57=Dimension!$A$8,B57=Dimension!$A$9),"",IF(OR(B57=Dimension!$A$3,B57=Dimension!$A$4,B57=Dimension!$A$5),"สถานประกอบการ",""))</f>
        <v/>
      </c>
      <c r="J57" s="62" t="str">
        <f>IF(OR(B57=Dimension!$A$3,B57=Dimension!$A$4,B57=Dimension!$A$5,B57=Dimension!$A$6,,B57=Dimension!$A$7,B57=Dimension!$A$8,B57=Dimension!$A$9),Payment_ID2,"")</f>
        <v/>
      </c>
      <c r="K57" s="62"/>
      <c r="L57" s="64" t="str">
        <f>IFERROR(VLOOKUP(K57,Dimension!$J$3:$K$179,2,FALSE),"")</f>
        <v/>
      </c>
      <c r="M57" s="65"/>
      <c r="N57" s="66"/>
      <c r="O57" s="62" t="str">
        <f>IF(OR(B57=Dimension!$A$6,B57=Dimension!$A$7,B57=Dimension!$A$8,B57=Dimension!$A$9),"",IF(OR(B57=Dimension!$A$3,B57=Dimension!$A$4,B57=Dimension!$A$5),"สถานประกอบการ",""))</f>
        <v/>
      </c>
      <c r="P57" s="62" t="str">
        <f>IF(OR(B57=Dimension!$A$6,B57=Dimension!$A$7,B57=Dimension!$A$8,B57=Dimension!$A$9,B57=""),"",Payment_ID2)</f>
        <v/>
      </c>
      <c r="Q57" s="64" t="str">
        <f t="shared" si="0"/>
        <v/>
      </c>
      <c r="R57" s="62"/>
      <c r="T57" s="68" t="b">
        <f>IF(D57=Dimension!$C$9,IF(LEFT(UPPER(E57),2)="MC",TRUE,FALSE),TRUE)</f>
        <v>1</v>
      </c>
    </row>
    <row r="58" spans="1:20" x14ac:dyDescent="0.45">
      <c r="A58" s="61"/>
      <c r="B58" s="62"/>
      <c r="C58" s="62"/>
      <c r="D58" s="62" t="str">
        <f>IF(B58=Dimension!$A$8,Dimension!$C$9,IF(B58=Dimension!$A$6,CD,""))</f>
        <v/>
      </c>
      <c r="E58" s="63"/>
      <c r="F58" s="62" t="str">
        <f>IF(OR(B58=Dimension!$A$3,B58=Dimension!$A$4,B58=Dimension!$A$6,B58=Dimension!$A$8),CCYA,"")</f>
        <v/>
      </c>
      <c r="G58" s="64" t="str">
        <f>IFERROR(VLOOKUP(F58,Dimension!$G$3:$H$252,2,FALSE),"")</f>
        <v/>
      </c>
      <c r="H58" s="62" t="str">
        <f>IF(OR(B58=Dimension!$A$3,B58=Dimension!$A$4,B58=Dimension!$A$5),"เดินทาง/ท่องเที่ยว","")</f>
        <v/>
      </c>
      <c r="I58" s="62" t="str">
        <f>IF(OR(B58=Dimension!$A$6,B58=Dimension!$A$7,B58=Dimension!$A$8,B58=Dimension!$A$9),"",IF(OR(B58=Dimension!$A$3,B58=Dimension!$A$4,B58=Dimension!$A$5),"สถานประกอบการ",""))</f>
        <v/>
      </c>
      <c r="J58" s="62" t="str">
        <f>IF(OR(B58=Dimension!$A$3,B58=Dimension!$A$4,B58=Dimension!$A$5,B58=Dimension!$A$6,,B58=Dimension!$A$7,B58=Dimension!$A$8,B58=Dimension!$A$9),Payment_ID2,"")</f>
        <v/>
      </c>
      <c r="K58" s="62"/>
      <c r="L58" s="64" t="str">
        <f>IFERROR(VLOOKUP(K58,Dimension!$J$3:$K$179,2,FALSE),"")</f>
        <v/>
      </c>
      <c r="M58" s="65"/>
      <c r="N58" s="66"/>
      <c r="O58" s="62" t="str">
        <f>IF(OR(B58=Dimension!$A$6,B58=Dimension!$A$7,B58=Dimension!$A$8,B58=Dimension!$A$9),"",IF(OR(B58=Dimension!$A$3,B58=Dimension!$A$4,B58=Dimension!$A$5),"สถานประกอบการ",""))</f>
        <v/>
      </c>
      <c r="P58" s="62" t="str">
        <f>IF(OR(B58=Dimension!$A$6,B58=Dimension!$A$7,B58=Dimension!$A$8,B58=Dimension!$A$9,B58=""),"",Payment_ID2)</f>
        <v/>
      </c>
      <c r="Q58" s="64" t="str">
        <f t="shared" si="0"/>
        <v/>
      </c>
      <c r="R58" s="62"/>
      <c r="T58" s="68" t="b">
        <f>IF(D58=Dimension!$C$9,IF(LEFT(UPPER(E58),2)="MC",TRUE,FALSE),TRUE)</f>
        <v>1</v>
      </c>
    </row>
    <row r="59" spans="1:20" x14ac:dyDescent="0.45">
      <c r="A59" s="61"/>
      <c r="B59" s="62"/>
      <c r="C59" s="62"/>
      <c r="D59" s="62" t="str">
        <f>IF(B59=Dimension!$A$8,Dimension!$C$9,IF(B59=Dimension!$A$6,CD,""))</f>
        <v/>
      </c>
      <c r="E59" s="63"/>
      <c r="F59" s="62" t="str">
        <f>IF(OR(B59=Dimension!$A$3,B59=Dimension!$A$4,B59=Dimension!$A$6,B59=Dimension!$A$8),CCYA,"")</f>
        <v/>
      </c>
      <c r="G59" s="64" t="str">
        <f>IFERROR(VLOOKUP(F59,Dimension!$G$3:$H$252,2,FALSE),"")</f>
        <v/>
      </c>
      <c r="H59" s="62" t="str">
        <f>IF(OR(B59=Dimension!$A$3,B59=Dimension!$A$4,B59=Dimension!$A$5),"เดินทาง/ท่องเที่ยว","")</f>
        <v/>
      </c>
      <c r="I59" s="62" t="str">
        <f>IF(OR(B59=Dimension!$A$6,B59=Dimension!$A$7,B59=Dimension!$A$8,B59=Dimension!$A$9),"",IF(OR(B59=Dimension!$A$3,B59=Dimension!$A$4,B59=Dimension!$A$5),"สถานประกอบการ",""))</f>
        <v/>
      </c>
      <c r="J59" s="62" t="str">
        <f>IF(OR(B59=Dimension!$A$3,B59=Dimension!$A$4,B59=Dimension!$A$5,B59=Dimension!$A$6,,B59=Dimension!$A$7,B59=Dimension!$A$8,B59=Dimension!$A$9),Payment_ID2,"")</f>
        <v/>
      </c>
      <c r="K59" s="62"/>
      <c r="L59" s="64" t="str">
        <f>IFERROR(VLOOKUP(K59,Dimension!$J$3:$K$179,2,FALSE),"")</f>
        <v/>
      </c>
      <c r="M59" s="65"/>
      <c r="N59" s="66"/>
      <c r="O59" s="62" t="str">
        <f>IF(OR(B59=Dimension!$A$6,B59=Dimension!$A$7,B59=Dimension!$A$8,B59=Dimension!$A$9),"",IF(OR(B59=Dimension!$A$3,B59=Dimension!$A$4,B59=Dimension!$A$5),"สถานประกอบการ",""))</f>
        <v/>
      </c>
      <c r="P59" s="62" t="str">
        <f>IF(OR(B59=Dimension!$A$6,B59=Dimension!$A$7,B59=Dimension!$A$8,B59=Dimension!$A$9,B59=""),"",Payment_ID2)</f>
        <v/>
      </c>
      <c r="Q59" s="64" t="str">
        <f t="shared" si="0"/>
        <v/>
      </c>
      <c r="R59" s="62"/>
      <c r="T59" s="68" t="b">
        <f>IF(D59=Dimension!$C$9,IF(LEFT(UPPER(E59),2)="MC",TRUE,FALSE),TRUE)</f>
        <v>1</v>
      </c>
    </row>
    <row r="60" spans="1:20" x14ac:dyDescent="0.45">
      <c r="A60" s="61"/>
      <c r="B60" s="62"/>
      <c r="C60" s="62"/>
      <c r="D60" s="62" t="str">
        <f>IF(B60=Dimension!$A$8,Dimension!$C$9,IF(B60=Dimension!$A$6,CD,""))</f>
        <v/>
      </c>
      <c r="E60" s="63"/>
      <c r="F60" s="62" t="str">
        <f>IF(OR(B60=Dimension!$A$3,B60=Dimension!$A$4,B60=Dimension!$A$6,B60=Dimension!$A$8),CCYA,"")</f>
        <v/>
      </c>
      <c r="G60" s="64" t="str">
        <f>IFERROR(VLOOKUP(F60,Dimension!$G$3:$H$252,2,FALSE),"")</f>
        <v/>
      </c>
      <c r="H60" s="62" t="str">
        <f>IF(OR(B60=Dimension!$A$3,B60=Dimension!$A$4,B60=Dimension!$A$5),"เดินทาง/ท่องเที่ยว","")</f>
        <v/>
      </c>
      <c r="I60" s="62" t="str">
        <f>IF(OR(B60=Dimension!$A$6,B60=Dimension!$A$7,B60=Dimension!$A$8,B60=Dimension!$A$9),"",IF(OR(B60=Dimension!$A$3,B60=Dimension!$A$4,B60=Dimension!$A$5),"สถานประกอบการ",""))</f>
        <v/>
      </c>
      <c r="J60" s="62" t="str">
        <f>IF(OR(B60=Dimension!$A$3,B60=Dimension!$A$4,B60=Dimension!$A$5,B60=Dimension!$A$6,,B60=Dimension!$A$7,B60=Dimension!$A$8,B60=Dimension!$A$9),Payment_ID2,"")</f>
        <v/>
      </c>
      <c r="K60" s="62"/>
      <c r="L60" s="64" t="str">
        <f>IFERROR(VLOOKUP(K60,Dimension!$J$3:$K$179,2,FALSE),"")</f>
        <v/>
      </c>
      <c r="M60" s="65"/>
      <c r="N60" s="66"/>
      <c r="O60" s="62" t="str">
        <f>IF(OR(B60=Dimension!$A$6,B60=Dimension!$A$7,B60=Dimension!$A$8,B60=Dimension!$A$9),"",IF(OR(B60=Dimension!$A$3,B60=Dimension!$A$4,B60=Dimension!$A$5),"สถานประกอบการ",""))</f>
        <v/>
      </c>
      <c r="P60" s="62" t="str">
        <f>IF(OR(B60=Dimension!$A$6,B60=Dimension!$A$7,B60=Dimension!$A$8,B60=Dimension!$A$9,B60=""),"",Payment_ID2)</f>
        <v/>
      </c>
      <c r="Q60" s="64" t="str">
        <f t="shared" si="0"/>
        <v/>
      </c>
      <c r="R60" s="62"/>
      <c r="T60" s="68" t="b">
        <f>IF(D60=Dimension!$C$9,IF(LEFT(UPPER(E60),2)="MC",TRUE,FALSE),TRUE)</f>
        <v>1</v>
      </c>
    </row>
    <row r="61" spans="1:20" x14ac:dyDescent="0.45">
      <c r="A61" s="61"/>
      <c r="B61" s="62"/>
      <c r="C61" s="62"/>
      <c r="D61" s="62" t="str">
        <f>IF(B61=Dimension!$A$8,Dimension!$C$9,IF(B61=Dimension!$A$6,CD,""))</f>
        <v/>
      </c>
      <c r="E61" s="63"/>
      <c r="F61" s="62" t="str">
        <f>IF(OR(B61=Dimension!$A$3,B61=Dimension!$A$4,B61=Dimension!$A$6,B61=Dimension!$A$8),CCYA,"")</f>
        <v/>
      </c>
      <c r="G61" s="64" t="str">
        <f>IFERROR(VLOOKUP(F61,Dimension!$G$3:$H$252,2,FALSE),"")</f>
        <v/>
      </c>
      <c r="H61" s="62" t="str">
        <f>IF(OR(B61=Dimension!$A$3,B61=Dimension!$A$4,B61=Dimension!$A$5),"เดินทาง/ท่องเที่ยว","")</f>
        <v/>
      </c>
      <c r="I61" s="62" t="str">
        <f>IF(OR(B61=Dimension!$A$6,B61=Dimension!$A$7,B61=Dimension!$A$8,B61=Dimension!$A$9),"",IF(OR(B61=Dimension!$A$3,B61=Dimension!$A$4,B61=Dimension!$A$5),"สถานประกอบการ",""))</f>
        <v/>
      </c>
      <c r="J61" s="62" t="str">
        <f>IF(OR(B61=Dimension!$A$3,B61=Dimension!$A$4,B61=Dimension!$A$5,B61=Dimension!$A$6,,B61=Dimension!$A$7,B61=Dimension!$A$8,B61=Dimension!$A$9),Payment_ID2,"")</f>
        <v/>
      </c>
      <c r="K61" s="62"/>
      <c r="L61" s="64" t="str">
        <f>IFERROR(VLOOKUP(K61,Dimension!$J$3:$K$179,2,FALSE),"")</f>
        <v/>
      </c>
      <c r="M61" s="65"/>
      <c r="N61" s="66"/>
      <c r="O61" s="62" t="str">
        <f>IF(OR(B61=Dimension!$A$6,B61=Dimension!$A$7,B61=Dimension!$A$8,B61=Dimension!$A$9),"",IF(OR(B61=Dimension!$A$3,B61=Dimension!$A$4,B61=Dimension!$A$5),"สถานประกอบการ",""))</f>
        <v/>
      </c>
      <c r="P61" s="62" t="str">
        <f>IF(OR(B61=Dimension!$A$6,B61=Dimension!$A$7,B61=Dimension!$A$8,B61=Dimension!$A$9,B61=""),"",Payment_ID2)</f>
        <v/>
      </c>
      <c r="Q61" s="64" t="str">
        <f t="shared" si="0"/>
        <v/>
      </c>
      <c r="R61" s="62"/>
      <c r="T61" s="68" t="b">
        <f>IF(D61=Dimension!$C$9,IF(LEFT(UPPER(E61),2)="MC",TRUE,FALSE),TRUE)</f>
        <v>1</v>
      </c>
    </row>
    <row r="62" spans="1:20" x14ac:dyDescent="0.45">
      <c r="A62" s="61"/>
      <c r="B62" s="62"/>
      <c r="C62" s="62"/>
      <c r="D62" s="62" t="str">
        <f>IF(B62=Dimension!$A$8,Dimension!$C$9,IF(B62=Dimension!$A$6,CD,""))</f>
        <v/>
      </c>
      <c r="E62" s="63"/>
      <c r="F62" s="62" t="str">
        <f>IF(OR(B62=Dimension!$A$3,B62=Dimension!$A$4,B62=Dimension!$A$6,B62=Dimension!$A$8),CCYA,"")</f>
        <v/>
      </c>
      <c r="G62" s="64" t="str">
        <f>IFERROR(VLOOKUP(F62,Dimension!$G$3:$H$252,2,FALSE),"")</f>
        <v/>
      </c>
      <c r="H62" s="62" t="str">
        <f>IF(OR(B62=Dimension!$A$3,B62=Dimension!$A$4,B62=Dimension!$A$5),"เดินทาง/ท่องเที่ยว","")</f>
        <v/>
      </c>
      <c r="I62" s="62" t="str">
        <f>IF(OR(B62=Dimension!$A$6,B62=Dimension!$A$7,B62=Dimension!$A$8,B62=Dimension!$A$9),"",IF(OR(B62=Dimension!$A$3,B62=Dimension!$A$4,B62=Dimension!$A$5),"สถานประกอบการ",""))</f>
        <v/>
      </c>
      <c r="J62" s="62" t="str">
        <f>IF(OR(B62=Dimension!$A$3,B62=Dimension!$A$4,B62=Dimension!$A$5,B62=Dimension!$A$6,,B62=Dimension!$A$7,B62=Dimension!$A$8,B62=Dimension!$A$9),Payment_ID2,"")</f>
        <v/>
      </c>
      <c r="K62" s="62"/>
      <c r="L62" s="64" t="str">
        <f>IFERROR(VLOOKUP(K62,Dimension!$J$3:$K$179,2,FALSE),"")</f>
        <v/>
      </c>
      <c r="M62" s="65"/>
      <c r="N62" s="66"/>
      <c r="O62" s="62" t="str">
        <f>IF(OR(B62=Dimension!$A$6,B62=Dimension!$A$7,B62=Dimension!$A$8,B62=Dimension!$A$9),"",IF(OR(B62=Dimension!$A$3,B62=Dimension!$A$4,B62=Dimension!$A$5),"สถานประกอบการ",""))</f>
        <v/>
      </c>
      <c r="P62" s="62" t="str">
        <f>IF(OR(B62=Dimension!$A$6,B62=Dimension!$A$7,B62=Dimension!$A$8,B62=Dimension!$A$9,B62=""),"",Payment_ID2)</f>
        <v/>
      </c>
      <c r="Q62" s="64" t="str">
        <f t="shared" si="0"/>
        <v/>
      </c>
      <c r="R62" s="62"/>
      <c r="T62" s="68" t="b">
        <f>IF(D62=Dimension!$C$9,IF(LEFT(UPPER(E62),2)="MC",TRUE,FALSE),TRUE)</f>
        <v>1</v>
      </c>
    </row>
    <row r="63" spans="1:20" x14ac:dyDescent="0.45">
      <c r="A63" s="61"/>
      <c r="B63" s="62"/>
      <c r="C63" s="62"/>
      <c r="D63" s="62" t="str">
        <f>IF(B63=Dimension!$A$8,Dimension!$C$9,IF(B63=Dimension!$A$6,CD,""))</f>
        <v/>
      </c>
      <c r="E63" s="63"/>
      <c r="F63" s="62" t="str">
        <f>IF(OR(B63=Dimension!$A$3,B63=Dimension!$A$4,B63=Dimension!$A$6,B63=Dimension!$A$8),CCYA,"")</f>
        <v/>
      </c>
      <c r="G63" s="64" t="str">
        <f>IFERROR(VLOOKUP(F63,Dimension!$G$3:$H$252,2,FALSE),"")</f>
        <v/>
      </c>
      <c r="H63" s="62" t="str">
        <f>IF(OR(B63=Dimension!$A$3,B63=Dimension!$A$4,B63=Dimension!$A$5),"เดินทาง/ท่องเที่ยว","")</f>
        <v/>
      </c>
      <c r="I63" s="62" t="str">
        <f>IF(OR(B63=Dimension!$A$6,B63=Dimension!$A$7,B63=Dimension!$A$8,B63=Dimension!$A$9),"",IF(OR(B63=Dimension!$A$3,B63=Dimension!$A$4,B63=Dimension!$A$5),"สถานประกอบการ",""))</f>
        <v/>
      </c>
      <c r="J63" s="62" t="str">
        <f>IF(OR(B63=Dimension!$A$3,B63=Dimension!$A$4,B63=Dimension!$A$5,B63=Dimension!$A$6,,B63=Dimension!$A$7,B63=Dimension!$A$8,B63=Dimension!$A$9),Payment_ID2,"")</f>
        <v/>
      </c>
      <c r="K63" s="62"/>
      <c r="L63" s="64" t="str">
        <f>IFERROR(VLOOKUP(K63,Dimension!$J$3:$K$179,2,FALSE),"")</f>
        <v/>
      </c>
      <c r="M63" s="65"/>
      <c r="N63" s="66"/>
      <c r="O63" s="62" t="str">
        <f>IF(OR(B63=Dimension!$A$6,B63=Dimension!$A$7,B63=Dimension!$A$8,B63=Dimension!$A$9),"",IF(OR(B63=Dimension!$A$3,B63=Dimension!$A$4,B63=Dimension!$A$5),"สถานประกอบการ",""))</f>
        <v/>
      </c>
      <c r="P63" s="62" t="str">
        <f>IF(OR(B63=Dimension!$A$6,B63=Dimension!$A$7,B63=Dimension!$A$8,B63=Dimension!$A$9,B63=""),"",Payment_ID2)</f>
        <v/>
      </c>
      <c r="Q63" s="64" t="str">
        <f t="shared" si="0"/>
        <v/>
      </c>
      <c r="R63" s="62"/>
      <c r="T63" s="68" t="b">
        <f>IF(D63=Dimension!$C$9,IF(LEFT(UPPER(E63),2)="MC",TRUE,FALSE),TRUE)</f>
        <v>1</v>
      </c>
    </row>
    <row r="64" spans="1:20" x14ac:dyDescent="0.45">
      <c r="A64" s="61"/>
      <c r="B64" s="62"/>
      <c r="C64" s="62"/>
      <c r="D64" s="62" t="str">
        <f>IF(B64=Dimension!$A$8,Dimension!$C$9,IF(B64=Dimension!$A$6,CD,""))</f>
        <v/>
      </c>
      <c r="E64" s="63"/>
      <c r="F64" s="62" t="str">
        <f>IF(OR(B64=Dimension!$A$3,B64=Dimension!$A$4,B64=Dimension!$A$6,B64=Dimension!$A$8),CCYA,"")</f>
        <v/>
      </c>
      <c r="G64" s="64" t="str">
        <f>IFERROR(VLOOKUP(F64,Dimension!$G$3:$H$252,2,FALSE),"")</f>
        <v/>
      </c>
      <c r="H64" s="62" t="str">
        <f>IF(OR(B64=Dimension!$A$3,B64=Dimension!$A$4,B64=Dimension!$A$5),"เดินทาง/ท่องเที่ยว","")</f>
        <v/>
      </c>
      <c r="I64" s="62" t="str">
        <f>IF(OR(B64=Dimension!$A$6,B64=Dimension!$A$7,B64=Dimension!$A$8,B64=Dimension!$A$9),"",IF(OR(B64=Dimension!$A$3,B64=Dimension!$A$4,B64=Dimension!$A$5),"สถานประกอบการ",""))</f>
        <v/>
      </c>
      <c r="J64" s="62" t="str">
        <f>IF(OR(B64=Dimension!$A$3,B64=Dimension!$A$4,B64=Dimension!$A$5,B64=Dimension!$A$6,,B64=Dimension!$A$7,B64=Dimension!$A$8,B64=Dimension!$A$9),Payment_ID2,"")</f>
        <v/>
      </c>
      <c r="K64" s="62"/>
      <c r="L64" s="64" t="str">
        <f>IFERROR(VLOOKUP(K64,Dimension!$J$3:$K$179,2,FALSE),"")</f>
        <v/>
      </c>
      <c r="M64" s="65"/>
      <c r="N64" s="66"/>
      <c r="O64" s="62" t="str">
        <f>IF(OR(B64=Dimension!$A$6,B64=Dimension!$A$7,B64=Dimension!$A$8,B64=Dimension!$A$9),"",IF(OR(B64=Dimension!$A$3,B64=Dimension!$A$4,B64=Dimension!$A$5),"สถานประกอบการ",""))</f>
        <v/>
      </c>
      <c r="P64" s="62" t="str">
        <f>IF(OR(B64=Dimension!$A$6,B64=Dimension!$A$7,B64=Dimension!$A$8,B64=Dimension!$A$9,B64=""),"",Payment_ID2)</f>
        <v/>
      </c>
      <c r="Q64" s="64" t="str">
        <f t="shared" si="0"/>
        <v/>
      </c>
      <c r="R64" s="62"/>
      <c r="T64" s="68" t="b">
        <f>IF(D64=Dimension!$C$9,IF(LEFT(UPPER(E64),2)="MC",TRUE,FALSE),TRUE)</f>
        <v>1</v>
      </c>
    </row>
    <row r="65" spans="1:20" x14ac:dyDescent="0.45">
      <c r="A65" s="61"/>
      <c r="B65" s="62"/>
      <c r="C65" s="62"/>
      <c r="D65" s="62" t="str">
        <f>IF(B65=Dimension!$A$8,Dimension!$C$9,IF(B65=Dimension!$A$6,CD,""))</f>
        <v/>
      </c>
      <c r="E65" s="63"/>
      <c r="F65" s="62" t="str">
        <f>IF(OR(B65=Dimension!$A$3,B65=Dimension!$A$4,B65=Dimension!$A$6,B65=Dimension!$A$8),CCYA,"")</f>
        <v/>
      </c>
      <c r="G65" s="64" t="str">
        <f>IFERROR(VLOOKUP(F65,Dimension!$G$3:$H$252,2,FALSE),"")</f>
        <v/>
      </c>
      <c r="H65" s="62" t="str">
        <f>IF(OR(B65=Dimension!$A$3,B65=Dimension!$A$4,B65=Dimension!$A$5),"เดินทาง/ท่องเที่ยว","")</f>
        <v/>
      </c>
      <c r="I65" s="62" t="str">
        <f>IF(OR(B65=Dimension!$A$6,B65=Dimension!$A$7,B65=Dimension!$A$8,B65=Dimension!$A$9),"",IF(OR(B65=Dimension!$A$3,B65=Dimension!$A$4,B65=Dimension!$A$5),"สถานประกอบการ",""))</f>
        <v/>
      </c>
      <c r="J65" s="62" t="str">
        <f>IF(OR(B65=Dimension!$A$3,B65=Dimension!$A$4,B65=Dimension!$A$5,B65=Dimension!$A$6,,B65=Dimension!$A$7,B65=Dimension!$A$8,B65=Dimension!$A$9),Payment_ID2,"")</f>
        <v/>
      </c>
      <c r="K65" s="62"/>
      <c r="L65" s="64" t="str">
        <f>IFERROR(VLOOKUP(K65,Dimension!$J$3:$K$179,2,FALSE),"")</f>
        <v/>
      </c>
      <c r="M65" s="65"/>
      <c r="N65" s="66"/>
      <c r="O65" s="62" t="str">
        <f>IF(OR(B65=Dimension!$A$6,B65=Dimension!$A$7,B65=Dimension!$A$8,B65=Dimension!$A$9),"",IF(OR(B65=Dimension!$A$3,B65=Dimension!$A$4,B65=Dimension!$A$5),"สถานประกอบการ",""))</f>
        <v/>
      </c>
      <c r="P65" s="62" t="str">
        <f>IF(OR(B65=Dimension!$A$6,B65=Dimension!$A$7,B65=Dimension!$A$8,B65=Dimension!$A$9,B65=""),"",Payment_ID2)</f>
        <v/>
      </c>
      <c r="Q65" s="64" t="str">
        <f t="shared" si="0"/>
        <v/>
      </c>
      <c r="R65" s="62"/>
      <c r="T65" s="68" t="b">
        <f>IF(D65=Dimension!$C$9,IF(LEFT(UPPER(E65),2)="MC",TRUE,FALSE),TRUE)</f>
        <v>1</v>
      </c>
    </row>
    <row r="66" spans="1:20" x14ac:dyDescent="0.45">
      <c r="A66" s="61"/>
      <c r="B66" s="62"/>
      <c r="C66" s="62"/>
      <c r="D66" s="62" t="str">
        <f>IF(B66=Dimension!$A$8,Dimension!$C$9,IF(B66=Dimension!$A$6,CD,""))</f>
        <v/>
      </c>
      <c r="E66" s="63"/>
      <c r="F66" s="62" t="str">
        <f>IF(OR(B66=Dimension!$A$3,B66=Dimension!$A$4,B66=Dimension!$A$6,B66=Dimension!$A$8),CCYA,"")</f>
        <v/>
      </c>
      <c r="G66" s="64" t="str">
        <f>IFERROR(VLOOKUP(F66,Dimension!$G$3:$H$252,2,FALSE),"")</f>
        <v/>
      </c>
      <c r="H66" s="62" t="str">
        <f>IF(OR(B66=Dimension!$A$3,B66=Dimension!$A$4,B66=Dimension!$A$5),"เดินทาง/ท่องเที่ยว","")</f>
        <v/>
      </c>
      <c r="I66" s="62" t="str">
        <f>IF(OR(B66=Dimension!$A$6,B66=Dimension!$A$7,B66=Dimension!$A$8,B66=Dimension!$A$9),"",IF(OR(B66=Dimension!$A$3,B66=Dimension!$A$4,B66=Dimension!$A$5),"สถานประกอบการ",""))</f>
        <v/>
      </c>
      <c r="J66" s="62" t="str">
        <f>IF(OR(B66=Dimension!$A$3,B66=Dimension!$A$4,B66=Dimension!$A$5,B66=Dimension!$A$6,,B66=Dimension!$A$7,B66=Dimension!$A$8,B66=Dimension!$A$9),Payment_ID2,"")</f>
        <v/>
      </c>
      <c r="K66" s="62"/>
      <c r="L66" s="64" t="str">
        <f>IFERROR(VLOOKUP(K66,Dimension!$J$3:$K$179,2,FALSE),"")</f>
        <v/>
      </c>
      <c r="M66" s="65"/>
      <c r="N66" s="66"/>
      <c r="O66" s="62" t="str">
        <f>IF(OR(B66=Dimension!$A$6,B66=Dimension!$A$7,B66=Dimension!$A$8,B66=Dimension!$A$9),"",IF(OR(B66=Dimension!$A$3,B66=Dimension!$A$4,B66=Dimension!$A$5),"สถานประกอบการ",""))</f>
        <v/>
      </c>
      <c r="P66" s="62" t="str">
        <f>IF(OR(B66=Dimension!$A$6,B66=Dimension!$A$7,B66=Dimension!$A$8,B66=Dimension!$A$9,B66=""),"",Payment_ID2)</f>
        <v/>
      </c>
      <c r="Q66" s="64" t="str">
        <f t="shared" si="0"/>
        <v/>
      </c>
      <c r="R66" s="62"/>
      <c r="T66" s="68" t="b">
        <f>IF(D66=Dimension!$C$9,IF(LEFT(UPPER(E66),2)="MC",TRUE,FALSE),TRUE)</f>
        <v>1</v>
      </c>
    </row>
    <row r="67" spans="1:20" x14ac:dyDescent="0.45">
      <c r="A67" s="61"/>
      <c r="B67" s="62"/>
      <c r="C67" s="62"/>
      <c r="D67" s="62" t="str">
        <f>IF(B67=Dimension!$A$8,Dimension!$C$9,IF(B67=Dimension!$A$6,CD,""))</f>
        <v/>
      </c>
      <c r="E67" s="63"/>
      <c r="F67" s="62" t="str">
        <f>IF(OR(B67=Dimension!$A$3,B67=Dimension!$A$4,B67=Dimension!$A$6,B67=Dimension!$A$8),CCYA,"")</f>
        <v/>
      </c>
      <c r="G67" s="64" t="str">
        <f>IFERROR(VLOOKUP(F67,Dimension!$G$3:$H$252,2,FALSE),"")</f>
        <v/>
      </c>
      <c r="H67" s="62" t="str">
        <f>IF(OR(B67=Dimension!$A$3,B67=Dimension!$A$4,B67=Dimension!$A$5),"เดินทาง/ท่องเที่ยว","")</f>
        <v/>
      </c>
      <c r="I67" s="62" t="str">
        <f>IF(OR(B67=Dimension!$A$6,B67=Dimension!$A$7,B67=Dimension!$A$8,B67=Dimension!$A$9),"",IF(OR(B67=Dimension!$A$3,B67=Dimension!$A$4,B67=Dimension!$A$5),"สถานประกอบการ",""))</f>
        <v/>
      </c>
      <c r="J67" s="62" t="str">
        <f>IF(OR(B67=Dimension!$A$3,B67=Dimension!$A$4,B67=Dimension!$A$5,B67=Dimension!$A$6,,B67=Dimension!$A$7,B67=Dimension!$A$8,B67=Dimension!$A$9),Payment_ID2,"")</f>
        <v/>
      </c>
      <c r="K67" s="62"/>
      <c r="L67" s="64" t="str">
        <f>IFERROR(VLOOKUP(K67,Dimension!$J$3:$K$179,2,FALSE),"")</f>
        <v/>
      </c>
      <c r="M67" s="65"/>
      <c r="N67" s="66"/>
      <c r="O67" s="62" t="str">
        <f>IF(OR(B67=Dimension!$A$6,B67=Dimension!$A$7,B67=Dimension!$A$8,B67=Dimension!$A$9),"",IF(OR(B67=Dimension!$A$3,B67=Dimension!$A$4,B67=Dimension!$A$5),"สถานประกอบการ",""))</f>
        <v/>
      </c>
      <c r="P67" s="62" t="str">
        <f>IF(OR(B67=Dimension!$A$6,B67=Dimension!$A$7,B67=Dimension!$A$8,B67=Dimension!$A$9,B67=""),"",Payment_ID2)</f>
        <v/>
      </c>
      <c r="Q67" s="64" t="str">
        <f t="shared" si="0"/>
        <v/>
      </c>
      <c r="R67" s="62"/>
      <c r="T67" s="68" t="b">
        <f>IF(D67=Dimension!$C$9,IF(LEFT(UPPER(E67),2)="MC",TRUE,FALSE),TRUE)</f>
        <v>1</v>
      </c>
    </row>
    <row r="68" spans="1:20" x14ac:dyDescent="0.45">
      <c r="A68" s="61"/>
      <c r="B68" s="62"/>
      <c r="C68" s="62"/>
      <c r="D68" s="62" t="str">
        <f>IF(B68=Dimension!$A$8,Dimension!$C$9,IF(B68=Dimension!$A$6,CD,""))</f>
        <v/>
      </c>
      <c r="E68" s="63"/>
      <c r="F68" s="62" t="str">
        <f>IF(OR(B68=Dimension!$A$3,B68=Dimension!$A$4,B68=Dimension!$A$6,B68=Dimension!$A$8),CCYA,"")</f>
        <v/>
      </c>
      <c r="G68" s="64" t="str">
        <f>IFERROR(VLOOKUP(F68,Dimension!$G$3:$H$252,2,FALSE),"")</f>
        <v/>
      </c>
      <c r="H68" s="62" t="str">
        <f>IF(OR(B68=Dimension!$A$3,B68=Dimension!$A$4,B68=Dimension!$A$5),"เดินทาง/ท่องเที่ยว","")</f>
        <v/>
      </c>
      <c r="I68" s="62" t="str">
        <f>IF(OR(B68=Dimension!$A$6,B68=Dimension!$A$7,B68=Dimension!$A$8,B68=Dimension!$A$9),"",IF(OR(B68=Dimension!$A$3,B68=Dimension!$A$4,B68=Dimension!$A$5),"สถานประกอบการ",""))</f>
        <v/>
      </c>
      <c r="J68" s="62" t="str">
        <f>IF(OR(B68=Dimension!$A$3,B68=Dimension!$A$4,B68=Dimension!$A$5,B68=Dimension!$A$6,,B68=Dimension!$A$7,B68=Dimension!$A$8,B68=Dimension!$A$9),Payment_ID2,"")</f>
        <v/>
      </c>
      <c r="K68" s="62"/>
      <c r="L68" s="64" t="str">
        <f>IFERROR(VLOOKUP(K68,Dimension!$J$3:$K$179,2,FALSE),"")</f>
        <v/>
      </c>
      <c r="M68" s="65"/>
      <c r="N68" s="66"/>
      <c r="O68" s="62" t="str">
        <f>IF(OR(B68=Dimension!$A$6,B68=Dimension!$A$7,B68=Dimension!$A$8,B68=Dimension!$A$9),"",IF(OR(B68=Dimension!$A$3,B68=Dimension!$A$4,B68=Dimension!$A$5),"สถานประกอบการ",""))</f>
        <v/>
      </c>
      <c r="P68" s="62" t="str">
        <f>IF(OR(B68=Dimension!$A$6,B68=Dimension!$A$7,B68=Dimension!$A$8,B68=Dimension!$A$9,B68=""),"",Payment_ID2)</f>
        <v/>
      </c>
      <c r="Q68" s="64" t="str">
        <f t="shared" si="0"/>
        <v/>
      </c>
      <c r="R68" s="62"/>
      <c r="T68" s="68" t="b">
        <f>IF(D68=Dimension!$C$9,IF(LEFT(UPPER(E68),2)="MC",TRUE,FALSE),TRUE)</f>
        <v>1</v>
      </c>
    </row>
    <row r="69" spans="1:20" x14ac:dyDescent="0.45">
      <c r="A69" s="61"/>
      <c r="B69" s="62"/>
      <c r="C69" s="62"/>
      <c r="D69" s="62" t="str">
        <f>IF(B69=Dimension!$A$8,Dimension!$C$9,IF(B69=Dimension!$A$6,CD,""))</f>
        <v/>
      </c>
      <c r="E69" s="63"/>
      <c r="F69" s="62" t="str">
        <f>IF(OR(B69=Dimension!$A$3,B69=Dimension!$A$4,B69=Dimension!$A$6,B69=Dimension!$A$8),CCYA,"")</f>
        <v/>
      </c>
      <c r="G69" s="64" t="str">
        <f>IFERROR(VLOOKUP(F69,Dimension!$G$3:$H$252,2,FALSE),"")</f>
        <v/>
      </c>
      <c r="H69" s="62" t="str">
        <f>IF(OR(B69=Dimension!$A$3,B69=Dimension!$A$4,B69=Dimension!$A$5),"เดินทาง/ท่องเที่ยว","")</f>
        <v/>
      </c>
      <c r="I69" s="62" t="str">
        <f>IF(OR(B69=Dimension!$A$6,B69=Dimension!$A$7,B69=Dimension!$A$8,B69=Dimension!$A$9),"",IF(OR(B69=Dimension!$A$3,B69=Dimension!$A$4,B69=Dimension!$A$5),"สถานประกอบการ",""))</f>
        <v/>
      </c>
      <c r="J69" s="62" t="str">
        <f>IF(OR(B69=Dimension!$A$3,B69=Dimension!$A$4,B69=Dimension!$A$5,B69=Dimension!$A$6,,B69=Dimension!$A$7,B69=Dimension!$A$8,B69=Dimension!$A$9),Payment_ID2,"")</f>
        <v/>
      </c>
      <c r="K69" s="62"/>
      <c r="L69" s="64" t="str">
        <f>IFERROR(VLOOKUP(K69,Dimension!$J$3:$K$179,2,FALSE),"")</f>
        <v/>
      </c>
      <c r="M69" s="65"/>
      <c r="N69" s="66"/>
      <c r="O69" s="62" t="str">
        <f>IF(OR(B69=Dimension!$A$6,B69=Dimension!$A$7,B69=Dimension!$A$8,B69=Dimension!$A$9),"",IF(OR(B69=Dimension!$A$3,B69=Dimension!$A$4,B69=Dimension!$A$5),"สถานประกอบการ",""))</f>
        <v/>
      </c>
      <c r="P69" s="62" t="str">
        <f>IF(OR(B69=Dimension!$A$6,B69=Dimension!$A$7,B69=Dimension!$A$8,B69=Dimension!$A$9,B69=""),"",Payment_ID2)</f>
        <v/>
      </c>
      <c r="Q69" s="64" t="str">
        <f t="shared" si="0"/>
        <v/>
      </c>
      <c r="R69" s="62"/>
      <c r="T69" s="68" t="b">
        <f>IF(D69=Dimension!$C$9,IF(LEFT(UPPER(E69),2)="MC",TRUE,FALSE),TRUE)</f>
        <v>1</v>
      </c>
    </row>
    <row r="70" spans="1:20" x14ac:dyDescent="0.45">
      <c r="A70" s="61"/>
      <c r="B70" s="62"/>
      <c r="C70" s="62"/>
      <c r="D70" s="62" t="str">
        <f>IF(B70=Dimension!$A$8,Dimension!$C$9,IF(B70=Dimension!$A$6,CD,""))</f>
        <v/>
      </c>
      <c r="E70" s="63"/>
      <c r="F70" s="62" t="str">
        <f>IF(OR(B70=Dimension!$A$3,B70=Dimension!$A$4,B70=Dimension!$A$6,B70=Dimension!$A$8),CCYA,"")</f>
        <v/>
      </c>
      <c r="G70" s="64" t="str">
        <f>IFERROR(VLOOKUP(F70,Dimension!$G$3:$H$252,2,FALSE),"")</f>
        <v/>
      </c>
      <c r="H70" s="62" t="str">
        <f>IF(OR(B70=Dimension!$A$3,B70=Dimension!$A$4,B70=Dimension!$A$5),"เดินทาง/ท่องเที่ยว","")</f>
        <v/>
      </c>
      <c r="I70" s="62" t="str">
        <f>IF(OR(B70=Dimension!$A$6,B70=Dimension!$A$7,B70=Dimension!$A$8,B70=Dimension!$A$9),"",IF(OR(B70=Dimension!$A$3,B70=Dimension!$A$4,B70=Dimension!$A$5),"สถานประกอบการ",""))</f>
        <v/>
      </c>
      <c r="J70" s="62" t="str">
        <f>IF(OR(B70=Dimension!$A$3,B70=Dimension!$A$4,B70=Dimension!$A$5,B70=Dimension!$A$6,,B70=Dimension!$A$7,B70=Dimension!$A$8,B70=Dimension!$A$9),Payment_ID2,"")</f>
        <v/>
      </c>
      <c r="K70" s="62"/>
      <c r="L70" s="64" t="str">
        <f>IFERROR(VLOOKUP(K70,Dimension!$J$3:$K$179,2,FALSE),"")</f>
        <v/>
      </c>
      <c r="M70" s="65"/>
      <c r="N70" s="66"/>
      <c r="O70" s="62" t="str">
        <f>IF(OR(B70=Dimension!$A$6,B70=Dimension!$A$7,B70=Dimension!$A$8,B70=Dimension!$A$9),"",IF(OR(B70=Dimension!$A$3,B70=Dimension!$A$4,B70=Dimension!$A$5),"สถานประกอบการ",""))</f>
        <v/>
      </c>
      <c r="P70" s="62" t="str">
        <f>IF(OR(B70=Dimension!$A$6,B70=Dimension!$A$7,B70=Dimension!$A$8,B70=Dimension!$A$9,B70=""),"",Payment_ID2)</f>
        <v/>
      </c>
      <c r="Q70" s="64" t="str">
        <f t="shared" si="0"/>
        <v/>
      </c>
      <c r="R70" s="62"/>
      <c r="T70" s="68" t="b">
        <f>IF(D70=Dimension!$C$9,IF(LEFT(UPPER(E70),2)="MC",TRUE,FALSE),TRUE)</f>
        <v>1</v>
      </c>
    </row>
    <row r="71" spans="1:20" x14ac:dyDescent="0.45">
      <c r="A71" s="61"/>
      <c r="B71" s="62"/>
      <c r="C71" s="62"/>
      <c r="D71" s="62" t="str">
        <f>IF(B71=Dimension!$A$8,Dimension!$C$9,IF(B71=Dimension!$A$6,CD,""))</f>
        <v/>
      </c>
      <c r="E71" s="63"/>
      <c r="F71" s="62" t="str">
        <f>IF(OR(B71=Dimension!$A$3,B71=Dimension!$A$4,B71=Dimension!$A$6,B71=Dimension!$A$8),CCYA,"")</f>
        <v/>
      </c>
      <c r="G71" s="64" t="str">
        <f>IFERROR(VLOOKUP(F71,Dimension!$G$3:$H$252,2,FALSE),"")</f>
        <v/>
      </c>
      <c r="H71" s="62" t="str">
        <f>IF(OR(B71=Dimension!$A$3,B71=Dimension!$A$4,B71=Dimension!$A$5),"เดินทาง/ท่องเที่ยว","")</f>
        <v/>
      </c>
      <c r="I71" s="62" t="str">
        <f>IF(OR(B71=Dimension!$A$6,B71=Dimension!$A$7,B71=Dimension!$A$8,B71=Dimension!$A$9),"",IF(OR(B71=Dimension!$A$3,B71=Dimension!$A$4,B71=Dimension!$A$5),"สถานประกอบการ",""))</f>
        <v/>
      </c>
      <c r="J71" s="62" t="str">
        <f>IF(OR(B71=Dimension!$A$3,B71=Dimension!$A$4,B71=Dimension!$A$5,B71=Dimension!$A$6,,B71=Dimension!$A$7,B71=Dimension!$A$8,B71=Dimension!$A$9),Payment_ID2,"")</f>
        <v/>
      </c>
      <c r="K71" s="62"/>
      <c r="L71" s="64" t="str">
        <f>IFERROR(VLOOKUP(K71,Dimension!$J$3:$K$179,2,FALSE),"")</f>
        <v/>
      </c>
      <c r="M71" s="65"/>
      <c r="N71" s="66"/>
      <c r="O71" s="62" t="str">
        <f>IF(OR(B71=Dimension!$A$6,B71=Dimension!$A$7,B71=Dimension!$A$8,B71=Dimension!$A$9),"",IF(OR(B71=Dimension!$A$3,B71=Dimension!$A$4,B71=Dimension!$A$5),"สถานประกอบการ",""))</f>
        <v/>
      </c>
      <c r="P71" s="62" t="str">
        <f>IF(OR(B71=Dimension!$A$6,B71=Dimension!$A$7,B71=Dimension!$A$8,B71=Dimension!$A$9,B71=""),"",Payment_ID2)</f>
        <v/>
      </c>
      <c r="Q71" s="64" t="str">
        <f t="shared" si="0"/>
        <v/>
      </c>
      <c r="R71" s="62"/>
      <c r="T71" s="68" t="b">
        <f>IF(D71=Dimension!$C$9,IF(LEFT(UPPER(E71),2)="MC",TRUE,FALSE),TRUE)</f>
        <v>1</v>
      </c>
    </row>
    <row r="72" spans="1:20" x14ac:dyDescent="0.45">
      <c r="A72" s="61"/>
      <c r="B72" s="62"/>
      <c r="C72" s="62"/>
      <c r="D72" s="62" t="str">
        <f>IF(B72=Dimension!$A$8,Dimension!$C$9,IF(B72=Dimension!$A$6,CD,""))</f>
        <v/>
      </c>
      <c r="E72" s="63"/>
      <c r="F72" s="62" t="str">
        <f>IF(OR(B72=Dimension!$A$3,B72=Dimension!$A$4,B72=Dimension!$A$6,B72=Dimension!$A$8),CCYA,"")</f>
        <v/>
      </c>
      <c r="G72" s="64" t="str">
        <f>IFERROR(VLOOKUP(F72,Dimension!$G$3:$H$252,2,FALSE),"")</f>
        <v/>
      </c>
      <c r="H72" s="62" t="str">
        <f>IF(OR(B72=Dimension!$A$3,B72=Dimension!$A$4,B72=Dimension!$A$5),"เดินทาง/ท่องเที่ยว","")</f>
        <v/>
      </c>
      <c r="I72" s="62" t="str">
        <f>IF(OR(B72=Dimension!$A$6,B72=Dimension!$A$7,B72=Dimension!$A$8,B72=Dimension!$A$9),"",IF(OR(B72=Dimension!$A$3,B72=Dimension!$A$4,B72=Dimension!$A$5),"สถานประกอบการ",""))</f>
        <v/>
      </c>
      <c r="J72" s="62" t="str">
        <f>IF(OR(B72=Dimension!$A$3,B72=Dimension!$A$4,B72=Dimension!$A$5,B72=Dimension!$A$6,,B72=Dimension!$A$7,B72=Dimension!$A$8,B72=Dimension!$A$9),Payment_ID2,"")</f>
        <v/>
      </c>
      <c r="K72" s="62"/>
      <c r="L72" s="64" t="str">
        <f>IFERROR(VLOOKUP(K72,Dimension!$J$3:$K$179,2,FALSE),"")</f>
        <v/>
      </c>
      <c r="M72" s="65"/>
      <c r="N72" s="66"/>
      <c r="O72" s="62" t="str">
        <f>IF(OR(B72=Dimension!$A$6,B72=Dimension!$A$7,B72=Dimension!$A$8,B72=Dimension!$A$9),"",IF(OR(B72=Dimension!$A$3,B72=Dimension!$A$4,B72=Dimension!$A$5),"สถานประกอบการ",""))</f>
        <v/>
      </c>
      <c r="P72" s="62" t="str">
        <f>IF(OR(B72=Dimension!$A$6,B72=Dimension!$A$7,B72=Dimension!$A$8,B72=Dimension!$A$9,B72=""),"",Payment_ID2)</f>
        <v/>
      </c>
      <c r="Q72" s="64" t="str">
        <f t="shared" si="0"/>
        <v/>
      </c>
      <c r="R72" s="62"/>
      <c r="T72" s="68" t="b">
        <f>IF(D72=Dimension!$C$9,IF(LEFT(UPPER(E72),2)="MC",TRUE,FALSE),TRUE)</f>
        <v>1</v>
      </c>
    </row>
    <row r="73" spans="1:20" x14ac:dyDescent="0.45">
      <c r="A73" s="61"/>
      <c r="B73" s="62"/>
      <c r="C73" s="62"/>
      <c r="D73" s="62" t="str">
        <f>IF(B73=Dimension!$A$8,Dimension!$C$9,IF(B73=Dimension!$A$6,CD,""))</f>
        <v/>
      </c>
      <c r="E73" s="63"/>
      <c r="F73" s="62" t="str">
        <f>IF(OR(B73=Dimension!$A$3,B73=Dimension!$A$4,B73=Dimension!$A$6,B73=Dimension!$A$8),CCYA,"")</f>
        <v/>
      </c>
      <c r="G73" s="64" t="str">
        <f>IFERROR(VLOOKUP(F73,Dimension!$G$3:$H$252,2,FALSE),"")</f>
        <v/>
      </c>
      <c r="H73" s="62" t="str">
        <f>IF(OR(B73=Dimension!$A$3,B73=Dimension!$A$4,B73=Dimension!$A$5),"เดินทาง/ท่องเที่ยว","")</f>
        <v/>
      </c>
      <c r="I73" s="62" t="str">
        <f>IF(OR(B73=Dimension!$A$6,B73=Dimension!$A$7,B73=Dimension!$A$8,B73=Dimension!$A$9),"",IF(OR(B73=Dimension!$A$3,B73=Dimension!$A$4,B73=Dimension!$A$5),"สถานประกอบการ",""))</f>
        <v/>
      </c>
      <c r="J73" s="62" t="str">
        <f>IF(OR(B73=Dimension!$A$3,B73=Dimension!$A$4,B73=Dimension!$A$5,B73=Dimension!$A$6,,B73=Dimension!$A$7,B73=Dimension!$A$8,B73=Dimension!$A$9),Payment_ID2,"")</f>
        <v/>
      </c>
      <c r="K73" s="62"/>
      <c r="L73" s="64" t="str">
        <f>IFERROR(VLOOKUP(K73,Dimension!$J$3:$K$179,2,FALSE),"")</f>
        <v/>
      </c>
      <c r="M73" s="65"/>
      <c r="N73" s="66"/>
      <c r="O73" s="62" t="str">
        <f>IF(OR(B73=Dimension!$A$6,B73=Dimension!$A$7,B73=Dimension!$A$8,B73=Dimension!$A$9),"",IF(OR(B73=Dimension!$A$3,B73=Dimension!$A$4,B73=Dimension!$A$5),"สถานประกอบการ",""))</f>
        <v/>
      </c>
      <c r="P73" s="62" t="str">
        <f>IF(OR(B73=Dimension!$A$6,B73=Dimension!$A$7,B73=Dimension!$A$8,B73=Dimension!$A$9,B73=""),"",Payment_ID2)</f>
        <v/>
      </c>
      <c r="Q73" s="64" t="str">
        <f t="shared" si="0"/>
        <v/>
      </c>
      <c r="R73" s="62"/>
      <c r="T73" s="68" t="b">
        <f>IF(D73=Dimension!$C$9,IF(LEFT(UPPER(E73),2)="MC",TRUE,FALSE),TRUE)</f>
        <v>1</v>
      </c>
    </row>
    <row r="74" spans="1:20" x14ac:dyDescent="0.45">
      <c r="A74" s="61"/>
      <c r="B74" s="62"/>
      <c r="C74" s="62"/>
      <c r="D74" s="62" t="str">
        <f>IF(B74=Dimension!$A$8,Dimension!$C$9,IF(B74=Dimension!$A$6,CD,""))</f>
        <v/>
      </c>
      <c r="E74" s="63"/>
      <c r="F74" s="62" t="str">
        <f>IF(OR(B74=Dimension!$A$3,B74=Dimension!$A$4,B74=Dimension!$A$6,B74=Dimension!$A$8),CCYA,"")</f>
        <v/>
      </c>
      <c r="G74" s="64" t="str">
        <f>IFERROR(VLOOKUP(F74,Dimension!$G$3:$H$252,2,FALSE),"")</f>
        <v/>
      </c>
      <c r="H74" s="62" t="str">
        <f>IF(OR(B74=Dimension!$A$3,B74=Dimension!$A$4,B74=Dimension!$A$5),"เดินทาง/ท่องเที่ยว","")</f>
        <v/>
      </c>
      <c r="I74" s="62" t="str">
        <f>IF(OR(B74=Dimension!$A$6,B74=Dimension!$A$7,B74=Dimension!$A$8,B74=Dimension!$A$9),"",IF(OR(B74=Dimension!$A$3,B74=Dimension!$A$4,B74=Dimension!$A$5),"สถานประกอบการ",""))</f>
        <v/>
      </c>
      <c r="J74" s="62" t="str">
        <f>IF(OR(B74=Dimension!$A$3,B74=Dimension!$A$4,B74=Dimension!$A$5,B74=Dimension!$A$6,,B74=Dimension!$A$7,B74=Dimension!$A$8,B74=Dimension!$A$9),Payment_ID2,"")</f>
        <v/>
      </c>
      <c r="K74" s="62"/>
      <c r="L74" s="64" t="str">
        <f>IFERROR(VLOOKUP(K74,Dimension!$J$3:$K$179,2,FALSE),"")</f>
        <v/>
      </c>
      <c r="M74" s="65"/>
      <c r="N74" s="66"/>
      <c r="O74" s="62" t="str">
        <f>IF(OR(B74=Dimension!$A$6,B74=Dimension!$A$7,B74=Dimension!$A$8,B74=Dimension!$A$9),"",IF(OR(B74=Dimension!$A$3,B74=Dimension!$A$4,B74=Dimension!$A$5),"สถานประกอบการ",""))</f>
        <v/>
      </c>
      <c r="P74" s="62" t="str">
        <f>IF(OR(B74=Dimension!$A$6,B74=Dimension!$A$7,B74=Dimension!$A$8,B74=Dimension!$A$9,B74=""),"",Payment_ID2)</f>
        <v/>
      </c>
      <c r="Q74" s="64" t="str">
        <f t="shared" ref="Q74:Q137" si="1">IF(OR(M74="",N74=""),"",ROUND(M74*N74,2))</f>
        <v/>
      </c>
      <c r="R74" s="62"/>
      <c r="T74" s="68" t="b">
        <f>IF(D74=Dimension!$C$9,IF(LEFT(UPPER(E74),2)="MC",TRUE,FALSE),TRUE)</f>
        <v>1</v>
      </c>
    </row>
    <row r="75" spans="1:20" x14ac:dyDescent="0.45">
      <c r="A75" s="61"/>
      <c r="B75" s="62"/>
      <c r="C75" s="62"/>
      <c r="D75" s="62" t="str">
        <f>IF(B75=Dimension!$A$8,Dimension!$C$9,IF(B75=Dimension!$A$6,CD,""))</f>
        <v/>
      </c>
      <c r="E75" s="63"/>
      <c r="F75" s="62" t="str">
        <f>IF(OR(B75=Dimension!$A$3,B75=Dimension!$A$4,B75=Dimension!$A$6,B75=Dimension!$A$8),CCYA,"")</f>
        <v/>
      </c>
      <c r="G75" s="64" t="str">
        <f>IFERROR(VLOOKUP(F75,Dimension!$G$3:$H$252,2,FALSE),"")</f>
        <v/>
      </c>
      <c r="H75" s="62" t="str">
        <f>IF(OR(B75=Dimension!$A$3,B75=Dimension!$A$4,B75=Dimension!$A$5),"เดินทาง/ท่องเที่ยว","")</f>
        <v/>
      </c>
      <c r="I75" s="62" t="str">
        <f>IF(OR(B75=Dimension!$A$6,B75=Dimension!$A$7,B75=Dimension!$A$8,B75=Dimension!$A$9),"",IF(OR(B75=Dimension!$A$3,B75=Dimension!$A$4,B75=Dimension!$A$5),"สถานประกอบการ",""))</f>
        <v/>
      </c>
      <c r="J75" s="62" t="str">
        <f>IF(OR(B75=Dimension!$A$3,B75=Dimension!$A$4,B75=Dimension!$A$5,B75=Dimension!$A$6,,B75=Dimension!$A$7,B75=Dimension!$A$8,B75=Dimension!$A$9),Payment_ID2,"")</f>
        <v/>
      </c>
      <c r="K75" s="62"/>
      <c r="L75" s="64" t="str">
        <f>IFERROR(VLOOKUP(K75,Dimension!$J$3:$K$179,2,FALSE),"")</f>
        <v/>
      </c>
      <c r="M75" s="65"/>
      <c r="N75" s="66"/>
      <c r="O75" s="62" t="str">
        <f>IF(OR(B75=Dimension!$A$6,B75=Dimension!$A$7,B75=Dimension!$A$8,B75=Dimension!$A$9),"",IF(OR(B75=Dimension!$A$3,B75=Dimension!$A$4,B75=Dimension!$A$5),"สถานประกอบการ",""))</f>
        <v/>
      </c>
      <c r="P75" s="62" t="str">
        <f>IF(OR(B75=Dimension!$A$6,B75=Dimension!$A$7,B75=Dimension!$A$8,B75=Dimension!$A$9,B75=""),"",Payment_ID2)</f>
        <v/>
      </c>
      <c r="Q75" s="64" t="str">
        <f t="shared" si="1"/>
        <v/>
      </c>
      <c r="R75" s="62"/>
      <c r="T75" s="68" t="b">
        <f>IF(D75=Dimension!$C$9,IF(LEFT(UPPER(E75),2)="MC",TRUE,FALSE),TRUE)</f>
        <v>1</v>
      </c>
    </row>
    <row r="76" spans="1:20" x14ac:dyDescent="0.45">
      <c r="A76" s="61"/>
      <c r="B76" s="62"/>
      <c r="C76" s="62"/>
      <c r="D76" s="62" t="str">
        <f>IF(B76=Dimension!$A$8,Dimension!$C$9,IF(B76=Dimension!$A$6,CD,""))</f>
        <v/>
      </c>
      <c r="E76" s="63"/>
      <c r="F76" s="62" t="str">
        <f>IF(OR(B76=Dimension!$A$3,B76=Dimension!$A$4,B76=Dimension!$A$6,B76=Dimension!$A$8),CCYA,"")</f>
        <v/>
      </c>
      <c r="G76" s="64" t="str">
        <f>IFERROR(VLOOKUP(F76,Dimension!$G$3:$H$252,2,FALSE),"")</f>
        <v/>
      </c>
      <c r="H76" s="62" t="str">
        <f>IF(OR(B76=Dimension!$A$3,B76=Dimension!$A$4,B76=Dimension!$A$5),"เดินทาง/ท่องเที่ยว","")</f>
        <v/>
      </c>
      <c r="I76" s="62" t="str">
        <f>IF(OR(B76=Dimension!$A$6,B76=Dimension!$A$7,B76=Dimension!$A$8,B76=Dimension!$A$9),"",IF(OR(B76=Dimension!$A$3,B76=Dimension!$A$4,B76=Dimension!$A$5),"สถานประกอบการ",""))</f>
        <v/>
      </c>
      <c r="J76" s="62" t="str">
        <f>IF(OR(B76=Dimension!$A$3,B76=Dimension!$A$4,B76=Dimension!$A$5,B76=Dimension!$A$6,,B76=Dimension!$A$7,B76=Dimension!$A$8,B76=Dimension!$A$9),Payment_ID2,"")</f>
        <v/>
      </c>
      <c r="K76" s="62"/>
      <c r="L76" s="64" t="str">
        <f>IFERROR(VLOOKUP(K76,Dimension!$J$3:$K$179,2,FALSE),"")</f>
        <v/>
      </c>
      <c r="M76" s="65"/>
      <c r="N76" s="66"/>
      <c r="O76" s="62" t="str">
        <f>IF(OR(B76=Dimension!$A$6,B76=Dimension!$A$7,B76=Dimension!$A$8,B76=Dimension!$A$9),"",IF(OR(B76=Dimension!$A$3,B76=Dimension!$A$4,B76=Dimension!$A$5),"สถานประกอบการ",""))</f>
        <v/>
      </c>
      <c r="P76" s="62" t="str">
        <f>IF(OR(B76=Dimension!$A$6,B76=Dimension!$A$7,B76=Dimension!$A$8,B76=Dimension!$A$9,B76=""),"",Payment_ID2)</f>
        <v/>
      </c>
      <c r="Q76" s="64" t="str">
        <f t="shared" si="1"/>
        <v/>
      </c>
      <c r="R76" s="62"/>
      <c r="T76" s="68" t="b">
        <f>IF(D76=Dimension!$C$9,IF(LEFT(UPPER(E76),2)="MC",TRUE,FALSE),TRUE)</f>
        <v>1</v>
      </c>
    </row>
    <row r="77" spans="1:20" x14ac:dyDescent="0.45">
      <c r="A77" s="61"/>
      <c r="B77" s="62"/>
      <c r="C77" s="62"/>
      <c r="D77" s="62" t="str">
        <f>IF(B77=Dimension!$A$8,Dimension!$C$9,IF(B77=Dimension!$A$6,CD,""))</f>
        <v/>
      </c>
      <c r="E77" s="63"/>
      <c r="F77" s="62" t="str">
        <f>IF(OR(B77=Dimension!$A$3,B77=Dimension!$A$4,B77=Dimension!$A$6,B77=Dimension!$A$8),CCYA,"")</f>
        <v/>
      </c>
      <c r="G77" s="64" t="str">
        <f>IFERROR(VLOOKUP(F77,Dimension!$G$3:$H$252,2,FALSE),"")</f>
        <v/>
      </c>
      <c r="H77" s="62" t="str">
        <f>IF(OR(B77=Dimension!$A$3,B77=Dimension!$A$4,B77=Dimension!$A$5),"เดินทาง/ท่องเที่ยว","")</f>
        <v/>
      </c>
      <c r="I77" s="62" t="str">
        <f>IF(OR(B77=Dimension!$A$6,B77=Dimension!$A$7,B77=Dimension!$A$8,B77=Dimension!$A$9),"",IF(OR(B77=Dimension!$A$3,B77=Dimension!$A$4,B77=Dimension!$A$5),"สถานประกอบการ",""))</f>
        <v/>
      </c>
      <c r="J77" s="62" t="str">
        <f>IF(OR(B77=Dimension!$A$3,B77=Dimension!$A$4,B77=Dimension!$A$5,B77=Dimension!$A$6,,B77=Dimension!$A$7,B77=Dimension!$A$8,B77=Dimension!$A$9),Payment_ID2,"")</f>
        <v/>
      </c>
      <c r="K77" s="62"/>
      <c r="L77" s="64" t="str">
        <f>IFERROR(VLOOKUP(K77,Dimension!$J$3:$K$179,2,FALSE),"")</f>
        <v/>
      </c>
      <c r="M77" s="65"/>
      <c r="N77" s="66"/>
      <c r="O77" s="62" t="str">
        <f>IF(OR(B77=Dimension!$A$6,B77=Dimension!$A$7,B77=Dimension!$A$8,B77=Dimension!$A$9),"",IF(OR(B77=Dimension!$A$3,B77=Dimension!$A$4,B77=Dimension!$A$5),"สถานประกอบการ",""))</f>
        <v/>
      </c>
      <c r="P77" s="62" t="str">
        <f>IF(OR(B77=Dimension!$A$6,B77=Dimension!$A$7,B77=Dimension!$A$8,B77=Dimension!$A$9,B77=""),"",Payment_ID2)</f>
        <v/>
      </c>
      <c r="Q77" s="64" t="str">
        <f t="shared" si="1"/>
        <v/>
      </c>
      <c r="R77" s="62"/>
      <c r="T77" s="68" t="b">
        <f>IF(D77=Dimension!$C$9,IF(LEFT(UPPER(E77),2)="MC",TRUE,FALSE),TRUE)</f>
        <v>1</v>
      </c>
    </row>
    <row r="78" spans="1:20" x14ac:dyDescent="0.45">
      <c r="A78" s="61"/>
      <c r="B78" s="62"/>
      <c r="C78" s="62"/>
      <c r="D78" s="62" t="str">
        <f>IF(B78=Dimension!$A$8,Dimension!$C$9,IF(B78=Dimension!$A$6,CD,""))</f>
        <v/>
      </c>
      <c r="E78" s="63"/>
      <c r="F78" s="62" t="str">
        <f>IF(OR(B78=Dimension!$A$3,B78=Dimension!$A$4,B78=Dimension!$A$6,B78=Dimension!$A$8),CCYA,"")</f>
        <v/>
      </c>
      <c r="G78" s="64" t="str">
        <f>IFERROR(VLOOKUP(F78,Dimension!$G$3:$H$252,2,FALSE),"")</f>
        <v/>
      </c>
      <c r="H78" s="62" t="str">
        <f>IF(OR(B78=Dimension!$A$3,B78=Dimension!$A$4,B78=Dimension!$A$5),"เดินทาง/ท่องเที่ยว","")</f>
        <v/>
      </c>
      <c r="I78" s="62" t="str">
        <f>IF(OR(B78=Dimension!$A$6,B78=Dimension!$A$7,B78=Dimension!$A$8,B78=Dimension!$A$9),"",IF(OR(B78=Dimension!$A$3,B78=Dimension!$A$4,B78=Dimension!$A$5),"สถานประกอบการ",""))</f>
        <v/>
      </c>
      <c r="J78" s="62" t="str">
        <f>IF(OR(B78=Dimension!$A$3,B78=Dimension!$A$4,B78=Dimension!$A$5,B78=Dimension!$A$6,,B78=Dimension!$A$7,B78=Dimension!$A$8,B78=Dimension!$A$9),Payment_ID2,"")</f>
        <v/>
      </c>
      <c r="K78" s="62"/>
      <c r="L78" s="64" t="str">
        <f>IFERROR(VLOOKUP(K78,Dimension!$J$3:$K$179,2,FALSE),"")</f>
        <v/>
      </c>
      <c r="M78" s="65"/>
      <c r="N78" s="66"/>
      <c r="O78" s="62" t="str">
        <f>IF(OR(B78=Dimension!$A$6,B78=Dimension!$A$7,B78=Dimension!$A$8,B78=Dimension!$A$9),"",IF(OR(B78=Dimension!$A$3,B78=Dimension!$A$4,B78=Dimension!$A$5),"สถานประกอบการ",""))</f>
        <v/>
      </c>
      <c r="P78" s="62" t="str">
        <f>IF(OR(B78=Dimension!$A$6,B78=Dimension!$A$7,B78=Dimension!$A$8,B78=Dimension!$A$9,B78=""),"",Payment_ID2)</f>
        <v/>
      </c>
      <c r="Q78" s="64" t="str">
        <f t="shared" si="1"/>
        <v/>
      </c>
      <c r="R78" s="62"/>
      <c r="T78" s="68" t="b">
        <f>IF(D78=Dimension!$C$9,IF(LEFT(UPPER(E78),2)="MC",TRUE,FALSE),TRUE)</f>
        <v>1</v>
      </c>
    </row>
    <row r="79" spans="1:20" x14ac:dyDescent="0.45">
      <c r="A79" s="61"/>
      <c r="B79" s="62"/>
      <c r="C79" s="62"/>
      <c r="D79" s="62" t="str">
        <f>IF(B79=Dimension!$A$8,Dimension!$C$9,IF(B79=Dimension!$A$6,CD,""))</f>
        <v/>
      </c>
      <c r="E79" s="63"/>
      <c r="F79" s="62" t="str">
        <f>IF(OR(B79=Dimension!$A$3,B79=Dimension!$A$4,B79=Dimension!$A$6,B79=Dimension!$A$8),CCYA,"")</f>
        <v/>
      </c>
      <c r="G79" s="64" t="str">
        <f>IFERROR(VLOOKUP(F79,Dimension!$G$3:$H$252,2,FALSE),"")</f>
        <v/>
      </c>
      <c r="H79" s="62" t="str">
        <f>IF(OR(B79=Dimension!$A$3,B79=Dimension!$A$4,B79=Dimension!$A$5),"เดินทาง/ท่องเที่ยว","")</f>
        <v/>
      </c>
      <c r="I79" s="62" t="str">
        <f>IF(OR(B79=Dimension!$A$6,B79=Dimension!$A$7,B79=Dimension!$A$8,B79=Dimension!$A$9),"",IF(OR(B79=Dimension!$A$3,B79=Dimension!$A$4,B79=Dimension!$A$5),"สถานประกอบการ",""))</f>
        <v/>
      </c>
      <c r="J79" s="62" t="str">
        <f>IF(OR(B79=Dimension!$A$3,B79=Dimension!$A$4,B79=Dimension!$A$5,B79=Dimension!$A$6,,B79=Dimension!$A$7,B79=Dimension!$A$8,B79=Dimension!$A$9),Payment_ID2,"")</f>
        <v/>
      </c>
      <c r="K79" s="62"/>
      <c r="L79" s="64" t="str">
        <f>IFERROR(VLOOKUP(K79,Dimension!$J$3:$K$179,2,FALSE),"")</f>
        <v/>
      </c>
      <c r="M79" s="65"/>
      <c r="N79" s="66"/>
      <c r="O79" s="62" t="str">
        <f>IF(OR(B79=Dimension!$A$6,B79=Dimension!$A$7,B79=Dimension!$A$8,B79=Dimension!$A$9),"",IF(OR(B79=Dimension!$A$3,B79=Dimension!$A$4,B79=Dimension!$A$5),"สถานประกอบการ",""))</f>
        <v/>
      </c>
      <c r="P79" s="62" t="str">
        <f>IF(OR(B79=Dimension!$A$6,B79=Dimension!$A$7,B79=Dimension!$A$8,B79=Dimension!$A$9,B79=""),"",Payment_ID2)</f>
        <v/>
      </c>
      <c r="Q79" s="64" t="str">
        <f t="shared" si="1"/>
        <v/>
      </c>
      <c r="R79" s="62"/>
      <c r="T79" s="68" t="b">
        <f>IF(D79=Dimension!$C$9,IF(LEFT(UPPER(E79),2)="MC",TRUE,FALSE),TRUE)</f>
        <v>1</v>
      </c>
    </row>
    <row r="80" spans="1:20" x14ac:dyDescent="0.45">
      <c r="A80" s="61"/>
      <c r="B80" s="62"/>
      <c r="C80" s="62"/>
      <c r="D80" s="62" t="str">
        <f>IF(B80=Dimension!$A$8,Dimension!$C$9,IF(B80=Dimension!$A$6,CD,""))</f>
        <v/>
      </c>
      <c r="E80" s="63"/>
      <c r="F80" s="62" t="str">
        <f>IF(OR(B80=Dimension!$A$3,B80=Dimension!$A$4,B80=Dimension!$A$6,B80=Dimension!$A$8),CCYA,"")</f>
        <v/>
      </c>
      <c r="G80" s="64" t="str">
        <f>IFERROR(VLOOKUP(F80,Dimension!$G$3:$H$252,2,FALSE),"")</f>
        <v/>
      </c>
      <c r="H80" s="62" t="str">
        <f>IF(OR(B80=Dimension!$A$3,B80=Dimension!$A$4,B80=Dimension!$A$5),"เดินทาง/ท่องเที่ยว","")</f>
        <v/>
      </c>
      <c r="I80" s="62" t="str">
        <f>IF(OR(B80=Dimension!$A$6,B80=Dimension!$A$7,B80=Dimension!$A$8,B80=Dimension!$A$9),"",IF(OR(B80=Dimension!$A$3,B80=Dimension!$A$4,B80=Dimension!$A$5),"สถานประกอบการ",""))</f>
        <v/>
      </c>
      <c r="J80" s="62" t="str">
        <f>IF(OR(B80=Dimension!$A$3,B80=Dimension!$A$4,B80=Dimension!$A$5,B80=Dimension!$A$6,,B80=Dimension!$A$7,B80=Dimension!$A$8,B80=Dimension!$A$9),Payment_ID2,"")</f>
        <v/>
      </c>
      <c r="K80" s="62"/>
      <c r="L80" s="64" t="str">
        <f>IFERROR(VLOOKUP(K80,Dimension!$J$3:$K$179,2,FALSE),"")</f>
        <v/>
      </c>
      <c r="M80" s="65"/>
      <c r="N80" s="66"/>
      <c r="O80" s="62" t="str">
        <f>IF(OR(B80=Dimension!$A$6,B80=Dimension!$A$7,B80=Dimension!$A$8,B80=Dimension!$A$9),"",IF(OR(B80=Dimension!$A$3,B80=Dimension!$A$4,B80=Dimension!$A$5),"สถานประกอบการ",""))</f>
        <v/>
      </c>
      <c r="P80" s="62" t="str">
        <f>IF(OR(B80=Dimension!$A$6,B80=Dimension!$A$7,B80=Dimension!$A$8,B80=Dimension!$A$9,B80=""),"",Payment_ID2)</f>
        <v/>
      </c>
      <c r="Q80" s="64" t="str">
        <f t="shared" si="1"/>
        <v/>
      </c>
      <c r="R80" s="62"/>
      <c r="T80" s="68" t="b">
        <f>IF(D80=Dimension!$C$9,IF(LEFT(UPPER(E80),2)="MC",TRUE,FALSE),TRUE)</f>
        <v>1</v>
      </c>
    </row>
    <row r="81" spans="1:20" x14ac:dyDescent="0.45">
      <c r="A81" s="61"/>
      <c r="B81" s="62"/>
      <c r="C81" s="62"/>
      <c r="D81" s="62" t="str">
        <f>IF(B81=Dimension!$A$8,Dimension!$C$9,IF(B81=Dimension!$A$6,CD,""))</f>
        <v/>
      </c>
      <c r="E81" s="63"/>
      <c r="F81" s="62" t="str">
        <f>IF(OR(B81=Dimension!$A$3,B81=Dimension!$A$4,B81=Dimension!$A$6,B81=Dimension!$A$8),CCYA,"")</f>
        <v/>
      </c>
      <c r="G81" s="64" t="str">
        <f>IFERROR(VLOOKUP(F81,Dimension!$G$3:$H$252,2,FALSE),"")</f>
        <v/>
      </c>
      <c r="H81" s="62" t="str">
        <f>IF(OR(B81=Dimension!$A$3,B81=Dimension!$A$4,B81=Dimension!$A$5),"เดินทาง/ท่องเที่ยว","")</f>
        <v/>
      </c>
      <c r="I81" s="62" t="str">
        <f>IF(OR(B81=Dimension!$A$6,B81=Dimension!$A$7,B81=Dimension!$A$8,B81=Dimension!$A$9),"",IF(OR(B81=Dimension!$A$3,B81=Dimension!$A$4,B81=Dimension!$A$5),"สถานประกอบการ",""))</f>
        <v/>
      </c>
      <c r="J81" s="62" t="str">
        <f>IF(OR(B81=Dimension!$A$3,B81=Dimension!$A$4,B81=Dimension!$A$5,B81=Dimension!$A$6,,B81=Dimension!$A$7,B81=Dimension!$A$8,B81=Dimension!$A$9),Payment_ID2,"")</f>
        <v/>
      </c>
      <c r="K81" s="62"/>
      <c r="L81" s="64" t="str">
        <f>IFERROR(VLOOKUP(K81,Dimension!$J$3:$K$179,2,FALSE),"")</f>
        <v/>
      </c>
      <c r="M81" s="65"/>
      <c r="N81" s="66"/>
      <c r="O81" s="62" t="str">
        <f>IF(OR(B81=Dimension!$A$6,B81=Dimension!$A$7,B81=Dimension!$A$8,B81=Dimension!$A$9),"",IF(OR(B81=Dimension!$A$3,B81=Dimension!$A$4,B81=Dimension!$A$5),"สถานประกอบการ",""))</f>
        <v/>
      </c>
      <c r="P81" s="62" t="str">
        <f>IF(OR(B81=Dimension!$A$6,B81=Dimension!$A$7,B81=Dimension!$A$8,B81=Dimension!$A$9,B81=""),"",Payment_ID2)</f>
        <v/>
      </c>
      <c r="Q81" s="64" t="str">
        <f t="shared" si="1"/>
        <v/>
      </c>
      <c r="R81" s="62"/>
      <c r="T81" s="68" t="b">
        <f>IF(D81=Dimension!$C$9,IF(LEFT(UPPER(E81),2)="MC",TRUE,FALSE),TRUE)</f>
        <v>1</v>
      </c>
    </row>
    <row r="82" spans="1:20" x14ac:dyDescent="0.45">
      <c r="A82" s="61"/>
      <c r="B82" s="62"/>
      <c r="C82" s="62"/>
      <c r="D82" s="62" t="str">
        <f>IF(B82=Dimension!$A$8,Dimension!$C$9,IF(B82=Dimension!$A$6,CD,""))</f>
        <v/>
      </c>
      <c r="E82" s="63"/>
      <c r="F82" s="62" t="str">
        <f>IF(OR(B82=Dimension!$A$3,B82=Dimension!$A$4,B82=Dimension!$A$6,B82=Dimension!$A$8),CCYA,"")</f>
        <v/>
      </c>
      <c r="G82" s="64" t="str">
        <f>IFERROR(VLOOKUP(F82,Dimension!$G$3:$H$252,2,FALSE),"")</f>
        <v/>
      </c>
      <c r="H82" s="62" t="str">
        <f>IF(OR(B82=Dimension!$A$3,B82=Dimension!$A$4,B82=Dimension!$A$5),"เดินทาง/ท่องเที่ยว","")</f>
        <v/>
      </c>
      <c r="I82" s="62" t="str">
        <f>IF(OR(B82=Dimension!$A$6,B82=Dimension!$A$7,B82=Dimension!$A$8,B82=Dimension!$A$9),"",IF(OR(B82=Dimension!$A$3,B82=Dimension!$A$4,B82=Dimension!$A$5),"สถานประกอบการ",""))</f>
        <v/>
      </c>
      <c r="J82" s="62" t="str">
        <f>IF(OR(B82=Dimension!$A$3,B82=Dimension!$A$4,B82=Dimension!$A$5,B82=Dimension!$A$6,,B82=Dimension!$A$7,B82=Dimension!$A$8,B82=Dimension!$A$9),Payment_ID2,"")</f>
        <v/>
      </c>
      <c r="K82" s="62"/>
      <c r="L82" s="64" t="str">
        <f>IFERROR(VLOOKUP(K82,Dimension!$J$3:$K$179,2,FALSE),"")</f>
        <v/>
      </c>
      <c r="M82" s="65"/>
      <c r="N82" s="66"/>
      <c r="O82" s="62" t="str">
        <f>IF(OR(B82=Dimension!$A$6,B82=Dimension!$A$7,B82=Dimension!$A$8,B82=Dimension!$A$9),"",IF(OR(B82=Dimension!$A$3,B82=Dimension!$A$4,B82=Dimension!$A$5),"สถานประกอบการ",""))</f>
        <v/>
      </c>
      <c r="P82" s="62" t="str">
        <f>IF(OR(B82=Dimension!$A$6,B82=Dimension!$A$7,B82=Dimension!$A$8,B82=Dimension!$A$9,B82=""),"",Payment_ID2)</f>
        <v/>
      </c>
      <c r="Q82" s="64" t="str">
        <f t="shared" si="1"/>
        <v/>
      </c>
      <c r="R82" s="62"/>
      <c r="T82" s="68" t="b">
        <f>IF(D82=Dimension!$C$9,IF(LEFT(UPPER(E82),2)="MC",TRUE,FALSE),TRUE)</f>
        <v>1</v>
      </c>
    </row>
    <row r="83" spans="1:20" x14ac:dyDescent="0.45">
      <c r="A83" s="61"/>
      <c r="B83" s="62"/>
      <c r="C83" s="62"/>
      <c r="D83" s="62" t="str">
        <f>IF(B83=Dimension!$A$8,Dimension!$C$9,IF(B83=Dimension!$A$6,CD,""))</f>
        <v/>
      </c>
      <c r="E83" s="63"/>
      <c r="F83" s="62" t="str">
        <f>IF(OR(B83=Dimension!$A$3,B83=Dimension!$A$4,B83=Dimension!$A$6,B83=Dimension!$A$8),CCYA,"")</f>
        <v/>
      </c>
      <c r="G83" s="64" t="str">
        <f>IFERROR(VLOOKUP(F83,Dimension!$G$3:$H$252,2,FALSE),"")</f>
        <v/>
      </c>
      <c r="H83" s="62" t="str">
        <f>IF(OR(B83=Dimension!$A$3,B83=Dimension!$A$4,B83=Dimension!$A$5),"เดินทาง/ท่องเที่ยว","")</f>
        <v/>
      </c>
      <c r="I83" s="62" t="str">
        <f>IF(OR(B83=Dimension!$A$6,B83=Dimension!$A$7,B83=Dimension!$A$8,B83=Dimension!$A$9),"",IF(OR(B83=Dimension!$A$3,B83=Dimension!$A$4,B83=Dimension!$A$5),"สถานประกอบการ",""))</f>
        <v/>
      </c>
      <c r="J83" s="62" t="str">
        <f>IF(OR(B83=Dimension!$A$3,B83=Dimension!$A$4,B83=Dimension!$A$5,B83=Dimension!$A$6,,B83=Dimension!$A$7,B83=Dimension!$A$8,B83=Dimension!$A$9),Payment_ID2,"")</f>
        <v/>
      </c>
      <c r="K83" s="62"/>
      <c r="L83" s="64" t="str">
        <f>IFERROR(VLOOKUP(K83,Dimension!$J$3:$K$179,2,FALSE),"")</f>
        <v/>
      </c>
      <c r="M83" s="65"/>
      <c r="N83" s="66"/>
      <c r="O83" s="62" t="str">
        <f>IF(OR(B83=Dimension!$A$6,B83=Dimension!$A$7,B83=Dimension!$A$8,B83=Dimension!$A$9),"",IF(OR(B83=Dimension!$A$3,B83=Dimension!$A$4,B83=Dimension!$A$5),"สถานประกอบการ",""))</f>
        <v/>
      </c>
      <c r="P83" s="62" t="str">
        <f>IF(OR(B83=Dimension!$A$6,B83=Dimension!$A$7,B83=Dimension!$A$8,B83=Dimension!$A$9,B83=""),"",Payment_ID2)</f>
        <v/>
      </c>
      <c r="Q83" s="64" t="str">
        <f t="shared" si="1"/>
        <v/>
      </c>
      <c r="R83" s="62"/>
      <c r="T83" s="68" t="b">
        <f>IF(D83=Dimension!$C$9,IF(LEFT(UPPER(E83),2)="MC",TRUE,FALSE),TRUE)</f>
        <v>1</v>
      </c>
    </row>
    <row r="84" spans="1:20" x14ac:dyDescent="0.45">
      <c r="A84" s="61"/>
      <c r="B84" s="62"/>
      <c r="C84" s="62"/>
      <c r="D84" s="62" t="str">
        <f>IF(B84=Dimension!$A$8,Dimension!$C$9,IF(B84=Dimension!$A$6,CD,""))</f>
        <v/>
      </c>
      <c r="E84" s="63"/>
      <c r="F84" s="62" t="str">
        <f>IF(OR(B84=Dimension!$A$3,B84=Dimension!$A$4,B84=Dimension!$A$6,B84=Dimension!$A$8),CCYA,"")</f>
        <v/>
      </c>
      <c r="G84" s="64" t="str">
        <f>IFERROR(VLOOKUP(F84,Dimension!$G$3:$H$252,2,FALSE),"")</f>
        <v/>
      </c>
      <c r="H84" s="62" t="str">
        <f>IF(OR(B84=Dimension!$A$3,B84=Dimension!$A$4,B84=Dimension!$A$5),"เดินทาง/ท่องเที่ยว","")</f>
        <v/>
      </c>
      <c r="I84" s="62" t="str">
        <f>IF(OR(B84=Dimension!$A$6,B84=Dimension!$A$7,B84=Dimension!$A$8,B84=Dimension!$A$9),"",IF(OR(B84=Dimension!$A$3,B84=Dimension!$A$4,B84=Dimension!$A$5),"สถานประกอบการ",""))</f>
        <v/>
      </c>
      <c r="J84" s="62" t="str">
        <f>IF(OR(B84=Dimension!$A$3,B84=Dimension!$A$4,B84=Dimension!$A$5,B84=Dimension!$A$6,,B84=Dimension!$A$7,B84=Dimension!$A$8,B84=Dimension!$A$9),Payment_ID2,"")</f>
        <v/>
      </c>
      <c r="K84" s="62"/>
      <c r="L84" s="64" t="str">
        <f>IFERROR(VLOOKUP(K84,Dimension!$J$3:$K$179,2,FALSE),"")</f>
        <v/>
      </c>
      <c r="M84" s="65"/>
      <c r="N84" s="66"/>
      <c r="O84" s="62" t="str">
        <f>IF(OR(B84=Dimension!$A$6,B84=Dimension!$A$7,B84=Dimension!$A$8,B84=Dimension!$A$9),"",IF(OR(B84=Dimension!$A$3,B84=Dimension!$A$4,B84=Dimension!$A$5),"สถานประกอบการ",""))</f>
        <v/>
      </c>
      <c r="P84" s="62" t="str">
        <f>IF(OR(B84=Dimension!$A$6,B84=Dimension!$A$7,B84=Dimension!$A$8,B84=Dimension!$A$9,B84=""),"",Payment_ID2)</f>
        <v/>
      </c>
      <c r="Q84" s="64" t="str">
        <f t="shared" si="1"/>
        <v/>
      </c>
      <c r="R84" s="62"/>
      <c r="T84" s="68" t="b">
        <f>IF(D84=Dimension!$C$9,IF(LEFT(UPPER(E84),2)="MC",TRUE,FALSE),TRUE)</f>
        <v>1</v>
      </c>
    </row>
    <row r="85" spans="1:20" x14ac:dyDescent="0.45">
      <c r="A85" s="61"/>
      <c r="B85" s="62"/>
      <c r="C85" s="62"/>
      <c r="D85" s="62" t="str">
        <f>IF(B85=Dimension!$A$8,Dimension!$C$9,IF(B85=Dimension!$A$6,CD,""))</f>
        <v/>
      </c>
      <c r="E85" s="63"/>
      <c r="F85" s="62" t="str">
        <f>IF(OR(B85=Dimension!$A$3,B85=Dimension!$A$4,B85=Dimension!$A$6,B85=Dimension!$A$8),CCYA,"")</f>
        <v/>
      </c>
      <c r="G85" s="64" t="str">
        <f>IFERROR(VLOOKUP(F85,Dimension!$G$3:$H$252,2,FALSE),"")</f>
        <v/>
      </c>
      <c r="H85" s="62" t="str">
        <f>IF(OR(B85=Dimension!$A$3,B85=Dimension!$A$4,B85=Dimension!$A$5),"เดินทาง/ท่องเที่ยว","")</f>
        <v/>
      </c>
      <c r="I85" s="62" t="str">
        <f>IF(OR(B85=Dimension!$A$6,B85=Dimension!$A$7,B85=Dimension!$A$8,B85=Dimension!$A$9),"",IF(OR(B85=Dimension!$A$3,B85=Dimension!$A$4,B85=Dimension!$A$5),"สถานประกอบการ",""))</f>
        <v/>
      </c>
      <c r="J85" s="62" t="str">
        <f>IF(OR(B85=Dimension!$A$3,B85=Dimension!$A$4,B85=Dimension!$A$5,B85=Dimension!$A$6,,B85=Dimension!$A$7,B85=Dimension!$A$8,B85=Dimension!$A$9),Payment_ID2,"")</f>
        <v/>
      </c>
      <c r="K85" s="62"/>
      <c r="L85" s="64" t="str">
        <f>IFERROR(VLOOKUP(K85,Dimension!$J$3:$K$179,2,FALSE),"")</f>
        <v/>
      </c>
      <c r="M85" s="65"/>
      <c r="N85" s="66"/>
      <c r="O85" s="62" t="str">
        <f>IF(OR(B85=Dimension!$A$6,B85=Dimension!$A$7,B85=Dimension!$A$8,B85=Dimension!$A$9),"",IF(OR(B85=Dimension!$A$3,B85=Dimension!$A$4,B85=Dimension!$A$5),"สถานประกอบการ",""))</f>
        <v/>
      </c>
      <c r="P85" s="62" t="str">
        <f>IF(OR(B85=Dimension!$A$6,B85=Dimension!$A$7,B85=Dimension!$A$8,B85=Dimension!$A$9,B85=""),"",Payment_ID2)</f>
        <v/>
      </c>
      <c r="Q85" s="64" t="str">
        <f t="shared" si="1"/>
        <v/>
      </c>
      <c r="R85" s="62"/>
      <c r="T85" s="68" t="b">
        <f>IF(D85=Dimension!$C$9,IF(LEFT(UPPER(E85),2)="MC",TRUE,FALSE),TRUE)</f>
        <v>1</v>
      </c>
    </row>
    <row r="86" spans="1:20" x14ac:dyDescent="0.45">
      <c r="A86" s="61"/>
      <c r="B86" s="62"/>
      <c r="C86" s="62"/>
      <c r="D86" s="62" t="str">
        <f>IF(B86=Dimension!$A$8,Dimension!$C$9,IF(B86=Dimension!$A$6,CD,""))</f>
        <v/>
      </c>
      <c r="E86" s="63"/>
      <c r="F86" s="62" t="str">
        <f>IF(OR(B86=Dimension!$A$3,B86=Dimension!$A$4,B86=Dimension!$A$6,B86=Dimension!$A$8),CCYA,"")</f>
        <v/>
      </c>
      <c r="G86" s="64" t="str">
        <f>IFERROR(VLOOKUP(F86,Dimension!$G$3:$H$252,2,FALSE),"")</f>
        <v/>
      </c>
      <c r="H86" s="62" t="str">
        <f>IF(OR(B86=Dimension!$A$3,B86=Dimension!$A$4,B86=Dimension!$A$5),"เดินทาง/ท่องเที่ยว","")</f>
        <v/>
      </c>
      <c r="I86" s="62" t="str">
        <f>IF(OR(B86=Dimension!$A$6,B86=Dimension!$A$7,B86=Dimension!$A$8,B86=Dimension!$A$9),"",IF(OR(B86=Dimension!$A$3,B86=Dimension!$A$4,B86=Dimension!$A$5),"สถานประกอบการ",""))</f>
        <v/>
      </c>
      <c r="J86" s="62" t="str">
        <f>IF(OR(B86=Dimension!$A$3,B86=Dimension!$A$4,B86=Dimension!$A$5,B86=Dimension!$A$6,,B86=Dimension!$A$7,B86=Dimension!$A$8,B86=Dimension!$A$9),Payment_ID2,"")</f>
        <v/>
      </c>
      <c r="K86" s="62"/>
      <c r="L86" s="64" t="str">
        <f>IFERROR(VLOOKUP(K86,Dimension!$J$3:$K$179,2,FALSE),"")</f>
        <v/>
      </c>
      <c r="M86" s="65"/>
      <c r="N86" s="66"/>
      <c r="O86" s="62" t="str">
        <f>IF(OR(B86=Dimension!$A$6,B86=Dimension!$A$7,B86=Dimension!$A$8,B86=Dimension!$A$9),"",IF(OR(B86=Dimension!$A$3,B86=Dimension!$A$4,B86=Dimension!$A$5),"สถานประกอบการ",""))</f>
        <v/>
      </c>
      <c r="P86" s="62" t="str">
        <f>IF(OR(B86=Dimension!$A$6,B86=Dimension!$A$7,B86=Dimension!$A$8,B86=Dimension!$A$9,B86=""),"",Payment_ID2)</f>
        <v/>
      </c>
      <c r="Q86" s="64" t="str">
        <f t="shared" si="1"/>
        <v/>
      </c>
      <c r="R86" s="62"/>
      <c r="T86" s="68" t="b">
        <f>IF(D86=Dimension!$C$9,IF(LEFT(UPPER(E86),2)="MC",TRUE,FALSE),TRUE)</f>
        <v>1</v>
      </c>
    </row>
    <row r="87" spans="1:20" x14ac:dyDescent="0.45">
      <c r="A87" s="61"/>
      <c r="B87" s="62"/>
      <c r="C87" s="62"/>
      <c r="D87" s="62" t="str">
        <f>IF(B87=Dimension!$A$8,Dimension!$C$9,IF(B87=Dimension!$A$6,CD,""))</f>
        <v/>
      </c>
      <c r="E87" s="63"/>
      <c r="F87" s="62" t="str">
        <f>IF(OR(B87=Dimension!$A$3,B87=Dimension!$A$4,B87=Dimension!$A$6,B87=Dimension!$A$8),CCYA,"")</f>
        <v/>
      </c>
      <c r="G87" s="64" t="str">
        <f>IFERROR(VLOOKUP(F87,Dimension!$G$3:$H$252,2,FALSE),"")</f>
        <v/>
      </c>
      <c r="H87" s="62" t="str">
        <f>IF(OR(B87=Dimension!$A$3,B87=Dimension!$A$4,B87=Dimension!$A$5),"เดินทาง/ท่องเที่ยว","")</f>
        <v/>
      </c>
      <c r="I87" s="62" t="str">
        <f>IF(OR(B87=Dimension!$A$6,B87=Dimension!$A$7,B87=Dimension!$A$8,B87=Dimension!$A$9),"",IF(OR(B87=Dimension!$A$3,B87=Dimension!$A$4,B87=Dimension!$A$5),"สถานประกอบการ",""))</f>
        <v/>
      </c>
      <c r="J87" s="62" t="str">
        <f>IF(OR(B87=Dimension!$A$3,B87=Dimension!$A$4,B87=Dimension!$A$5,B87=Dimension!$A$6,,B87=Dimension!$A$7,B87=Dimension!$A$8,B87=Dimension!$A$9),Payment_ID2,"")</f>
        <v/>
      </c>
      <c r="K87" s="62"/>
      <c r="L87" s="64" t="str">
        <f>IFERROR(VLOOKUP(K87,Dimension!$J$3:$K$179,2,FALSE),"")</f>
        <v/>
      </c>
      <c r="M87" s="65"/>
      <c r="N87" s="66"/>
      <c r="O87" s="62" t="str">
        <f>IF(OR(B87=Dimension!$A$6,B87=Dimension!$A$7,B87=Dimension!$A$8,B87=Dimension!$A$9),"",IF(OR(B87=Dimension!$A$3,B87=Dimension!$A$4,B87=Dimension!$A$5),"สถานประกอบการ",""))</f>
        <v/>
      </c>
      <c r="P87" s="62" t="str">
        <f>IF(OR(B87=Dimension!$A$6,B87=Dimension!$A$7,B87=Dimension!$A$8,B87=Dimension!$A$9,B87=""),"",Payment_ID2)</f>
        <v/>
      </c>
      <c r="Q87" s="64" t="str">
        <f t="shared" si="1"/>
        <v/>
      </c>
      <c r="R87" s="62"/>
      <c r="T87" s="68" t="b">
        <f>IF(D87=Dimension!$C$9,IF(LEFT(UPPER(E87),2)="MC",TRUE,FALSE),TRUE)</f>
        <v>1</v>
      </c>
    </row>
    <row r="88" spans="1:20" x14ac:dyDescent="0.45">
      <c r="A88" s="61"/>
      <c r="B88" s="62"/>
      <c r="C88" s="62"/>
      <c r="D88" s="62" t="str">
        <f>IF(B88=Dimension!$A$8,Dimension!$C$9,IF(B88=Dimension!$A$6,CD,""))</f>
        <v/>
      </c>
      <c r="E88" s="63"/>
      <c r="F88" s="62" t="str">
        <f>IF(OR(B88=Dimension!$A$3,B88=Dimension!$A$4,B88=Dimension!$A$6,B88=Dimension!$A$8),CCYA,"")</f>
        <v/>
      </c>
      <c r="G88" s="64" t="str">
        <f>IFERROR(VLOOKUP(F88,Dimension!$G$3:$H$252,2,FALSE),"")</f>
        <v/>
      </c>
      <c r="H88" s="62" t="str">
        <f>IF(OR(B88=Dimension!$A$3,B88=Dimension!$A$4,B88=Dimension!$A$5),"เดินทาง/ท่องเที่ยว","")</f>
        <v/>
      </c>
      <c r="I88" s="62" t="str">
        <f>IF(OR(B88=Dimension!$A$6,B88=Dimension!$A$7,B88=Dimension!$A$8,B88=Dimension!$A$9),"",IF(OR(B88=Dimension!$A$3,B88=Dimension!$A$4,B88=Dimension!$A$5),"สถานประกอบการ",""))</f>
        <v/>
      </c>
      <c r="J88" s="62" t="str">
        <f>IF(OR(B88=Dimension!$A$3,B88=Dimension!$A$4,B88=Dimension!$A$5,B88=Dimension!$A$6,,B88=Dimension!$A$7,B88=Dimension!$A$8,B88=Dimension!$A$9),Payment_ID2,"")</f>
        <v/>
      </c>
      <c r="K88" s="62"/>
      <c r="L88" s="64" t="str">
        <f>IFERROR(VLOOKUP(K88,Dimension!$J$3:$K$179,2,FALSE),"")</f>
        <v/>
      </c>
      <c r="M88" s="65"/>
      <c r="N88" s="66"/>
      <c r="O88" s="62" t="str">
        <f>IF(OR(B88=Dimension!$A$6,B88=Dimension!$A$7,B88=Dimension!$A$8,B88=Dimension!$A$9),"",IF(OR(B88=Dimension!$A$3,B88=Dimension!$A$4,B88=Dimension!$A$5),"สถานประกอบการ",""))</f>
        <v/>
      </c>
      <c r="P88" s="62" t="str">
        <f>IF(OR(B88=Dimension!$A$6,B88=Dimension!$A$7,B88=Dimension!$A$8,B88=Dimension!$A$9,B88=""),"",Payment_ID2)</f>
        <v/>
      </c>
      <c r="Q88" s="64" t="str">
        <f t="shared" si="1"/>
        <v/>
      </c>
      <c r="R88" s="62"/>
      <c r="T88" s="68" t="b">
        <f>IF(D88=Dimension!$C$9,IF(LEFT(UPPER(E88),2)="MC",TRUE,FALSE),TRUE)</f>
        <v>1</v>
      </c>
    </row>
    <row r="89" spans="1:20" x14ac:dyDescent="0.45">
      <c r="A89" s="61"/>
      <c r="B89" s="62"/>
      <c r="C89" s="62"/>
      <c r="D89" s="62" t="str">
        <f>IF(B89=Dimension!$A$8,Dimension!$C$9,IF(B89=Dimension!$A$6,CD,""))</f>
        <v/>
      </c>
      <c r="E89" s="63"/>
      <c r="F89" s="62" t="str">
        <f>IF(OR(B89=Dimension!$A$3,B89=Dimension!$A$4,B89=Dimension!$A$6,B89=Dimension!$A$8),CCYA,"")</f>
        <v/>
      </c>
      <c r="G89" s="64" t="str">
        <f>IFERROR(VLOOKUP(F89,Dimension!$G$3:$H$252,2,FALSE),"")</f>
        <v/>
      </c>
      <c r="H89" s="62" t="str">
        <f>IF(OR(B89=Dimension!$A$3,B89=Dimension!$A$4,B89=Dimension!$A$5),"เดินทาง/ท่องเที่ยว","")</f>
        <v/>
      </c>
      <c r="I89" s="62" t="str">
        <f>IF(OR(B89=Dimension!$A$6,B89=Dimension!$A$7,B89=Dimension!$A$8,B89=Dimension!$A$9),"",IF(OR(B89=Dimension!$A$3,B89=Dimension!$A$4,B89=Dimension!$A$5),"สถานประกอบการ",""))</f>
        <v/>
      </c>
      <c r="J89" s="62" t="str">
        <f>IF(OR(B89=Dimension!$A$3,B89=Dimension!$A$4,B89=Dimension!$A$5,B89=Dimension!$A$6,,B89=Dimension!$A$7,B89=Dimension!$A$8,B89=Dimension!$A$9),Payment_ID2,"")</f>
        <v/>
      </c>
      <c r="K89" s="62"/>
      <c r="L89" s="64" t="str">
        <f>IFERROR(VLOOKUP(K89,Dimension!$J$3:$K$179,2,FALSE),"")</f>
        <v/>
      </c>
      <c r="M89" s="65"/>
      <c r="N89" s="66"/>
      <c r="O89" s="62" t="str">
        <f>IF(OR(B89=Dimension!$A$6,B89=Dimension!$A$7,B89=Dimension!$A$8,B89=Dimension!$A$9),"",IF(OR(B89=Dimension!$A$3,B89=Dimension!$A$4,B89=Dimension!$A$5),"สถานประกอบการ",""))</f>
        <v/>
      </c>
      <c r="P89" s="62" t="str">
        <f>IF(OR(B89=Dimension!$A$6,B89=Dimension!$A$7,B89=Dimension!$A$8,B89=Dimension!$A$9,B89=""),"",Payment_ID2)</f>
        <v/>
      </c>
      <c r="Q89" s="64" t="str">
        <f t="shared" si="1"/>
        <v/>
      </c>
      <c r="R89" s="62"/>
      <c r="T89" s="68" t="b">
        <f>IF(D89=Dimension!$C$9,IF(LEFT(UPPER(E89),2)="MC",TRUE,FALSE),TRUE)</f>
        <v>1</v>
      </c>
    </row>
    <row r="90" spans="1:20" x14ac:dyDescent="0.45">
      <c r="A90" s="61"/>
      <c r="B90" s="62"/>
      <c r="C90" s="62"/>
      <c r="D90" s="62" t="str">
        <f>IF(B90=Dimension!$A$8,Dimension!$C$9,IF(B90=Dimension!$A$6,CD,""))</f>
        <v/>
      </c>
      <c r="E90" s="63"/>
      <c r="F90" s="62" t="str">
        <f>IF(OR(B90=Dimension!$A$3,B90=Dimension!$A$4,B90=Dimension!$A$6,B90=Dimension!$A$8),CCYA,"")</f>
        <v/>
      </c>
      <c r="G90" s="64" t="str">
        <f>IFERROR(VLOOKUP(F90,Dimension!$G$3:$H$252,2,FALSE),"")</f>
        <v/>
      </c>
      <c r="H90" s="62" t="str">
        <f>IF(OR(B90=Dimension!$A$3,B90=Dimension!$A$4,B90=Dimension!$A$5),"เดินทาง/ท่องเที่ยว","")</f>
        <v/>
      </c>
      <c r="I90" s="62" t="str">
        <f>IF(OR(B90=Dimension!$A$6,B90=Dimension!$A$7,B90=Dimension!$A$8,B90=Dimension!$A$9),"",IF(OR(B90=Dimension!$A$3,B90=Dimension!$A$4,B90=Dimension!$A$5),"สถานประกอบการ",""))</f>
        <v/>
      </c>
      <c r="J90" s="62" t="str">
        <f>IF(OR(B90=Dimension!$A$3,B90=Dimension!$A$4,B90=Dimension!$A$5,B90=Dimension!$A$6,,B90=Dimension!$A$7,B90=Dimension!$A$8,B90=Dimension!$A$9),Payment_ID2,"")</f>
        <v/>
      </c>
      <c r="K90" s="62"/>
      <c r="L90" s="64" t="str">
        <f>IFERROR(VLOOKUP(K90,Dimension!$J$3:$K$179,2,FALSE),"")</f>
        <v/>
      </c>
      <c r="M90" s="65"/>
      <c r="N90" s="66"/>
      <c r="O90" s="62" t="str">
        <f>IF(OR(B90=Dimension!$A$6,B90=Dimension!$A$7,B90=Dimension!$A$8,B90=Dimension!$A$9),"",IF(OR(B90=Dimension!$A$3,B90=Dimension!$A$4,B90=Dimension!$A$5),"สถานประกอบการ",""))</f>
        <v/>
      </c>
      <c r="P90" s="62" t="str">
        <f>IF(OR(B90=Dimension!$A$6,B90=Dimension!$A$7,B90=Dimension!$A$8,B90=Dimension!$A$9,B90=""),"",Payment_ID2)</f>
        <v/>
      </c>
      <c r="Q90" s="64" t="str">
        <f t="shared" si="1"/>
        <v/>
      </c>
      <c r="R90" s="62"/>
      <c r="T90" s="68" t="b">
        <f>IF(D90=Dimension!$C$9,IF(LEFT(UPPER(E90),2)="MC",TRUE,FALSE),TRUE)</f>
        <v>1</v>
      </c>
    </row>
    <row r="91" spans="1:20" x14ac:dyDescent="0.45">
      <c r="A91" s="61"/>
      <c r="B91" s="62"/>
      <c r="C91" s="62"/>
      <c r="D91" s="62" t="str">
        <f>IF(B91=Dimension!$A$8,Dimension!$C$9,IF(B91=Dimension!$A$6,CD,""))</f>
        <v/>
      </c>
      <c r="E91" s="63"/>
      <c r="F91" s="62" t="str">
        <f>IF(OR(B91=Dimension!$A$3,B91=Dimension!$A$4,B91=Dimension!$A$6,B91=Dimension!$A$8),CCYA,"")</f>
        <v/>
      </c>
      <c r="G91" s="64" t="str">
        <f>IFERROR(VLOOKUP(F91,Dimension!$G$3:$H$252,2,FALSE),"")</f>
        <v/>
      </c>
      <c r="H91" s="62" t="str">
        <f>IF(OR(B91=Dimension!$A$3,B91=Dimension!$A$4,B91=Dimension!$A$5),"เดินทาง/ท่องเที่ยว","")</f>
        <v/>
      </c>
      <c r="I91" s="62" t="str">
        <f>IF(OR(B91=Dimension!$A$6,B91=Dimension!$A$7,B91=Dimension!$A$8,B91=Dimension!$A$9),"",IF(OR(B91=Dimension!$A$3,B91=Dimension!$A$4,B91=Dimension!$A$5),"สถานประกอบการ",""))</f>
        <v/>
      </c>
      <c r="J91" s="62" t="str">
        <f>IF(OR(B91=Dimension!$A$3,B91=Dimension!$A$4,B91=Dimension!$A$5,B91=Dimension!$A$6,,B91=Dimension!$A$7,B91=Dimension!$A$8,B91=Dimension!$A$9),Payment_ID2,"")</f>
        <v/>
      </c>
      <c r="K91" s="62"/>
      <c r="L91" s="64" t="str">
        <f>IFERROR(VLOOKUP(K91,Dimension!$J$3:$K$179,2,FALSE),"")</f>
        <v/>
      </c>
      <c r="M91" s="65"/>
      <c r="N91" s="66"/>
      <c r="O91" s="62" t="str">
        <f>IF(OR(B91=Dimension!$A$6,B91=Dimension!$A$7,B91=Dimension!$A$8,B91=Dimension!$A$9),"",IF(OR(B91=Dimension!$A$3,B91=Dimension!$A$4,B91=Dimension!$A$5),"สถานประกอบการ",""))</f>
        <v/>
      </c>
      <c r="P91" s="62" t="str">
        <f>IF(OR(B91=Dimension!$A$6,B91=Dimension!$A$7,B91=Dimension!$A$8,B91=Dimension!$A$9,B91=""),"",Payment_ID2)</f>
        <v/>
      </c>
      <c r="Q91" s="64" t="str">
        <f t="shared" si="1"/>
        <v/>
      </c>
      <c r="R91" s="62"/>
      <c r="T91" s="68" t="b">
        <f>IF(D91=Dimension!$C$9,IF(LEFT(UPPER(E91),2)="MC",TRUE,FALSE),TRUE)</f>
        <v>1</v>
      </c>
    </row>
    <row r="92" spans="1:20" x14ac:dyDescent="0.45">
      <c r="A92" s="61"/>
      <c r="B92" s="62"/>
      <c r="C92" s="62"/>
      <c r="D92" s="62" t="str">
        <f>IF(B92=Dimension!$A$8,Dimension!$C$9,IF(B92=Dimension!$A$6,CD,""))</f>
        <v/>
      </c>
      <c r="E92" s="63"/>
      <c r="F92" s="62" t="str">
        <f>IF(OR(B92=Dimension!$A$3,B92=Dimension!$A$4,B92=Dimension!$A$6,B92=Dimension!$A$8),CCYA,"")</f>
        <v/>
      </c>
      <c r="G92" s="64" t="str">
        <f>IFERROR(VLOOKUP(F92,Dimension!$G$3:$H$252,2,FALSE),"")</f>
        <v/>
      </c>
      <c r="H92" s="62" t="str">
        <f>IF(OR(B92=Dimension!$A$3,B92=Dimension!$A$4,B92=Dimension!$A$5),"เดินทาง/ท่องเที่ยว","")</f>
        <v/>
      </c>
      <c r="I92" s="62" t="str">
        <f>IF(OR(B92=Dimension!$A$6,B92=Dimension!$A$7,B92=Dimension!$A$8,B92=Dimension!$A$9),"",IF(OR(B92=Dimension!$A$3,B92=Dimension!$A$4,B92=Dimension!$A$5),"สถานประกอบการ",""))</f>
        <v/>
      </c>
      <c r="J92" s="62" t="str">
        <f>IF(OR(B92=Dimension!$A$3,B92=Dimension!$A$4,B92=Dimension!$A$5,B92=Dimension!$A$6,,B92=Dimension!$A$7,B92=Dimension!$A$8,B92=Dimension!$A$9),Payment_ID2,"")</f>
        <v/>
      </c>
      <c r="K92" s="62"/>
      <c r="L92" s="64" t="str">
        <f>IFERROR(VLOOKUP(K92,Dimension!$J$3:$K$179,2,FALSE),"")</f>
        <v/>
      </c>
      <c r="M92" s="65"/>
      <c r="N92" s="66"/>
      <c r="O92" s="62" t="str">
        <f>IF(OR(B92=Dimension!$A$6,B92=Dimension!$A$7,B92=Dimension!$A$8,B92=Dimension!$A$9),"",IF(OR(B92=Dimension!$A$3,B92=Dimension!$A$4,B92=Dimension!$A$5),"สถานประกอบการ",""))</f>
        <v/>
      </c>
      <c r="P92" s="62" t="str">
        <f>IF(OR(B92=Dimension!$A$6,B92=Dimension!$A$7,B92=Dimension!$A$8,B92=Dimension!$A$9,B92=""),"",Payment_ID2)</f>
        <v/>
      </c>
      <c r="Q92" s="64" t="str">
        <f t="shared" si="1"/>
        <v/>
      </c>
      <c r="R92" s="62"/>
      <c r="T92" s="68" t="b">
        <f>IF(D92=Dimension!$C$9,IF(LEFT(UPPER(E92),2)="MC",TRUE,FALSE),TRUE)</f>
        <v>1</v>
      </c>
    </row>
    <row r="93" spans="1:20" x14ac:dyDescent="0.45">
      <c r="A93" s="61"/>
      <c r="B93" s="62"/>
      <c r="C93" s="62"/>
      <c r="D93" s="62" t="str">
        <f>IF(B93=Dimension!$A$8,Dimension!$C$9,IF(B93=Dimension!$A$6,CD,""))</f>
        <v/>
      </c>
      <c r="E93" s="63"/>
      <c r="F93" s="62" t="str">
        <f>IF(OR(B93=Dimension!$A$3,B93=Dimension!$A$4,B93=Dimension!$A$6,B93=Dimension!$A$8),CCYA,"")</f>
        <v/>
      </c>
      <c r="G93" s="64" t="str">
        <f>IFERROR(VLOOKUP(F93,Dimension!$G$3:$H$252,2,FALSE),"")</f>
        <v/>
      </c>
      <c r="H93" s="62" t="str">
        <f>IF(OR(B93=Dimension!$A$3,B93=Dimension!$A$4,B93=Dimension!$A$5),"เดินทาง/ท่องเที่ยว","")</f>
        <v/>
      </c>
      <c r="I93" s="62" t="str">
        <f>IF(OR(B93=Dimension!$A$6,B93=Dimension!$A$7,B93=Dimension!$A$8,B93=Dimension!$A$9),"",IF(OR(B93=Dimension!$A$3,B93=Dimension!$A$4,B93=Dimension!$A$5),"สถานประกอบการ",""))</f>
        <v/>
      </c>
      <c r="J93" s="62" t="str">
        <f>IF(OR(B93=Dimension!$A$3,B93=Dimension!$A$4,B93=Dimension!$A$5,B93=Dimension!$A$6,,B93=Dimension!$A$7,B93=Dimension!$A$8,B93=Dimension!$A$9),Payment_ID2,"")</f>
        <v/>
      </c>
      <c r="K93" s="62"/>
      <c r="L93" s="64" t="str">
        <f>IFERROR(VLOOKUP(K93,Dimension!$J$3:$K$179,2,FALSE),"")</f>
        <v/>
      </c>
      <c r="M93" s="65"/>
      <c r="N93" s="66"/>
      <c r="O93" s="62" t="str">
        <f>IF(OR(B93=Dimension!$A$6,B93=Dimension!$A$7,B93=Dimension!$A$8,B93=Dimension!$A$9),"",IF(OR(B93=Dimension!$A$3,B93=Dimension!$A$4,B93=Dimension!$A$5),"สถานประกอบการ",""))</f>
        <v/>
      </c>
      <c r="P93" s="62" t="str">
        <f>IF(OR(B93=Dimension!$A$6,B93=Dimension!$A$7,B93=Dimension!$A$8,B93=Dimension!$A$9,B93=""),"",Payment_ID2)</f>
        <v/>
      </c>
      <c r="Q93" s="64" t="str">
        <f t="shared" si="1"/>
        <v/>
      </c>
      <c r="R93" s="62"/>
      <c r="T93" s="68" t="b">
        <f>IF(D93=Dimension!$C$9,IF(LEFT(UPPER(E93),2)="MC",TRUE,FALSE),TRUE)</f>
        <v>1</v>
      </c>
    </row>
    <row r="94" spans="1:20" x14ac:dyDescent="0.45">
      <c r="A94" s="61"/>
      <c r="B94" s="62"/>
      <c r="C94" s="62"/>
      <c r="D94" s="62" t="str">
        <f>IF(B94=Dimension!$A$8,Dimension!$C$9,IF(B94=Dimension!$A$6,CD,""))</f>
        <v/>
      </c>
      <c r="E94" s="63"/>
      <c r="F94" s="62" t="str">
        <f>IF(OR(B94=Dimension!$A$3,B94=Dimension!$A$4,B94=Dimension!$A$6,B94=Dimension!$A$8),CCYA,"")</f>
        <v/>
      </c>
      <c r="G94" s="64" t="str">
        <f>IFERROR(VLOOKUP(F94,Dimension!$G$3:$H$252,2,FALSE),"")</f>
        <v/>
      </c>
      <c r="H94" s="62" t="str">
        <f>IF(OR(B94=Dimension!$A$3,B94=Dimension!$A$4,B94=Dimension!$A$5),"เดินทาง/ท่องเที่ยว","")</f>
        <v/>
      </c>
      <c r="I94" s="62" t="str">
        <f>IF(OR(B94=Dimension!$A$6,B94=Dimension!$A$7,B94=Dimension!$A$8,B94=Dimension!$A$9),"",IF(OR(B94=Dimension!$A$3,B94=Dimension!$A$4,B94=Dimension!$A$5),"สถานประกอบการ",""))</f>
        <v/>
      </c>
      <c r="J94" s="62" t="str">
        <f>IF(OR(B94=Dimension!$A$3,B94=Dimension!$A$4,B94=Dimension!$A$5,B94=Dimension!$A$6,,B94=Dimension!$A$7,B94=Dimension!$A$8,B94=Dimension!$A$9),Payment_ID2,"")</f>
        <v/>
      </c>
      <c r="K94" s="62"/>
      <c r="L94" s="64" t="str">
        <f>IFERROR(VLOOKUP(K94,Dimension!$J$3:$K$179,2,FALSE),"")</f>
        <v/>
      </c>
      <c r="M94" s="65"/>
      <c r="N94" s="66"/>
      <c r="O94" s="62" t="str">
        <f>IF(OR(B94=Dimension!$A$6,B94=Dimension!$A$7,B94=Dimension!$A$8,B94=Dimension!$A$9),"",IF(OR(B94=Dimension!$A$3,B94=Dimension!$A$4,B94=Dimension!$A$5),"สถานประกอบการ",""))</f>
        <v/>
      </c>
      <c r="P94" s="62" t="str">
        <f>IF(OR(B94=Dimension!$A$6,B94=Dimension!$A$7,B94=Dimension!$A$8,B94=Dimension!$A$9,B94=""),"",Payment_ID2)</f>
        <v/>
      </c>
      <c r="Q94" s="64" t="str">
        <f t="shared" si="1"/>
        <v/>
      </c>
      <c r="R94" s="62"/>
      <c r="T94" s="68" t="b">
        <f>IF(D94=Dimension!$C$9,IF(LEFT(UPPER(E94),2)="MC",TRUE,FALSE),TRUE)</f>
        <v>1</v>
      </c>
    </row>
    <row r="95" spans="1:20" x14ac:dyDescent="0.45">
      <c r="A95" s="61"/>
      <c r="B95" s="62"/>
      <c r="C95" s="62"/>
      <c r="D95" s="62" t="str">
        <f>IF(B95=Dimension!$A$8,Dimension!$C$9,IF(B95=Dimension!$A$6,CD,""))</f>
        <v/>
      </c>
      <c r="E95" s="63"/>
      <c r="F95" s="62" t="str">
        <f>IF(OR(B95=Dimension!$A$3,B95=Dimension!$A$4,B95=Dimension!$A$6,B95=Dimension!$A$8),CCYA,"")</f>
        <v/>
      </c>
      <c r="G95" s="64" t="str">
        <f>IFERROR(VLOOKUP(F95,Dimension!$G$3:$H$252,2,FALSE),"")</f>
        <v/>
      </c>
      <c r="H95" s="62" t="str">
        <f>IF(OR(B95=Dimension!$A$3,B95=Dimension!$A$4,B95=Dimension!$A$5),"เดินทาง/ท่องเที่ยว","")</f>
        <v/>
      </c>
      <c r="I95" s="62" t="str">
        <f>IF(OR(B95=Dimension!$A$6,B95=Dimension!$A$7,B95=Dimension!$A$8,B95=Dimension!$A$9),"",IF(OR(B95=Dimension!$A$3,B95=Dimension!$A$4,B95=Dimension!$A$5),"สถานประกอบการ",""))</f>
        <v/>
      </c>
      <c r="J95" s="62" t="str">
        <f>IF(OR(B95=Dimension!$A$3,B95=Dimension!$A$4,B95=Dimension!$A$5,B95=Dimension!$A$6,,B95=Dimension!$A$7,B95=Dimension!$A$8,B95=Dimension!$A$9),Payment_ID2,"")</f>
        <v/>
      </c>
      <c r="K95" s="62"/>
      <c r="L95" s="64" t="str">
        <f>IFERROR(VLOOKUP(K95,Dimension!$J$3:$K$179,2,FALSE),"")</f>
        <v/>
      </c>
      <c r="M95" s="65"/>
      <c r="N95" s="66"/>
      <c r="O95" s="62" t="str">
        <f>IF(OR(B95=Dimension!$A$6,B95=Dimension!$A$7,B95=Dimension!$A$8,B95=Dimension!$A$9),"",IF(OR(B95=Dimension!$A$3,B95=Dimension!$A$4,B95=Dimension!$A$5),"สถานประกอบการ",""))</f>
        <v/>
      </c>
      <c r="P95" s="62" t="str">
        <f>IF(OR(B95=Dimension!$A$6,B95=Dimension!$A$7,B95=Dimension!$A$8,B95=Dimension!$A$9,B95=""),"",Payment_ID2)</f>
        <v/>
      </c>
      <c r="Q95" s="64" t="str">
        <f t="shared" si="1"/>
        <v/>
      </c>
      <c r="R95" s="62"/>
      <c r="T95" s="68" t="b">
        <f>IF(D95=Dimension!$C$9,IF(LEFT(UPPER(E95),2)="MC",TRUE,FALSE),TRUE)</f>
        <v>1</v>
      </c>
    </row>
    <row r="96" spans="1:20" x14ac:dyDescent="0.45">
      <c r="A96" s="61"/>
      <c r="B96" s="62"/>
      <c r="C96" s="62"/>
      <c r="D96" s="62" t="str">
        <f>IF(B96=Dimension!$A$8,Dimension!$C$9,IF(B96=Dimension!$A$6,CD,""))</f>
        <v/>
      </c>
      <c r="E96" s="63"/>
      <c r="F96" s="62" t="str">
        <f>IF(OR(B96=Dimension!$A$3,B96=Dimension!$A$4,B96=Dimension!$A$6,B96=Dimension!$A$8),CCYA,"")</f>
        <v/>
      </c>
      <c r="G96" s="64" t="str">
        <f>IFERROR(VLOOKUP(F96,Dimension!$G$3:$H$252,2,FALSE),"")</f>
        <v/>
      </c>
      <c r="H96" s="62" t="str">
        <f>IF(OR(B96=Dimension!$A$3,B96=Dimension!$A$4,B96=Dimension!$A$5),"เดินทาง/ท่องเที่ยว","")</f>
        <v/>
      </c>
      <c r="I96" s="62" t="str">
        <f>IF(OR(B96=Dimension!$A$6,B96=Dimension!$A$7,B96=Dimension!$A$8,B96=Dimension!$A$9),"",IF(OR(B96=Dimension!$A$3,B96=Dimension!$A$4,B96=Dimension!$A$5),"สถานประกอบการ",""))</f>
        <v/>
      </c>
      <c r="J96" s="62" t="str">
        <f>IF(OR(B96=Dimension!$A$3,B96=Dimension!$A$4,B96=Dimension!$A$5,B96=Dimension!$A$6,,B96=Dimension!$A$7,B96=Dimension!$A$8,B96=Dimension!$A$9),Payment_ID2,"")</f>
        <v/>
      </c>
      <c r="K96" s="62"/>
      <c r="L96" s="64" t="str">
        <f>IFERROR(VLOOKUP(K96,Dimension!$J$3:$K$179,2,FALSE),"")</f>
        <v/>
      </c>
      <c r="M96" s="65"/>
      <c r="N96" s="66"/>
      <c r="O96" s="62" t="str">
        <f>IF(OR(B96=Dimension!$A$6,B96=Dimension!$A$7,B96=Dimension!$A$8,B96=Dimension!$A$9),"",IF(OR(B96=Dimension!$A$3,B96=Dimension!$A$4,B96=Dimension!$A$5),"สถานประกอบการ",""))</f>
        <v/>
      </c>
      <c r="P96" s="62" t="str">
        <f>IF(OR(B96=Dimension!$A$6,B96=Dimension!$A$7,B96=Dimension!$A$8,B96=Dimension!$A$9,B96=""),"",Payment_ID2)</f>
        <v/>
      </c>
      <c r="Q96" s="64" t="str">
        <f t="shared" si="1"/>
        <v/>
      </c>
      <c r="R96" s="62"/>
      <c r="T96" s="68" t="b">
        <f>IF(D96=Dimension!$C$9,IF(LEFT(UPPER(E96),2)="MC",TRUE,FALSE),TRUE)</f>
        <v>1</v>
      </c>
    </row>
    <row r="97" spans="1:20" x14ac:dyDescent="0.45">
      <c r="A97" s="61"/>
      <c r="B97" s="62"/>
      <c r="C97" s="62"/>
      <c r="D97" s="62" t="str">
        <f>IF(B97=Dimension!$A$8,Dimension!$C$9,IF(B97=Dimension!$A$6,CD,""))</f>
        <v/>
      </c>
      <c r="E97" s="63"/>
      <c r="F97" s="62" t="str">
        <f>IF(OR(B97=Dimension!$A$3,B97=Dimension!$A$4,B97=Dimension!$A$6,B97=Dimension!$A$8),CCYA,"")</f>
        <v/>
      </c>
      <c r="G97" s="64" t="str">
        <f>IFERROR(VLOOKUP(F97,Dimension!$G$3:$H$252,2,FALSE),"")</f>
        <v/>
      </c>
      <c r="H97" s="62" t="str">
        <f>IF(OR(B97=Dimension!$A$3,B97=Dimension!$A$4,B97=Dimension!$A$5),"เดินทาง/ท่องเที่ยว","")</f>
        <v/>
      </c>
      <c r="I97" s="62" t="str">
        <f>IF(OR(B97=Dimension!$A$6,B97=Dimension!$A$7,B97=Dimension!$A$8,B97=Dimension!$A$9),"",IF(OR(B97=Dimension!$A$3,B97=Dimension!$A$4,B97=Dimension!$A$5),"สถานประกอบการ",""))</f>
        <v/>
      </c>
      <c r="J97" s="62" t="str">
        <f>IF(OR(B97=Dimension!$A$3,B97=Dimension!$A$4,B97=Dimension!$A$5,B97=Dimension!$A$6,,B97=Dimension!$A$7,B97=Dimension!$A$8,B97=Dimension!$A$9),Payment_ID2,"")</f>
        <v/>
      </c>
      <c r="K97" s="62"/>
      <c r="L97" s="64" t="str">
        <f>IFERROR(VLOOKUP(K97,Dimension!$J$3:$K$179,2,FALSE),"")</f>
        <v/>
      </c>
      <c r="M97" s="65"/>
      <c r="N97" s="66"/>
      <c r="O97" s="62" t="str">
        <f>IF(OR(B97=Dimension!$A$6,B97=Dimension!$A$7,B97=Dimension!$A$8,B97=Dimension!$A$9),"",IF(OR(B97=Dimension!$A$3,B97=Dimension!$A$4,B97=Dimension!$A$5),"สถานประกอบการ",""))</f>
        <v/>
      </c>
      <c r="P97" s="62" t="str">
        <f>IF(OR(B97=Dimension!$A$6,B97=Dimension!$A$7,B97=Dimension!$A$8,B97=Dimension!$A$9,B97=""),"",Payment_ID2)</f>
        <v/>
      </c>
      <c r="Q97" s="64" t="str">
        <f t="shared" si="1"/>
        <v/>
      </c>
      <c r="R97" s="62"/>
      <c r="T97" s="68" t="b">
        <f>IF(D97=Dimension!$C$9,IF(LEFT(UPPER(E97),2)="MC",TRUE,FALSE),TRUE)</f>
        <v>1</v>
      </c>
    </row>
    <row r="98" spans="1:20" x14ac:dyDescent="0.45">
      <c r="A98" s="61"/>
      <c r="B98" s="62"/>
      <c r="C98" s="62"/>
      <c r="D98" s="62" t="str">
        <f>IF(B98=Dimension!$A$8,Dimension!$C$9,IF(B98=Dimension!$A$6,CD,""))</f>
        <v/>
      </c>
      <c r="E98" s="63"/>
      <c r="F98" s="62" t="str">
        <f>IF(OR(B98=Dimension!$A$3,B98=Dimension!$A$4,B98=Dimension!$A$6,B98=Dimension!$A$8),CCYA,"")</f>
        <v/>
      </c>
      <c r="G98" s="64" t="str">
        <f>IFERROR(VLOOKUP(F98,Dimension!$G$3:$H$252,2,FALSE),"")</f>
        <v/>
      </c>
      <c r="H98" s="62" t="str">
        <f>IF(OR(B98=Dimension!$A$3,B98=Dimension!$A$4,B98=Dimension!$A$5),"เดินทาง/ท่องเที่ยว","")</f>
        <v/>
      </c>
      <c r="I98" s="62" t="str">
        <f>IF(OR(B98=Dimension!$A$6,B98=Dimension!$A$7,B98=Dimension!$A$8,B98=Dimension!$A$9),"",IF(OR(B98=Dimension!$A$3,B98=Dimension!$A$4,B98=Dimension!$A$5),"สถานประกอบการ",""))</f>
        <v/>
      </c>
      <c r="J98" s="62" t="str">
        <f>IF(OR(B98=Dimension!$A$3,B98=Dimension!$A$4,B98=Dimension!$A$5,B98=Dimension!$A$6,,B98=Dimension!$A$7,B98=Dimension!$A$8,B98=Dimension!$A$9),Payment_ID2,"")</f>
        <v/>
      </c>
      <c r="K98" s="62"/>
      <c r="L98" s="64" t="str">
        <f>IFERROR(VLOOKUP(K98,Dimension!$J$3:$K$179,2,FALSE),"")</f>
        <v/>
      </c>
      <c r="M98" s="65"/>
      <c r="N98" s="66"/>
      <c r="O98" s="62" t="str">
        <f>IF(OR(B98=Dimension!$A$6,B98=Dimension!$A$7,B98=Dimension!$A$8,B98=Dimension!$A$9),"",IF(OR(B98=Dimension!$A$3,B98=Dimension!$A$4,B98=Dimension!$A$5),"สถานประกอบการ",""))</f>
        <v/>
      </c>
      <c r="P98" s="62" t="str">
        <f>IF(OR(B98=Dimension!$A$6,B98=Dimension!$A$7,B98=Dimension!$A$8,B98=Dimension!$A$9,B98=""),"",Payment_ID2)</f>
        <v/>
      </c>
      <c r="Q98" s="64" t="str">
        <f t="shared" si="1"/>
        <v/>
      </c>
      <c r="R98" s="62"/>
      <c r="T98" s="68" t="b">
        <f>IF(D98=Dimension!$C$9,IF(LEFT(UPPER(E98),2)="MC",TRUE,FALSE),TRUE)</f>
        <v>1</v>
      </c>
    </row>
    <row r="99" spans="1:20" x14ac:dyDescent="0.45">
      <c r="A99" s="61"/>
      <c r="B99" s="62"/>
      <c r="C99" s="62"/>
      <c r="D99" s="62" t="str">
        <f>IF(B99=Dimension!$A$8,Dimension!$C$9,IF(B99=Dimension!$A$6,CD,""))</f>
        <v/>
      </c>
      <c r="E99" s="63"/>
      <c r="F99" s="62" t="str">
        <f>IF(OR(B99=Dimension!$A$3,B99=Dimension!$A$4,B99=Dimension!$A$6,B99=Dimension!$A$8),CCYA,"")</f>
        <v/>
      </c>
      <c r="G99" s="64" t="str">
        <f>IFERROR(VLOOKUP(F99,Dimension!$G$3:$H$252,2,FALSE),"")</f>
        <v/>
      </c>
      <c r="H99" s="62" t="str">
        <f>IF(OR(B99=Dimension!$A$3,B99=Dimension!$A$4,B99=Dimension!$A$5),"เดินทาง/ท่องเที่ยว","")</f>
        <v/>
      </c>
      <c r="I99" s="62" t="str">
        <f>IF(OR(B99=Dimension!$A$6,B99=Dimension!$A$7,B99=Dimension!$A$8,B99=Dimension!$A$9),"",IF(OR(B99=Dimension!$A$3,B99=Dimension!$A$4,B99=Dimension!$A$5),"สถานประกอบการ",""))</f>
        <v/>
      </c>
      <c r="J99" s="62" t="str">
        <f>IF(OR(B99=Dimension!$A$3,B99=Dimension!$A$4,B99=Dimension!$A$5,B99=Dimension!$A$6,,B99=Dimension!$A$7,B99=Dimension!$A$8,B99=Dimension!$A$9),Payment_ID2,"")</f>
        <v/>
      </c>
      <c r="K99" s="62"/>
      <c r="L99" s="64" t="str">
        <f>IFERROR(VLOOKUP(K99,Dimension!$J$3:$K$179,2,FALSE),"")</f>
        <v/>
      </c>
      <c r="M99" s="65"/>
      <c r="N99" s="66"/>
      <c r="O99" s="62" t="str">
        <f>IF(OR(B99=Dimension!$A$6,B99=Dimension!$A$7,B99=Dimension!$A$8,B99=Dimension!$A$9),"",IF(OR(B99=Dimension!$A$3,B99=Dimension!$A$4,B99=Dimension!$A$5),"สถานประกอบการ",""))</f>
        <v/>
      </c>
      <c r="P99" s="62" t="str">
        <f>IF(OR(B99=Dimension!$A$6,B99=Dimension!$A$7,B99=Dimension!$A$8,B99=Dimension!$A$9,B99=""),"",Payment_ID2)</f>
        <v/>
      </c>
      <c r="Q99" s="64" t="str">
        <f t="shared" si="1"/>
        <v/>
      </c>
      <c r="R99" s="62"/>
      <c r="T99" s="68" t="b">
        <f>IF(D99=Dimension!$C$9,IF(LEFT(UPPER(E99),2)="MC",TRUE,FALSE),TRUE)</f>
        <v>1</v>
      </c>
    </row>
    <row r="100" spans="1:20" x14ac:dyDescent="0.45">
      <c r="A100" s="61"/>
      <c r="B100" s="62"/>
      <c r="C100" s="62"/>
      <c r="D100" s="62" t="str">
        <f>IF(B100=Dimension!$A$8,Dimension!$C$9,IF(B100=Dimension!$A$6,CD,""))</f>
        <v/>
      </c>
      <c r="E100" s="63"/>
      <c r="F100" s="62" t="str">
        <f>IF(OR(B100=Dimension!$A$3,B100=Dimension!$A$4,B100=Dimension!$A$6,B100=Dimension!$A$8),CCYA,"")</f>
        <v/>
      </c>
      <c r="G100" s="64" t="str">
        <f>IFERROR(VLOOKUP(F100,Dimension!$G$3:$H$252,2,FALSE),"")</f>
        <v/>
      </c>
      <c r="H100" s="62" t="str">
        <f>IF(OR(B100=Dimension!$A$3,B100=Dimension!$A$4,B100=Dimension!$A$5),"เดินทาง/ท่องเที่ยว","")</f>
        <v/>
      </c>
      <c r="I100" s="62" t="str">
        <f>IF(OR(B100=Dimension!$A$6,B100=Dimension!$A$7,B100=Dimension!$A$8,B100=Dimension!$A$9),"",IF(OR(B100=Dimension!$A$3,B100=Dimension!$A$4,B100=Dimension!$A$5),"สถานประกอบการ",""))</f>
        <v/>
      </c>
      <c r="J100" s="62" t="str">
        <f>IF(OR(B100=Dimension!$A$3,B100=Dimension!$A$4,B100=Dimension!$A$5,B100=Dimension!$A$6,,B100=Dimension!$A$7,B100=Dimension!$A$8,B100=Dimension!$A$9),Payment_ID2,"")</f>
        <v/>
      </c>
      <c r="K100" s="62"/>
      <c r="L100" s="64" t="str">
        <f>IFERROR(VLOOKUP(K100,Dimension!$J$3:$K$179,2,FALSE),"")</f>
        <v/>
      </c>
      <c r="M100" s="65"/>
      <c r="N100" s="66"/>
      <c r="O100" s="62" t="str">
        <f>IF(OR(B100=Dimension!$A$6,B100=Dimension!$A$7,B100=Dimension!$A$8,B100=Dimension!$A$9),"",IF(OR(B100=Dimension!$A$3,B100=Dimension!$A$4,B100=Dimension!$A$5),"สถานประกอบการ",""))</f>
        <v/>
      </c>
      <c r="P100" s="62" t="str">
        <f>IF(OR(B100=Dimension!$A$6,B100=Dimension!$A$7,B100=Dimension!$A$8,B100=Dimension!$A$9,B100=""),"",Payment_ID2)</f>
        <v/>
      </c>
      <c r="Q100" s="64" t="str">
        <f t="shared" si="1"/>
        <v/>
      </c>
      <c r="R100" s="62"/>
      <c r="T100" s="68" t="b">
        <f>IF(D100=Dimension!$C$9,IF(LEFT(UPPER(E100),2)="MC",TRUE,FALSE),TRUE)</f>
        <v>1</v>
      </c>
    </row>
    <row r="101" spans="1:20" x14ac:dyDescent="0.45">
      <c r="A101" s="61"/>
      <c r="B101" s="62"/>
      <c r="C101" s="62"/>
      <c r="D101" s="62" t="str">
        <f>IF(B101=Dimension!$A$8,Dimension!$C$9,IF(B101=Dimension!$A$6,CD,""))</f>
        <v/>
      </c>
      <c r="E101" s="63"/>
      <c r="F101" s="62" t="str">
        <f>IF(OR(B101=Dimension!$A$3,B101=Dimension!$A$4,B101=Dimension!$A$6,B101=Dimension!$A$8),CCYA,"")</f>
        <v/>
      </c>
      <c r="G101" s="64" t="str">
        <f>IFERROR(VLOOKUP(F101,Dimension!$G$3:$H$252,2,FALSE),"")</f>
        <v/>
      </c>
      <c r="H101" s="62" t="str">
        <f>IF(OR(B101=Dimension!$A$3,B101=Dimension!$A$4,B101=Dimension!$A$5),"เดินทาง/ท่องเที่ยว","")</f>
        <v/>
      </c>
      <c r="I101" s="62" t="str">
        <f>IF(OR(B101=Dimension!$A$6,B101=Dimension!$A$7,B101=Dimension!$A$8,B101=Dimension!$A$9),"",IF(OR(B101=Dimension!$A$3,B101=Dimension!$A$4,B101=Dimension!$A$5),"สถานประกอบการ",""))</f>
        <v/>
      </c>
      <c r="J101" s="62" t="str">
        <f>IF(OR(B101=Dimension!$A$3,B101=Dimension!$A$4,B101=Dimension!$A$5,B101=Dimension!$A$6,,B101=Dimension!$A$7,B101=Dimension!$A$8,B101=Dimension!$A$9),Payment_ID2,"")</f>
        <v/>
      </c>
      <c r="K101" s="62"/>
      <c r="L101" s="64" t="str">
        <f>IFERROR(VLOOKUP(K101,Dimension!$J$3:$K$179,2,FALSE),"")</f>
        <v/>
      </c>
      <c r="M101" s="65"/>
      <c r="N101" s="66"/>
      <c r="O101" s="62" t="str">
        <f>IF(OR(B101=Dimension!$A$6,B101=Dimension!$A$7,B101=Dimension!$A$8,B101=Dimension!$A$9),"",IF(OR(B101=Dimension!$A$3,B101=Dimension!$A$4,B101=Dimension!$A$5),"สถานประกอบการ",""))</f>
        <v/>
      </c>
      <c r="P101" s="62" t="str">
        <f>IF(OR(B101=Dimension!$A$6,B101=Dimension!$A$7,B101=Dimension!$A$8,B101=Dimension!$A$9,B101=""),"",Payment_ID2)</f>
        <v/>
      </c>
      <c r="Q101" s="64" t="str">
        <f t="shared" si="1"/>
        <v/>
      </c>
      <c r="R101" s="62"/>
      <c r="T101" s="68" t="b">
        <f>IF(D101=Dimension!$C$9,IF(LEFT(UPPER(E101),2)="MC",TRUE,FALSE),TRUE)</f>
        <v>1</v>
      </c>
    </row>
    <row r="102" spans="1:20" x14ac:dyDescent="0.45">
      <c r="A102" s="61"/>
      <c r="B102" s="62"/>
      <c r="C102" s="62"/>
      <c r="D102" s="62" t="str">
        <f>IF(B102=Dimension!$A$8,Dimension!$C$9,IF(B102=Dimension!$A$6,CD,""))</f>
        <v/>
      </c>
      <c r="E102" s="63"/>
      <c r="F102" s="62" t="str">
        <f>IF(OR(B102=Dimension!$A$3,B102=Dimension!$A$4,B102=Dimension!$A$6,B102=Dimension!$A$8),CCYA,"")</f>
        <v/>
      </c>
      <c r="G102" s="64" t="str">
        <f>IFERROR(VLOOKUP(F102,Dimension!$G$3:$H$252,2,FALSE),"")</f>
        <v/>
      </c>
      <c r="H102" s="62" t="str">
        <f>IF(OR(B102=Dimension!$A$3,B102=Dimension!$A$4,B102=Dimension!$A$5),"เดินทาง/ท่องเที่ยว","")</f>
        <v/>
      </c>
      <c r="I102" s="62" t="str">
        <f>IF(OR(B102=Dimension!$A$6,B102=Dimension!$A$7,B102=Dimension!$A$8,B102=Dimension!$A$9),"",IF(OR(B102=Dimension!$A$3,B102=Dimension!$A$4,B102=Dimension!$A$5),"สถานประกอบการ",""))</f>
        <v/>
      </c>
      <c r="J102" s="62" t="str">
        <f>IF(OR(B102=Dimension!$A$3,B102=Dimension!$A$4,B102=Dimension!$A$5,B102=Dimension!$A$6,,B102=Dimension!$A$7,B102=Dimension!$A$8,B102=Dimension!$A$9),Payment_ID2,"")</f>
        <v/>
      </c>
      <c r="K102" s="62"/>
      <c r="L102" s="64" t="str">
        <f>IFERROR(VLOOKUP(K102,Dimension!$J$3:$K$179,2,FALSE),"")</f>
        <v/>
      </c>
      <c r="M102" s="65"/>
      <c r="N102" s="66"/>
      <c r="O102" s="62" t="str">
        <f>IF(OR(B102=Dimension!$A$6,B102=Dimension!$A$7,B102=Dimension!$A$8,B102=Dimension!$A$9),"",IF(OR(B102=Dimension!$A$3,B102=Dimension!$A$4,B102=Dimension!$A$5),"สถานประกอบการ",""))</f>
        <v/>
      </c>
      <c r="P102" s="62" t="str">
        <f>IF(OR(B102=Dimension!$A$6,B102=Dimension!$A$7,B102=Dimension!$A$8,B102=Dimension!$A$9,B102=""),"",Payment_ID2)</f>
        <v/>
      </c>
      <c r="Q102" s="64" t="str">
        <f t="shared" si="1"/>
        <v/>
      </c>
      <c r="R102" s="62"/>
      <c r="T102" s="68" t="b">
        <f>IF(D102=Dimension!$C$9,IF(LEFT(UPPER(E102),2)="MC",TRUE,FALSE),TRUE)</f>
        <v>1</v>
      </c>
    </row>
    <row r="103" spans="1:20" x14ac:dyDescent="0.45">
      <c r="A103" s="61"/>
      <c r="B103" s="62"/>
      <c r="C103" s="62"/>
      <c r="D103" s="62" t="str">
        <f>IF(B103=Dimension!$A$8,Dimension!$C$9,IF(B103=Dimension!$A$6,CD,""))</f>
        <v/>
      </c>
      <c r="E103" s="63"/>
      <c r="F103" s="62" t="str">
        <f>IF(OR(B103=Dimension!$A$3,B103=Dimension!$A$4,B103=Dimension!$A$6,B103=Dimension!$A$8),CCYA,"")</f>
        <v/>
      </c>
      <c r="G103" s="64" t="str">
        <f>IFERROR(VLOOKUP(F103,Dimension!$G$3:$H$252,2,FALSE),"")</f>
        <v/>
      </c>
      <c r="H103" s="62" t="str">
        <f>IF(OR(B103=Dimension!$A$3,B103=Dimension!$A$4,B103=Dimension!$A$5),"เดินทาง/ท่องเที่ยว","")</f>
        <v/>
      </c>
      <c r="I103" s="62" t="str">
        <f>IF(OR(B103=Dimension!$A$6,B103=Dimension!$A$7,B103=Dimension!$A$8,B103=Dimension!$A$9),"",IF(OR(B103=Dimension!$A$3,B103=Dimension!$A$4,B103=Dimension!$A$5),"สถานประกอบการ",""))</f>
        <v/>
      </c>
      <c r="J103" s="62" t="str">
        <f>IF(OR(B103=Dimension!$A$3,B103=Dimension!$A$4,B103=Dimension!$A$5,B103=Dimension!$A$6,,B103=Dimension!$A$7,B103=Dimension!$A$8,B103=Dimension!$A$9),Payment_ID2,"")</f>
        <v/>
      </c>
      <c r="K103" s="62"/>
      <c r="L103" s="64" t="str">
        <f>IFERROR(VLOOKUP(K103,Dimension!$J$3:$K$179,2,FALSE),"")</f>
        <v/>
      </c>
      <c r="M103" s="65"/>
      <c r="N103" s="66"/>
      <c r="O103" s="62" t="str">
        <f>IF(OR(B103=Dimension!$A$6,B103=Dimension!$A$7,B103=Dimension!$A$8,B103=Dimension!$A$9),"",IF(OR(B103=Dimension!$A$3,B103=Dimension!$A$4,B103=Dimension!$A$5),"สถานประกอบการ",""))</f>
        <v/>
      </c>
      <c r="P103" s="62" t="str">
        <f>IF(OR(B103=Dimension!$A$6,B103=Dimension!$A$7,B103=Dimension!$A$8,B103=Dimension!$A$9,B103=""),"",Payment_ID2)</f>
        <v/>
      </c>
      <c r="Q103" s="64" t="str">
        <f t="shared" si="1"/>
        <v/>
      </c>
      <c r="R103" s="62"/>
      <c r="T103" s="68" t="b">
        <f>IF(D103=Dimension!$C$9,IF(LEFT(UPPER(E103),2)="MC",TRUE,FALSE),TRUE)</f>
        <v>1</v>
      </c>
    </row>
    <row r="104" spans="1:20" x14ac:dyDescent="0.45">
      <c r="A104" s="61"/>
      <c r="B104" s="62"/>
      <c r="C104" s="62"/>
      <c r="D104" s="62" t="str">
        <f>IF(B104=Dimension!$A$8,Dimension!$C$9,IF(B104=Dimension!$A$6,CD,""))</f>
        <v/>
      </c>
      <c r="E104" s="63"/>
      <c r="F104" s="62" t="str">
        <f>IF(OR(B104=Dimension!$A$3,B104=Dimension!$A$4,B104=Dimension!$A$6,B104=Dimension!$A$8),CCYA,"")</f>
        <v/>
      </c>
      <c r="G104" s="64" t="str">
        <f>IFERROR(VLOOKUP(F104,Dimension!$G$3:$H$252,2,FALSE),"")</f>
        <v/>
      </c>
      <c r="H104" s="62" t="str">
        <f>IF(OR(B104=Dimension!$A$3,B104=Dimension!$A$4,B104=Dimension!$A$5),"เดินทาง/ท่องเที่ยว","")</f>
        <v/>
      </c>
      <c r="I104" s="62" t="str">
        <f>IF(OR(B104=Dimension!$A$6,B104=Dimension!$A$7,B104=Dimension!$A$8,B104=Dimension!$A$9),"",IF(OR(B104=Dimension!$A$3,B104=Dimension!$A$4,B104=Dimension!$A$5),"สถานประกอบการ",""))</f>
        <v/>
      </c>
      <c r="J104" s="62" t="str">
        <f>IF(OR(B104=Dimension!$A$3,B104=Dimension!$A$4,B104=Dimension!$A$5,B104=Dimension!$A$6,,B104=Dimension!$A$7,B104=Dimension!$A$8,B104=Dimension!$A$9),Payment_ID2,"")</f>
        <v/>
      </c>
      <c r="K104" s="62"/>
      <c r="L104" s="64" t="str">
        <f>IFERROR(VLOOKUP(K104,Dimension!$J$3:$K$179,2,FALSE),"")</f>
        <v/>
      </c>
      <c r="M104" s="65"/>
      <c r="N104" s="66"/>
      <c r="O104" s="62" t="str">
        <f>IF(OR(B104=Dimension!$A$6,B104=Dimension!$A$7,B104=Dimension!$A$8,B104=Dimension!$A$9),"",IF(OR(B104=Dimension!$A$3,B104=Dimension!$A$4,B104=Dimension!$A$5),"สถานประกอบการ",""))</f>
        <v/>
      </c>
      <c r="P104" s="62" t="str">
        <f>IF(OR(B104=Dimension!$A$6,B104=Dimension!$A$7,B104=Dimension!$A$8,B104=Dimension!$A$9,B104=""),"",Payment_ID2)</f>
        <v/>
      </c>
      <c r="Q104" s="64" t="str">
        <f t="shared" si="1"/>
        <v/>
      </c>
      <c r="R104" s="62"/>
      <c r="T104" s="68" t="b">
        <f>IF(D104=Dimension!$C$9,IF(LEFT(UPPER(E104),2)="MC",TRUE,FALSE),TRUE)</f>
        <v>1</v>
      </c>
    </row>
    <row r="105" spans="1:20" x14ac:dyDescent="0.45">
      <c r="A105" s="61"/>
      <c r="B105" s="62"/>
      <c r="C105" s="62"/>
      <c r="D105" s="62" t="str">
        <f>IF(B105=Dimension!$A$8,Dimension!$C$9,IF(B105=Dimension!$A$6,CD,""))</f>
        <v/>
      </c>
      <c r="E105" s="63"/>
      <c r="F105" s="62" t="str">
        <f>IF(OR(B105=Dimension!$A$3,B105=Dimension!$A$4,B105=Dimension!$A$6,B105=Dimension!$A$8),CCYA,"")</f>
        <v/>
      </c>
      <c r="G105" s="64" t="str">
        <f>IFERROR(VLOOKUP(F105,Dimension!$G$3:$H$252,2,FALSE),"")</f>
        <v/>
      </c>
      <c r="H105" s="62" t="str">
        <f>IF(OR(B105=Dimension!$A$3,B105=Dimension!$A$4,B105=Dimension!$A$5),"เดินทาง/ท่องเที่ยว","")</f>
        <v/>
      </c>
      <c r="I105" s="62" t="str">
        <f>IF(OR(B105=Dimension!$A$6,B105=Dimension!$A$7,B105=Dimension!$A$8,B105=Dimension!$A$9),"",IF(OR(B105=Dimension!$A$3,B105=Dimension!$A$4,B105=Dimension!$A$5),"สถานประกอบการ",""))</f>
        <v/>
      </c>
      <c r="J105" s="62" t="str">
        <f>IF(OR(B105=Dimension!$A$3,B105=Dimension!$A$4,B105=Dimension!$A$5,B105=Dimension!$A$6,,B105=Dimension!$A$7,B105=Dimension!$A$8,B105=Dimension!$A$9),Payment_ID2,"")</f>
        <v/>
      </c>
      <c r="K105" s="62"/>
      <c r="L105" s="64" t="str">
        <f>IFERROR(VLOOKUP(K105,Dimension!$J$3:$K$179,2,FALSE),"")</f>
        <v/>
      </c>
      <c r="M105" s="65"/>
      <c r="N105" s="66"/>
      <c r="O105" s="62" t="str">
        <f>IF(OR(B105=Dimension!$A$6,B105=Dimension!$A$7,B105=Dimension!$A$8,B105=Dimension!$A$9),"",IF(OR(B105=Dimension!$A$3,B105=Dimension!$A$4,B105=Dimension!$A$5),"สถานประกอบการ",""))</f>
        <v/>
      </c>
      <c r="P105" s="62" t="str">
        <f>IF(OR(B105=Dimension!$A$6,B105=Dimension!$A$7,B105=Dimension!$A$8,B105=Dimension!$A$9,B105=""),"",Payment_ID2)</f>
        <v/>
      </c>
      <c r="Q105" s="64" t="str">
        <f t="shared" si="1"/>
        <v/>
      </c>
      <c r="R105" s="62"/>
      <c r="T105" s="68" t="b">
        <f>IF(D105=Dimension!$C$9,IF(LEFT(UPPER(E105),2)="MC",TRUE,FALSE),TRUE)</f>
        <v>1</v>
      </c>
    </row>
    <row r="106" spans="1:20" x14ac:dyDescent="0.45">
      <c r="A106" s="61"/>
      <c r="B106" s="62"/>
      <c r="C106" s="62"/>
      <c r="D106" s="62" t="str">
        <f>IF(B106=Dimension!$A$8,Dimension!$C$9,IF(B106=Dimension!$A$6,CD,""))</f>
        <v/>
      </c>
      <c r="E106" s="63"/>
      <c r="F106" s="62" t="str">
        <f>IF(OR(B106=Dimension!$A$3,B106=Dimension!$A$4,B106=Dimension!$A$6,B106=Dimension!$A$8),CCYA,"")</f>
        <v/>
      </c>
      <c r="G106" s="64" t="str">
        <f>IFERROR(VLOOKUP(F106,Dimension!$G$3:$H$252,2,FALSE),"")</f>
        <v/>
      </c>
      <c r="H106" s="62" t="str">
        <f>IF(OR(B106=Dimension!$A$3,B106=Dimension!$A$4,B106=Dimension!$A$5),"เดินทาง/ท่องเที่ยว","")</f>
        <v/>
      </c>
      <c r="I106" s="62" t="str">
        <f>IF(OR(B106=Dimension!$A$6,B106=Dimension!$A$7,B106=Dimension!$A$8,B106=Dimension!$A$9),"",IF(OR(B106=Dimension!$A$3,B106=Dimension!$A$4,B106=Dimension!$A$5),"สถานประกอบการ",""))</f>
        <v/>
      </c>
      <c r="J106" s="62" t="str">
        <f>IF(OR(B106=Dimension!$A$3,B106=Dimension!$A$4,B106=Dimension!$A$5,B106=Dimension!$A$6,,B106=Dimension!$A$7,B106=Dimension!$A$8,B106=Dimension!$A$9),Payment_ID2,"")</f>
        <v/>
      </c>
      <c r="K106" s="62"/>
      <c r="L106" s="64" t="str">
        <f>IFERROR(VLOOKUP(K106,Dimension!$J$3:$K$179,2,FALSE),"")</f>
        <v/>
      </c>
      <c r="M106" s="65"/>
      <c r="N106" s="66"/>
      <c r="O106" s="62" t="str">
        <f>IF(OR(B106=Dimension!$A$6,B106=Dimension!$A$7,B106=Dimension!$A$8,B106=Dimension!$A$9),"",IF(OR(B106=Dimension!$A$3,B106=Dimension!$A$4,B106=Dimension!$A$5),"สถานประกอบการ",""))</f>
        <v/>
      </c>
      <c r="P106" s="62" t="str">
        <f>IF(OR(B106=Dimension!$A$6,B106=Dimension!$A$7,B106=Dimension!$A$8,B106=Dimension!$A$9,B106=""),"",Payment_ID2)</f>
        <v/>
      </c>
      <c r="Q106" s="64" t="str">
        <f t="shared" si="1"/>
        <v/>
      </c>
      <c r="R106" s="62"/>
      <c r="T106" s="68" t="b">
        <f>IF(D106=Dimension!$C$9,IF(LEFT(UPPER(E106),2)="MC",TRUE,FALSE),TRUE)</f>
        <v>1</v>
      </c>
    </row>
    <row r="107" spans="1:20" x14ac:dyDescent="0.45">
      <c r="A107" s="61"/>
      <c r="B107" s="62"/>
      <c r="C107" s="62"/>
      <c r="D107" s="62" t="str">
        <f>IF(B107=Dimension!$A$8,Dimension!$C$9,IF(B107=Dimension!$A$6,CD,""))</f>
        <v/>
      </c>
      <c r="E107" s="63"/>
      <c r="F107" s="62" t="str">
        <f>IF(OR(B107=Dimension!$A$3,B107=Dimension!$A$4,B107=Dimension!$A$6,B107=Dimension!$A$8),CCYA,"")</f>
        <v/>
      </c>
      <c r="G107" s="64" t="str">
        <f>IFERROR(VLOOKUP(F107,Dimension!$G$3:$H$252,2,FALSE),"")</f>
        <v/>
      </c>
      <c r="H107" s="62" t="str">
        <f>IF(OR(B107=Dimension!$A$3,B107=Dimension!$A$4,B107=Dimension!$A$5),"เดินทาง/ท่องเที่ยว","")</f>
        <v/>
      </c>
      <c r="I107" s="62" t="str">
        <f>IF(OR(B107=Dimension!$A$6,B107=Dimension!$A$7,B107=Dimension!$A$8,B107=Dimension!$A$9),"",IF(OR(B107=Dimension!$A$3,B107=Dimension!$A$4,B107=Dimension!$A$5),"สถานประกอบการ",""))</f>
        <v/>
      </c>
      <c r="J107" s="62" t="str">
        <f>IF(OR(B107=Dimension!$A$3,B107=Dimension!$A$4,B107=Dimension!$A$5,B107=Dimension!$A$6,,B107=Dimension!$A$7,B107=Dimension!$A$8,B107=Dimension!$A$9),Payment_ID2,"")</f>
        <v/>
      </c>
      <c r="K107" s="62"/>
      <c r="L107" s="64" t="str">
        <f>IFERROR(VLOOKUP(K107,Dimension!$J$3:$K$179,2,FALSE),"")</f>
        <v/>
      </c>
      <c r="M107" s="65"/>
      <c r="N107" s="66"/>
      <c r="O107" s="62" t="str">
        <f>IF(OR(B107=Dimension!$A$6,B107=Dimension!$A$7,B107=Dimension!$A$8,B107=Dimension!$A$9),"",IF(OR(B107=Dimension!$A$3,B107=Dimension!$A$4,B107=Dimension!$A$5),"สถานประกอบการ",""))</f>
        <v/>
      </c>
      <c r="P107" s="62" t="str">
        <f>IF(OR(B107=Dimension!$A$6,B107=Dimension!$A$7,B107=Dimension!$A$8,B107=Dimension!$A$9,B107=""),"",Payment_ID2)</f>
        <v/>
      </c>
      <c r="Q107" s="64" t="str">
        <f t="shared" si="1"/>
        <v/>
      </c>
      <c r="R107" s="62"/>
      <c r="T107" s="68" t="b">
        <f>IF(D107=Dimension!$C$9,IF(LEFT(UPPER(E107),2)="MC",TRUE,FALSE),TRUE)</f>
        <v>1</v>
      </c>
    </row>
    <row r="108" spans="1:20" x14ac:dyDescent="0.45">
      <c r="A108" s="61"/>
      <c r="B108" s="62"/>
      <c r="C108" s="62"/>
      <c r="D108" s="62" t="str">
        <f>IF(B108=Dimension!$A$8,Dimension!$C$9,IF(B108=Dimension!$A$6,CD,""))</f>
        <v/>
      </c>
      <c r="E108" s="63"/>
      <c r="F108" s="62" t="str">
        <f>IF(OR(B108=Dimension!$A$3,B108=Dimension!$A$4,B108=Dimension!$A$6,B108=Dimension!$A$8),CCYA,"")</f>
        <v/>
      </c>
      <c r="G108" s="64" t="str">
        <f>IFERROR(VLOOKUP(F108,Dimension!$G$3:$H$252,2,FALSE),"")</f>
        <v/>
      </c>
      <c r="H108" s="62" t="str">
        <f>IF(OR(B108=Dimension!$A$3,B108=Dimension!$A$4,B108=Dimension!$A$5),"เดินทาง/ท่องเที่ยว","")</f>
        <v/>
      </c>
      <c r="I108" s="62" t="str">
        <f>IF(OR(B108=Dimension!$A$6,B108=Dimension!$A$7,B108=Dimension!$A$8,B108=Dimension!$A$9),"",IF(OR(B108=Dimension!$A$3,B108=Dimension!$A$4,B108=Dimension!$A$5),"สถานประกอบการ",""))</f>
        <v/>
      </c>
      <c r="J108" s="62" t="str">
        <f>IF(OR(B108=Dimension!$A$3,B108=Dimension!$A$4,B108=Dimension!$A$5,B108=Dimension!$A$6,,B108=Dimension!$A$7,B108=Dimension!$A$8,B108=Dimension!$A$9),Payment_ID2,"")</f>
        <v/>
      </c>
      <c r="K108" s="62"/>
      <c r="L108" s="64" t="str">
        <f>IFERROR(VLOOKUP(K108,Dimension!$J$3:$K$179,2,FALSE),"")</f>
        <v/>
      </c>
      <c r="M108" s="65"/>
      <c r="N108" s="66"/>
      <c r="O108" s="62" t="str">
        <f>IF(OR(B108=Dimension!$A$6,B108=Dimension!$A$7,B108=Dimension!$A$8,B108=Dimension!$A$9),"",IF(OR(B108=Dimension!$A$3,B108=Dimension!$A$4,B108=Dimension!$A$5),"สถานประกอบการ",""))</f>
        <v/>
      </c>
      <c r="P108" s="62" t="str">
        <f>IF(OR(B108=Dimension!$A$6,B108=Dimension!$A$7,B108=Dimension!$A$8,B108=Dimension!$A$9,B108=""),"",Payment_ID2)</f>
        <v/>
      </c>
      <c r="Q108" s="64" t="str">
        <f t="shared" si="1"/>
        <v/>
      </c>
      <c r="R108" s="62"/>
      <c r="T108" s="68" t="b">
        <f>IF(D108=Dimension!$C$9,IF(LEFT(UPPER(E108),2)="MC",TRUE,FALSE),TRUE)</f>
        <v>1</v>
      </c>
    </row>
    <row r="109" spans="1:20" x14ac:dyDescent="0.45">
      <c r="A109" s="61"/>
      <c r="B109" s="62"/>
      <c r="C109" s="62"/>
      <c r="D109" s="62" t="str">
        <f>IF(B109=Dimension!$A$8,Dimension!$C$9,IF(B109=Dimension!$A$6,CD,""))</f>
        <v/>
      </c>
      <c r="E109" s="63"/>
      <c r="F109" s="62" t="str">
        <f>IF(OR(B109=Dimension!$A$3,B109=Dimension!$A$4,B109=Dimension!$A$6,B109=Dimension!$A$8),CCYA,"")</f>
        <v/>
      </c>
      <c r="G109" s="64" t="str">
        <f>IFERROR(VLOOKUP(F109,Dimension!$G$3:$H$252,2,FALSE),"")</f>
        <v/>
      </c>
      <c r="H109" s="62" t="str">
        <f>IF(OR(B109=Dimension!$A$3,B109=Dimension!$A$4,B109=Dimension!$A$5),"เดินทาง/ท่องเที่ยว","")</f>
        <v/>
      </c>
      <c r="I109" s="62" t="str">
        <f>IF(OR(B109=Dimension!$A$6,B109=Dimension!$A$7,B109=Dimension!$A$8,B109=Dimension!$A$9),"",IF(OR(B109=Dimension!$A$3,B109=Dimension!$A$4,B109=Dimension!$A$5),"สถานประกอบการ",""))</f>
        <v/>
      </c>
      <c r="J109" s="62" t="str">
        <f>IF(OR(B109=Dimension!$A$3,B109=Dimension!$A$4,B109=Dimension!$A$5,B109=Dimension!$A$6,,B109=Dimension!$A$7,B109=Dimension!$A$8,B109=Dimension!$A$9),Payment_ID2,"")</f>
        <v/>
      </c>
      <c r="K109" s="62"/>
      <c r="L109" s="64" t="str">
        <f>IFERROR(VLOOKUP(K109,Dimension!$J$3:$K$179,2,FALSE),"")</f>
        <v/>
      </c>
      <c r="M109" s="65"/>
      <c r="N109" s="66"/>
      <c r="O109" s="62" t="str">
        <f>IF(OR(B109=Dimension!$A$6,B109=Dimension!$A$7,B109=Dimension!$A$8,B109=Dimension!$A$9),"",IF(OR(B109=Dimension!$A$3,B109=Dimension!$A$4,B109=Dimension!$A$5),"สถานประกอบการ",""))</f>
        <v/>
      </c>
      <c r="P109" s="62" t="str">
        <f>IF(OR(B109=Dimension!$A$6,B109=Dimension!$A$7,B109=Dimension!$A$8,B109=Dimension!$A$9,B109=""),"",Payment_ID2)</f>
        <v/>
      </c>
      <c r="Q109" s="64" t="str">
        <f t="shared" si="1"/>
        <v/>
      </c>
      <c r="R109" s="62"/>
      <c r="T109" s="68" t="b">
        <f>IF(D109=Dimension!$C$9,IF(LEFT(UPPER(E109),2)="MC",TRUE,FALSE),TRUE)</f>
        <v>1</v>
      </c>
    </row>
    <row r="110" spans="1:20" x14ac:dyDescent="0.45">
      <c r="A110" s="61"/>
      <c r="B110" s="62"/>
      <c r="C110" s="62"/>
      <c r="D110" s="62" t="str">
        <f>IF(B110=Dimension!$A$8,Dimension!$C$9,IF(B110=Dimension!$A$6,CD,""))</f>
        <v/>
      </c>
      <c r="E110" s="63"/>
      <c r="F110" s="62" t="str">
        <f>IF(OR(B110=Dimension!$A$3,B110=Dimension!$A$4,B110=Dimension!$A$6,B110=Dimension!$A$8),CCYA,"")</f>
        <v/>
      </c>
      <c r="G110" s="64" t="str">
        <f>IFERROR(VLOOKUP(F110,Dimension!$G$3:$H$252,2,FALSE),"")</f>
        <v/>
      </c>
      <c r="H110" s="62" t="str">
        <f>IF(OR(B110=Dimension!$A$3,B110=Dimension!$A$4,B110=Dimension!$A$5),"เดินทาง/ท่องเที่ยว","")</f>
        <v/>
      </c>
      <c r="I110" s="62" t="str">
        <f>IF(OR(B110=Dimension!$A$6,B110=Dimension!$A$7,B110=Dimension!$A$8,B110=Dimension!$A$9),"",IF(OR(B110=Dimension!$A$3,B110=Dimension!$A$4,B110=Dimension!$A$5),"สถานประกอบการ",""))</f>
        <v/>
      </c>
      <c r="J110" s="62" t="str">
        <f>IF(OR(B110=Dimension!$A$3,B110=Dimension!$A$4,B110=Dimension!$A$5,B110=Dimension!$A$6,,B110=Dimension!$A$7,B110=Dimension!$A$8,B110=Dimension!$A$9),Payment_ID2,"")</f>
        <v/>
      </c>
      <c r="K110" s="62"/>
      <c r="L110" s="64" t="str">
        <f>IFERROR(VLOOKUP(K110,Dimension!$J$3:$K$179,2,FALSE),"")</f>
        <v/>
      </c>
      <c r="M110" s="65"/>
      <c r="N110" s="66"/>
      <c r="O110" s="62" t="str">
        <f>IF(OR(B110=Dimension!$A$6,B110=Dimension!$A$7,B110=Dimension!$A$8,B110=Dimension!$A$9),"",IF(OR(B110=Dimension!$A$3,B110=Dimension!$A$4,B110=Dimension!$A$5),"สถานประกอบการ",""))</f>
        <v/>
      </c>
      <c r="P110" s="62" t="str">
        <f>IF(OR(B110=Dimension!$A$6,B110=Dimension!$A$7,B110=Dimension!$A$8,B110=Dimension!$A$9,B110=""),"",Payment_ID2)</f>
        <v/>
      </c>
      <c r="Q110" s="64" t="str">
        <f t="shared" si="1"/>
        <v/>
      </c>
      <c r="R110" s="62"/>
      <c r="T110" s="68" t="b">
        <f>IF(D110=Dimension!$C$9,IF(LEFT(UPPER(E110),2)="MC",TRUE,FALSE),TRUE)</f>
        <v>1</v>
      </c>
    </row>
    <row r="111" spans="1:20" x14ac:dyDescent="0.45">
      <c r="A111" s="61"/>
      <c r="B111" s="62"/>
      <c r="C111" s="62"/>
      <c r="D111" s="62" t="str">
        <f>IF(B111=Dimension!$A$8,Dimension!$C$9,IF(B111=Dimension!$A$6,CD,""))</f>
        <v/>
      </c>
      <c r="E111" s="63"/>
      <c r="F111" s="62" t="str">
        <f>IF(OR(B111=Dimension!$A$3,B111=Dimension!$A$4,B111=Dimension!$A$6,B111=Dimension!$A$8),CCYA,"")</f>
        <v/>
      </c>
      <c r="G111" s="64" t="str">
        <f>IFERROR(VLOOKUP(F111,Dimension!$G$3:$H$252,2,FALSE),"")</f>
        <v/>
      </c>
      <c r="H111" s="62" t="str">
        <f>IF(OR(B111=Dimension!$A$3,B111=Dimension!$A$4,B111=Dimension!$A$5),"เดินทาง/ท่องเที่ยว","")</f>
        <v/>
      </c>
      <c r="I111" s="62" t="str">
        <f>IF(OR(B111=Dimension!$A$6,B111=Dimension!$A$7,B111=Dimension!$A$8,B111=Dimension!$A$9),"",IF(OR(B111=Dimension!$A$3,B111=Dimension!$A$4,B111=Dimension!$A$5),"สถานประกอบการ",""))</f>
        <v/>
      </c>
      <c r="J111" s="62" t="str">
        <f>IF(OR(B111=Dimension!$A$3,B111=Dimension!$A$4,B111=Dimension!$A$5,B111=Dimension!$A$6,,B111=Dimension!$A$7,B111=Dimension!$A$8,B111=Dimension!$A$9),Payment_ID2,"")</f>
        <v/>
      </c>
      <c r="K111" s="62"/>
      <c r="L111" s="64" t="str">
        <f>IFERROR(VLOOKUP(K111,Dimension!$J$3:$K$179,2,FALSE),"")</f>
        <v/>
      </c>
      <c r="M111" s="65"/>
      <c r="N111" s="66"/>
      <c r="O111" s="62" t="str">
        <f>IF(OR(B111=Dimension!$A$6,B111=Dimension!$A$7,B111=Dimension!$A$8,B111=Dimension!$A$9),"",IF(OR(B111=Dimension!$A$3,B111=Dimension!$A$4,B111=Dimension!$A$5),"สถานประกอบการ",""))</f>
        <v/>
      </c>
      <c r="P111" s="62" t="str">
        <f>IF(OR(B111=Dimension!$A$6,B111=Dimension!$A$7,B111=Dimension!$A$8,B111=Dimension!$A$9,B111=""),"",Payment_ID2)</f>
        <v/>
      </c>
      <c r="Q111" s="64" t="str">
        <f t="shared" si="1"/>
        <v/>
      </c>
      <c r="R111" s="62"/>
      <c r="T111" s="68" t="b">
        <f>IF(D111=Dimension!$C$9,IF(LEFT(UPPER(E111),2)="MC",TRUE,FALSE),TRUE)</f>
        <v>1</v>
      </c>
    </row>
    <row r="112" spans="1:20" x14ac:dyDescent="0.45">
      <c r="A112" s="61"/>
      <c r="B112" s="62"/>
      <c r="C112" s="62"/>
      <c r="D112" s="62" t="str">
        <f>IF(B112=Dimension!$A$8,Dimension!$C$9,IF(B112=Dimension!$A$6,CD,""))</f>
        <v/>
      </c>
      <c r="E112" s="63"/>
      <c r="F112" s="62" t="str">
        <f>IF(OR(B112=Dimension!$A$3,B112=Dimension!$A$4,B112=Dimension!$A$6,B112=Dimension!$A$8),CCYA,"")</f>
        <v/>
      </c>
      <c r="G112" s="64" t="str">
        <f>IFERROR(VLOOKUP(F112,Dimension!$G$3:$H$252,2,FALSE),"")</f>
        <v/>
      </c>
      <c r="H112" s="62" t="str">
        <f>IF(OR(B112=Dimension!$A$3,B112=Dimension!$A$4,B112=Dimension!$A$5),"เดินทาง/ท่องเที่ยว","")</f>
        <v/>
      </c>
      <c r="I112" s="62" t="str">
        <f>IF(OR(B112=Dimension!$A$6,B112=Dimension!$A$7,B112=Dimension!$A$8,B112=Dimension!$A$9),"",IF(OR(B112=Dimension!$A$3,B112=Dimension!$A$4,B112=Dimension!$A$5),"สถานประกอบการ",""))</f>
        <v/>
      </c>
      <c r="J112" s="62" t="str">
        <f>IF(OR(B112=Dimension!$A$3,B112=Dimension!$A$4,B112=Dimension!$A$5,B112=Dimension!$A$6,,B112=Dimension!$A$7,B112=Dimension!$A$8,B112=Dimension!$A$9),Payment_ID2,"")</f>
        <v/>
      </c>
      <c r="K112" s="62"/>
      <c r="L112" s="64" t="str">
        <f>IFERROR(VLOOKUP(K112,Dimension!$J$3:$K$179,2,FALSE),"")</f>
        <v/>
      </c>
      <c r="M112" s="65"/>
      <c r="N112" s="66"/>
      <c r="O112" s="62" t="str">
        <f>IF(OR(B112=Dimension!$A$6,B112=Dimension!$A$7,B112=Dimension!$A$8,B112=Dimension!$A$9),"",IF(OR(B112=Dimension!$A$3,B112=Dimension!$A$4,B112=Dimension!$A$5),"สถานประกอบการ",""))</f>
        <v/>
      </c>
      <c r="P112" s="62" t="str">
        <f>IF(OR(B112=Dimension!$A$6,B112=Dimension!$A$7,B112=Dimension!$A$8,B112=Dimension!$A$9,B112=""),"",Payment_ID2)</f>
        <v/>
      </c>
      <c r="Q112" s="64" t="str">
        <f t="shared" si="1"/>
        <v/>
      </c>
      <c r="R112" s="62"/>
      <c r="T112" s="68" t="b">
        <f>IF(D112=Dimension!$C$9,IF(LEFT(UPPER(E112),2)="MC",TRUE,FALSE),TRUE)</f>
        <v>1</v>
      </c>
    </row>
    <row r="113" spans="1:20" x14ac:dyDescent="0.45">
      <c r="A113" s="61"/>
      <c r="B113" s="62"/>
      <c r="C113" s="62"/>
      <c r="D113" s="62" t="str">
        <f>IF(B113=Dimension!$A$8,Dimension!$C$9,IF(B113=Dimension!$A$6,CD,""))</f>
        <v/>
      </c>
      <c r="E113" s="63"/>
      <c r="F113" s="62" t="str">
        <f>IF(OR(B113=Dimension!$A$3,B113=Dimension!$A$4,B113=Dimension!$A$6,B113=Dimension!$A$8),CCYA,"")</f>
        <v/>
      </c>
      <c r="G113" s="64" t="str">
        <f>IFERROR(VLOOKUP(F113,Dimension!$G$3:$H$252,2,FALSE),"")</f>
        <v/>
      </c>
      <c r="H113" s="62" t="str">
        <f>IF(OR(B113=Dimension!$A$3,B113=Dimension!$A$4,B113=Dimension!$A$5),"เดินทาง/ท่องเที่ยว","")</f>
        <v/>
      </c>
      <c r="I113" s="62" t="str">
        <f>IF(OR(B113=Dimension!$A$6,B113=Dimension!$A$7,B113=Dimension!$A$8,B113=Dimension!$A$9),"",IF(OR(B113=Dimension!$A$3,B113=Dimension!$A$4,B113=Dimension!$A$5),"สถานประกอบการ",""))</f>
        <v/>
      </c>
      <c r="J113" s="62" t="str">
        <f>IF(OR(B113=Dimension!$A$3,B113=Dimension!$A$4,B113=Dimension!$A$5,B113=Dimension!$A$6,,B113=Dimension!$A$7,B113=Dimension!$A$8,B113=Dimension!$A$9),Payment_ID2,"")</f>
        <v/>
      </c>
      <c r="K113" s="62"/>
      <c r="L113" s="64" t="str">
        <f>IFERROR(VLOOKUP(K113,Dimension!$J$3:$K$179,2,FALSE),"")</f>
        <v/>
      </c>
      <c r="M113" s="65"/>
      <c r="N113" s="66"/>
      <c r="O113" s="62" t="str">
        <f>IF(OR(B113=Dimension!$A$6,B113=Dimension!$A$7,B113=Dimension!$A$8,B113=Dimension!$A$9),"",IF(OR(B113=Dimension!$A$3,B113=Dimension!$A$4,B113=Dimension!$A$5),"สถานประกอบการ",""))</f>
        <v/>
      </c>
      <c r="P113" s="62" t="str">
        <f>IF(OR(B113=Dimension!$A$6,B113=Dimension!$A$7,B113=Dimension!$A$8,B113=Dimension!$A$9,B113=""),"",Payment_ID2)</f>
        <v/>
      </c>
      <c r="Q113" s="64" t="str">
        <f t="shared" si="1"/>
        <v/>
      </c>
      <c r="R113" s="62"/>
      <c r="T113" s="68" t="b">
        <f>IF(D113=Dimension!$C$9,IF(LEFT(UPPER(E113),2)="MC",TRUE,FALSE),TRUE)</f>
        <v>1</v>
      </c>
    </row>
    <row r="114" spans="1:20" x14ac:dyDescent="0.45">
      <c r="A114" s="61"/>
      <c r="B114" s="62"/>
      <c r="C114" s="62"/>
      <c r="D114" s="62" t="str">
        <f>IF(B114=Dimension!$A$8,Dimension!$C$9,IF(B114=Dimension!$A$6,CD,""))</f>
        <v/>
      </c>
      <c r="E114" s="63"/>
      <c r="F114" s="62" t="str">
        <f>IF(OR(B114=Dimension!$A$3,B114=Dimension!$A$4,B114=Dimension!$A$6,B114=Dimension!$A$8),CCYA,"")</f>
        <v/>
      </c>
      <c r="G114" s="64" t="str">
        <f>IFERROR(VLOOKUP(F114,Dimension!$G$3:$H$252,2,FALSE),"")</f>
        <v/>
      </c>
      <c r="H114" s="62" t="str">
        <f>IF(OR(B114=Dimension!$A$3,B114=Dimension!$A$4,B114=Dimension!$A$5),"เดินทาง/ท่องเที่ยว","")</f>
        <v/>
      </c>
      <c r="I114" s="62" t="str">
        <f>IF(OR(B114=Dimension!$A$6,B114=Dimension!$A$7,B114=Dimension!$A$8,B114=Dimension!$A$9),"",IF(OR(B114=Dimension!$A$3,B114=Dimension!$A$4,B114=Dimension!$A$5),"สถานประกอบการ",""))</f>
        <v/>
      </c>
      <c r="J114" s="62" t="str">
        <f>IF(OR(B114=Dimension!$A$3,B114=Dimension!$A$4,B114=Dimension!$A$5,B114=Dimension!$A$6,,B114=Dimension!$A$7,B114=Dimension!$A$8,B114=Dimension!$A$9),Payment_ID2,"")</f>
        <v/>
      </c>
      <c r="K114" s="62"/>
      <c r="L114" s="64" t="str">
        <f>IFERROR(VLOOKUP(K114,Dimension!$J$3:$K$179,2,FALSE),"")</f>
        <v/>
      </c>
      <c r="M114" s="65"/>
      <c r="N114" s="66"/>
      <c r="O114" s="62" t="str">
        <f>IF(OR(B114=Dimension!$A$6,B114=Dimension!$A$7,B114=Dimension!$A$8,B114=Dimension!$A$9),"",IF(OR(B114=Dimension!$A$3,B114=Dimension!$A$4,B114=Dimension!$A$5),"สถานประกอบการ",""))</f>
        <v/>
      </c>
      <c r="P114" s="62" t="str">
        <f>IF(OR(B114=Dimension!$A$6,B114=Dimension!$A$7,B114=Dimension!$A$8,B114=Dimension!$A$9,B114=""),"",Payment_ID2)</f>
        <v/>
      </c>
      <c r="Q114" s="64" t="str">
        <f t="shared" si="1"/>
        <v/>
      </c>
      <c r="R114" s="62"/>
      <c r="S114" s="87"/>
      <c r="T114" s="68" t="b">
        <f>IF(D114=Dimension!$C$9,IF(LEFT(UPPER(E114),2)="MC",TRUE,FALSE),TRUE)</f>
        <v>1</v>
      </c>
    </row>
    <row r="115" spans="1:20" x14ac:dyDescent="0.45">
      <c r="A115" s="61"/>
      <c r="B115" s="62"/>
      <c r="C115" s="62"/>
      <c r="D115" s="62" t="str">
        <f>IF(B115=Dimension!$A$8,Dimension!$C$9,IF(B115=Dimension!$A$6,CD,""))</f>
        <v/>
      </c>
      <c r="E115" s="63"/>
      <c r="F115" s="62" t="str">
        <f>IF(OR(B115=Dimension!$A$3,B115=Dimension!$A$4,B115=Dimension!$A$6,B115=Dimension!$A$8),CCYA,"")</f>
        <v/>
      </c>
      <c r="G115" s="64" t="str">
        <f>IFERROR(VLOOKUP(F115,Dimension!$G$3:$H$252,2,FALSE),"")</f>
        <v/>
      </c>
      <c r="H115" s="62" t="str">
        <f>IF(OR(B115=Dimension!$A$3,B115=Dimension!$A$4,B115=Dimension!$A$5),"เดินทาง/ท่องเที่ยว","")</f>
        <v/>
      </c>
      <c r="I115" s="62" t="str">
        <f>IF(OR(B115=Dimension!$A$6,B115=Dimension!$A$7,B115=Dimension!$A$8,B115=Dimension!$A$9),"",IF(OR(B115=Dimension!$A$3,B115=Dimension!$A$4,B115=Dimension!$A$5),"สถานประกอบการ",""))</f>
        <v/>
      </c>
      <c r="J115" s="62" t="str">
        <f>IF(OR(B115=Dimension!$A$3,B115=Dimension!$A$4,B115=Dimension!$A$5,B115=Dimension!$A$6,,B115=Dimension!$A$7,B115=Dimension!$A$8,B115=Dimension!$A$9),Payment_ID2,"")</f>
        <v/>
      </c>
      <c r="K115" s="62"/>
      <c r="L115" s="64" t="str">
        <f>IFERROR(VLOOKUP(K115,Dimension!$J$3:$K$179,2,FALSE),"")</f>
        <v/>
      </c>
      <c r="M115" s="65"/>
      <c r="N115" s="66"/>
      <c r="O115" s="62" t="str">
        <f>IF(OR(B115=Dimension!$A$6,B115=Dimension!$A$7,B115=Dimension!$A$8,B115=Dimension!$A$9),"",IF(OR(B115=Dimension!$A$3,B115=Dimension!$A$4,B115=Dimension!$A$5),"สถานประกอบการ",""))</f>
        <v/>
      </c>
      <c r="P115" s="62" t="str">
        <f>IF(OR(B115=Dimension!$A$6,B115=Dimension!$A$7,B115=Dimension!$A$8,B115=Dimension!$A$9,B115=""),"",Payment_ID2)</f>
        <v/>
      </c>
      <c r="Q115" s="64" t="str">
        <f t="shared" si="1"/>
        <v/>
      </c>
      <c r="R115" s="62"/>
      <c r="S115" s="87"/>
      <c r="T115" s="68" t="b">
        <f>IF(D115=Dimension!$C$9,IF(LEFT(UPPER(E115),2)="MC",TRUE,FALSE),TRUE)</f>
        <v>1</v>
      </c>
    </row>
    <row r="116" spans="1:20" x14ac:dyDescent="0.45">
      <c r="A116" s="61"/>
      <c r="B116" s="62"/>
      <c r="C116" s="62"/>
      <c r="D116" s="62" t="str">
        <f>IF(B116=Dimension!$A$8,Dimension!$C$9,IF(B116=Dimension!$A$6,CD,""))</f>
        <v/>
      </c>
      <c r="E116" s="63"/>
      <c r="F116" s="62" t="str">
        <f>IF(OR(B116=Dimension!$A$3,B116=Dimension!$A$4,B116=Dimension!$A$6,B116=Dimension!$A$8),CCYA,"")</f>
        <v/>
      </c>
      <c r="G116" s="64" t="str">
        <f>IFERROR(VLOOKUP(F116,Dimension!$G$3:$H$252,2,FALSE),"")</f>
        <v/>
      </c>
      <c r="H116" s="62" t="str">
        <f>IF(OR(B116=Dimension!$A$3,B116=Dimension!$A$4,B116=Dimension!$A$5),"เดินทาง/ท่องเที่ยว","")</f>
        <v/>
      </c>
      <c r="I116" s="62" t="str">
        <f>IF(OR(B116=Dimension!$A$6,B116=Dimension!$A$7,B116=Dimension!$A$8,B116=Dimension!$A$9),"",IF(OR(B116=Dimension!$A$3,B116=Dimension!$A$4,B116=Dimension!$A$5),"สถานประกอบการ",""))</f>
        <v/>
      </c>
      <c r="J116" s="62" t="str">
        <f>IF(OR(B116=Dimension!$A$3,B116=Dimension!$A$4,B116=Dimension!$A$5,B116=Dimension!$A$6,,B116=Dimension!$A$7,B116=Dimension!$A$8,B116=Dimension!$A$9),Payment_ID2,"")</f>
        <v/>
      </c>
      <c r="K116" s="62"/>
      <c r="L116" s="64" t="str">
        <f>IFERROR(VLOOKUP(K116,Dimension!$J$3:$K$179,2,FALSE),"")</f>
        <v/>
      </c>
      <c r="M116" s="65"/>
      <c r="N116" s="66"/>
      <c r="O116" s="62" t="str">
        <f>IF(OR(B116=Dimension!$A$6,B116=Dimension!$A$7,B116=Dimension!$A$8,B116=Dimension!$A$9),"",IF(OR(B116=Dimension!$A$3,B116=Dimension!$A$4,B116=Dimension!$A$5),"สถานประกอบการ",""))</f>
        <v/>
      </c>
      <c r="P116" s="62" t="str">
        <f>IF(OR(B116=Dimension!$A$6,B116=Dimension!$A$7,B116=Dimension!$A$8,B116=Dimension!$A$9,B116=""),"",Payment_ID2)</f>
        <v/>
      </c>
      <c r="Q116" s="64" t="str">
        <f t="shared" si="1"/>
        <v/>
      </c>
      <c r="R116" s="62"/>
      <c r="S116" s="87"/>
      <c r="T116" s="68" t="b">
        <f>IF(D116=Dimension!$C$9,IF(LEFT(UPPER(E116),2)="MC",TRUE,FALSE),TRUE)</f>
        <v>1</v>
      </c>
    </row>
    <row r="117" spans="1:20" x14ac:dyDescent="0.45">
      <c r="A117" s="61"/>
      <c r="B117" s="62"/>
      <c r="C117" s="62"/>
      <c r="D117" s="62" t="str">
        <f>IF(B117=Dimension!$A$8,Dimension!$C$9,IF(B117=Dimension!$A$6,CD,""))</f>
        <v/>
      </c>
      <c r="E117" s="63"/>
      <c r="F117" s="62" t="str">
        <f>IF(OR(B117=Dimension!$A$3,B117=Dimension!$A$4,B117=Dimension!$A$6,B117=Dimension!$A$8),CCYA,"")</f>
        <v/>
      </c>
      <c r="G117" s="64" t="str">
        <f>IFERROR(VLOOKUP(F117,Dimension!$G$3:$H$252,2,FALSE),"")</f>
        <v/>
      </c>
      <c r="H117" s="62" t="str">
        <f>IF(OR(B117=Dimension!$A$3,B117=Dimension!$A$4,B117=Dimension!$A$5),"เดินทาง/ท่องเที่ยว","")</f>
        <v/>
      </c>
      <c r="I117" s="62" t="str">
        <f>IF(OR(B117=Dimension!$A$6,B117=Dimension!$A$7,B117=Dimension!$A$8,B117=Dimension!$A$9),"",IF(OR(B117=Dimension!$A$3,B117=Dimension!$A$4,B117=Dimension!$A$5),"สถานประกอบการ",""))</f>
        <v/>
      </c>
      <c r="J117" s="62" t="str">
        <f>IF(OR(B117=Dimension!$A$3,B117=Dimension!$A$4,B117=Dimension!$A$5,B117=Dimension!$A$6,,B117=Dimension!$A$7,B117=Dimension!$A$8,B117=Dimension!$A$9),Payment_ID2,"")</f>
        <v/>
      </c>
      <c r="K117" s="62"/>
      <c r="L117" s="64" t="str">
        <f>IFERROR(VLOOKUP(K117,Dimension!$J$3:$K$179,2,FALSE),"")</f>
        <v/>
      </c>
      <c r="M117" s="65"/>
      <c r="N117" s="66"/>
      <c r="O117" s="62" t="str">
        <f>IF(OR(B117=Dimension!$A$6,B117=Dimension!$A$7,B117=Dimension!$A$8,B117=Dimension!$A$9),"",IF(OR(B117=Dimension!$A$3,B117=Dimension!$A$4,B117=Dimension!$A$5),"สถานประกอบการ",""))</f>
        <v/>
      </c>
      <c r="P117" s="62" t="str">
        <f>IF(OR(B117=Dimension!$A$6,B117=Dimension!$A$7,B117=Dimension!$A$8,B117=Dimension!$A$9,B117=""),"",Payment_ID2)</f>
        <v/>
      </c>
      <c r="Q117" s="64" t="str">
        <f t="shared" si="1"/>
        <v/>
      </c>
      <c r="R117" s="62"/>
      <c r="S117" s="87"/>
      <c r="T117" s="68" t="b">
        <f>IF(D117=Dimension!$C$9,IF(LEFT(UPPER(E117),2)="MC",TRUE,FALSE),TRUE)</f>
        <v>1</v>
      </c>
    </row>
    <row r="118" spans="1:20" x14ac:dyDescent="0.45">
      <c r="A118" s="61"/>
      <c r="B118" s="62"/>
      <c r="C118" s="62"/>
      <c r="D118" s="62" t="str">
        <f>IF(B118=Dimension!$A$8,Dimension!$C$9,IF(B118=Dimension!$A$6,CD,""))</f>
        <v/>
      </c>
      <c r="E118" s="63"/>
      <c r="F118" s="62" t="str">
        <f>IF(OR(B118=Dimension!$A$3,B118=Dimension!$A$4,B118=Dimension!$A$6,B118=Dimension!$A$8),CCYA,"")</f>
        <v/>
      </c>
      <c r="G118" s="64" t="str">
        <f>IFERROR(VLOOKUP(F118,Dimension!$G$3:$H$252,2,FALSE),"")</f>
        <v/>
      </c>
      <c r="H118" s="62" t="str">
        <f>IF(OR(B118=Dimension!$A$3,B118=Dimension!$A$4,B118=Dimension!$A$5),"เดินทาง/ท่องเที่ยว","")</f>
        <v/>
      </c>
      <c r="I118" s="62" t="str">
        <f>IF(OR(B118=Dimension!$A$6,B118=Dimension!$A$7,B118=Dimension!$A$8,B118=Dimension!$A$9),"",IF(OR(B118=Dimension!$A$3,B118=Dimension!$A$4,B118=Dimension!$A$5),"สถานประกอบการ",""))</f>
        <v/>
      </c>
      <c r="J118" s="62" t="str">
        <f>IF(OR(B118=Dimension!$A$3,B118=Dimension!$A$4,B118=Dimension!$A$5,B118=Dimension!$A$6,,B118=Dimension!$A$7,B118=Dimension!$A$8,B118=Dimension!$A$9),Payment_ID2,"")</f>
        <v/>
      </c>
      <c r="K118" s="62"/>
      <c r="L118" s="64" t="str">
        <f>IFERROR(VLOOKUP(K118,Dimension!$J$3:$K$179,2,FALSE),"")</f>
        <v/>
      </c>
      <c r="M118" s="65"/>
      <c r="N118" s="66"/>
      <c r="O118" s="62" t="str">
        <f>IF(OR(B118=Dimension!$A$6,B118=Dimension!$A$7,B118=Dimension!$A$8,B118=Dimension!$A$9),"",IF(OR(B118=Dimension!$A$3,B118=Dimension!$A$4,B118=Dimension!$A$5),"สถานประกอบการ",""))</f>
        <v/>
      </c>
      <c r="P118" s="62" t="str">
        <f>IF(OR(B118=Dimension!$A$6,B118=Dimension!$A$7,B118=Dimension!$A$8,B118=Dimension!$A$9,B118=""),"",Payment_ID2)</f>
        <v/>
      </c>
      <c r="Q118" s="64" t="str">
        <f t="shared" si="1"/>
        <v/>
      </c>
      <c r="R118" s="62"/>
      <c r="S118" s="87"/>
      <c r="T118" s="68" t="b">
        <f>IF(D118=Dimension!$C$9,IF(LEFT(UPPER(E118),2)="MC",TRUE,FALSE),TRUE)</f>
        <v>1</v>
      </c>
    </row>
    <row r="119" spans="1:20" x14ac:dyDescent="0.45">
      <c r="A119" s="61"/>
      <c r="B119" s="62"/>
      <c r="C119" s="62"/>
      <c r="D119" s="62" t="str">
        <f>IF(B119=Dimension!$A$8,Dimension!$C$9,IF(B119=Dimension!$A$6,CD,""))</f>
        <v/>
      </c>
      <c r="E119" s="63"/>
      <c r="F119" s="62" t="str">
        <f>IF(OR(B119=Dimension!$A$3,B119=Dimension!$A$4,B119=Dimension!$A$6,B119=Dimension!$A$8),CCYA,"")</f>
        <v/>
      </c>
      <c r="G119" s="64" t="str">
        <f>IFERROR(VLOOKUP(F119,Dimension!$G$3:$H$252,2,FALSE),"")</f>
        <v/>
      </c>
      <c r="H119" s="62" t="str">
        <f>IF(OR(B119=Dimension!$A$3,B119=Dimension!$A$4,B119=Dimension!$A$5),"เดินทาง/ท่องเที่ยว","")</f>
        <v/>
      </c>
      <c r="I119" s="62" t="str">
        <f>IF(OR(B119=Dimension!$A$6,B119=Dimension!$A$7,B119=Dimension!$A$8,B119=Dimension!$A$9),"",IF(OR(B119=Dimension!$A$3,B119=Dimension!$A$4,B119=Dimension!$A$5),"สถานประกอบการ",""))</f>
        <v/>
      </c>
      <c r="J119" s="62" t="str">
        <f>IF(OR(B119=Dimension!$A$3,B119=Dimension!$A$4,B119=Dimension!$A$5,B119=Dimension!$A$6,,B119=Dimension!$A$7,B119=Dimension!$A$8,B119=Dimension!$A$9),Payment_ID2,"")</f>
        <v/>
      </c>
      <c r="K119" s="62"/>
      <c r="L119" s="64" t="str">
        <f>IFERROR(VLOOKUP(K119,Dimension!$J$3:$K$179,2,FALSE),"")</f>
        <v/>
      </c>
      <c r="M119" s="65"/>
      <c r="N119" s="66"/>
      <c r="O119" s="62" t="str">
        <f>IF(OR(B119=Dimension!$A$6,B119=Dimension!$A$7,B119=Dimension!$A$8,B119=Dimension!$A$9),"",IF(OR(B119=Dimension!$A$3,B119=Dimension!$A$4,B119=Dimension!$A$5),"สถานประกอบการ",""))</f>
        <v/>
      </c>
      <c r="P119" s="62" t="str">
        <f>IF(OR(B119=Dimension!$A$6,B119=Dimension!$A$7,B119=Dimension!$A$8,B119=Dimension!$A$9,B119=""),"",Payment_ID2)</f>
        <v/>
      </c>
      <c r="Q119" s="64" t="str">
        <f t="shared" si="1"/>
        <v/>
      </c>
      <c r="R119" s="62"/>
      <c r="S119" s="87"/>
      <c r="T119" s="68" t="b">
        <f>IF(D119=Dimension!$C$9,IF(LEFT(UPPER(E119),2)="MC",TRUE,FALSE),TRUE)</f>
        <v>1</v>
      </c>
    </row>
    <row r="120" spans="1:20" x14ac:dyDescent="0.45">
      <c r="A120" s="61"/>
      <c r="B120" s="62"/>
      <c r="C120" s="62"/>
      <c r="D120" s="62" t="str">
        <f>IF(B120=Dimension!$A$8,Dimension!$C$9,IF(B120=Dimension!$A$6,CD,""))</f>
        <v/>
      </c>
      <c r="E120" s="63"/>
      <c r="F120" s="62" t="str">
        <f>IF(OR(B120=Dimension!$A$3,B120=Dimension!$A$4,B120=Dimension!$A$6,B120=Dimension!$A$8),CCYA,"")</f>
        <v/>
      </c>
      <c r="G120" s="64" t="str">
        <f>IFERROR(VLOOKUP(F120,Dimension!$G$3:$H$252,2,FALSE),"")</f>
        <v/>
      </c>
      <c r="H120" s="62" t="str">
        <f>IF(OR(B120=Dimension!$A$3,B120=Dimension!$A$4,B120=Dimension!$A$5),"เดินทาง/ท่องเที่ยว","")</f>
        <v/>
      </c>
      <c r="I120" s="62" t="str">
        <f>IF(OR(B120=Dimension!$A$6,B120=Dimension!$A$7,B120=Dimension!$A$8,B120=Dimension!$A$9),"",IF(OR(B120=Dimension!$A$3,B120=Dimension!$A$4,B120=Dimension!$A$5),"สถานประกอบการ",""))</f>
        <v/>
      </c>
      <c r="J120" s="62" t="str">
        <f>IF(OR(B120=Dimension!$A$3,B120=Dimension!$A$4,B120=Dimension!$A$5,B120=Dimension!$A$6,,B120=Dimension!$A$7,B120=Dimension!$A$8,B120=Dimension!$A$9),Payment_ID2,"")</f>
        <v/>
      </c>
      <c r="K120" s="62"/>
      <c r="L120" s="64" t="str">
        <f>IFERROR(VLOOKUP(K120,Dimension!$J$3:$K$179,2,FALSE),"")</f>
        <v/>
      </c>
      <c r="M120" s="65"/>
      <c r="N120" s="66"/>
      <c r="O120" s="62" t="str">
        <f>IF(OR(B120=Dimension!$A$6,B120=Dimension!$A$7,B120=Dimension!$A$8,B120=Dimension!$A$9),"",IF(OR(B120=Dimension!$A$3,B120=Dimension!$A$4,B120=Dimension!$A$5),"สถานประกอบการ",""))</f>
        <v/>
      </c>
      <c r="P120" s="62" t="str">
        <f>IF(OR(B120=Dimension!$A$6,B120=Dimension!$A$7,B120=Dimension!$A$8,B120=Dimension!$A$9,B120=""),"",Payment_ID2)</f>
        <v/>
      </c>
      <c r="Q120" s="64" t="str">
        <f t="shared" si="1"/>
        <v/>
      </c>
      <c r="R120" s="62"/>
      <c r="S120" s="87"/>
      <c r="T120" s="68" t="b">
        <f>IF(D120=Dimension!$C$9,IF(LEFT(UPPER(E120),2)="MC",TRUE,FALSE),TRUE)</f>
        <v>1</v>
      </c>
    </row>
    <row r="121" spans="1:20" x14ac:dyDescent="0.45">
      <c r="A121" s="61"/>
      <c r="B121" s="62"/>
      <c r="C121" s="62"/>
      <c r="D121" s="62" t="str">
        <f>IF(B121=Dimension!$A$8,Dimension!$C$9,IF(B121=Dimension!$A$6,CD,""))</f>
        <v/>
      </c>
      <c r="E121" s="63"/>
      <c r="F121" s="62" t="str">
        <f>IF(OR(B121=Dimension!$A$3,B121=Dimension!$A$4,B121=Dimension!$A$6,B121=Dimension!$A$8),CCYA,"")</f>
        <v/>
      </c>
      <c r="G121" s="64" t="str">
        <f>IFERROR(VLOOKUP(F121,Dimension!$G$3:$H$252,2,FALSE),"")</f>
        <v/>
      </c>
      <c r="H121" s="62" t="str">
        <f>IF(OR(B121=Dimension!$A$3,B121=Dimension!$A$4,B121=Dimension!$A$5),"เดินทาง/ท่องเที่ยว","")</f>
        <v/>
      </c>
      <c r="I121" s="62" t="str">
        <f>IF(OR(B121=Dimension!$A$6,B121=Dimension!$A$7,B121=Dimension!$A$8,B121=Dimension!$A$9),"",IF(OR(B121=Dimension!$A$3,B121=Dimension!$A$4,B121=Dimension!$A$5),"สถานประกอบการ",""))</f>
        <v/>
      </c>
      <c r="J121" s="62" t="str">
        <f>IF(OR(B121=Dimension!$A$3,B121=Dimension!$A$4,B121=Dimension!$A$5,B121=Dimension!$A$6,,B121=Dimension!$A$7,B121=Dimension!$A$8,B121=Dimension!$A$9),Payment_ID2,"")</f>
        <v/>
      </c>
      <c r="K121" s="62"/>
      <c r="L121" s="64" t="str">
        <f>IFERROR(VLOOKUP(K121,Dimension!$J$3:$K$179,2,FALSE),"")</f>
        <v/>
      </c>
      <c r="M121" s="65"/>
      <c r="N121" s="66"/>
      <c r="O121" s="62" t="str">
        <f>IF(OR(B121=Dimension!$A$6,B121=Dimension!$A$7,B121=Dimension!$A$8,B121=Dimension!$A$9),"",IF(OR(B121=Dimension!$A$3,B121=Dimension!$A$4,B121=Dimension!$A$5),"สถานประกอบการ",""))</f>
        <v/>
      </c>
      <c r="P121" s="62" t="str">
        <f>IF(OR(B121=Dimension!$A$6,B121=Dimension!$A$7,B121=Dimension!$A$8,B121=Dimension!$A$9,B121=""),"",Payment_ID2)</f>
        <v/>
      </c>
      <c r="Q121" s="64" t="str">
        <f t="shared" si="1"/>
        <v/>
      </c>
      <c r="R121" s="62"/>
      <c r="S121" s="87"/>
      <c r="T121" s="68" t="b">
        <f>IF(D121=Dimension!$C$9,IF(LEFT(UPPER(E121),2)="MC",TRUE,FALSE),TRUE)</f>
        <v>1</v>
      </c>
    </row>
    <row r="122" spans="1:20" x14ac:dyDescent="0.45">
      <c r="A122" s="61"/>
      <c r="B122" s="62"/>
      <c r="C122" s="62"/>
      <c r="D122" s="62" t="str">
        <f>IF(B122=Dimension!$A$8,Dimension!$C$9,IF(B122=Dimension!$A$6,CD,""))</f>
        <v/>
      </c>
      <c r="E122" s="63"/>
      <c r="F122" s="62" t="str">
        <f>IF(OR(B122=Dimension!$A$3,B122=Dimension!$A$4,B122=Dimension!$A$6,B122=Dimension!$A$8),CCYA,"")</f>
        <v/>
      </c>
      <c r="G122" s="64" t="str">
        <f>IFERROR(VLOOKUP(F122,Dimension!$G$3:$H$252,2,FALSE),"")</f>
        <v/>
      </c>
      <c r="H122" s="62" t="str">
        <f>IF(OR(B122=Dimension!$A$3,B122=Dimension!$A$4,B122=Dimension!$A$5),"เดินทาง/ท่องเที่ยว","")</f>
        <v/>
      </c>
      <c r="I122" s="62" t="str">
        <f>IF(OR(B122=Dimension!$A$6,B122=Dimension!$A$7,B122=Dimension!$A$8,B122=Dimension!$A$9),"",IF(OR(B122=Dimension!$A$3,B122=Dimension!$A$4,B122=Dimension!$A$5),"สถานประกอบการ",""))</f>
        <v/>
      </c>
      <c r="J122" s="62" t="str">
        <f>IF(OR(B122=Dimension!$A$3,B122=Dimension!$A$4,B122=Dimension!$A$5,B122=Dimension!$A$6,,B122=Dimension!$A$7,B122=Dimension!$A$8,B122=Dimension!$A$9),Payment_ID2,"")</f>
        <v/>
      </c>
      <c r="K122" s="62"/>
      <c r="L122" s="64" t="str">
        <f>IFERROR(VLOOKUP(K122,Dimension!$J$3:$K$179,2,FALSE),"")</f>
        <v/>
      </c>
      <c r="M122" s="65"/>
      <c r="N122" s="66"/>
      <c r="O122" s="62" t="str">
        <f>IF(OR(B122=Dimension!$A$6,B122=Dimension!$A$7,B122=Dimension!$A$8,B122=Dimension!$A$9),"",IF(OR(B122=Dimension!$A$3,B122=Dimension!$A$4,B122=Dimension!$A$5),"สถานประกอบการ",""))</f>
        <v/>
      </c>
      <c r="P122" s="62" t="str">
        <f>IF(OR(B122=Dimension!$A$6,B122=Dimension!$A$7,B122=Dimension!$A$8,B122=Dimension!$A$9,B122=""),"",Payment_ID2)</f>
        <v/>
      </c>
      <c r="Q122" s="64" t="str">
        <f t="shared" si="1"/>
        <v/>
      </c>
      <c r="R122" s="62"/>
      <c r="S122" s="87"/>
      <c r="T122" s="68" t="b">
        <f>IF(D122=Dimension!$C$9,IF(LEFT(UPPER(E122),2)="MC",TRUE,FALSE),TRUE)</f>
        <v>1</v>
      </c>
    </row>
    <row r="123" spans="1:20" x14ac:dyDescent="0.45">
      <c r="A123" s="61"/>
      <c r="B123" s="62"/>
      <c r="C123" s="62"/>
      <c r="D123" s="62" t="str">
        <f>IF(B123=Dimension!$A$8,Dimension!$C$9,IF(B123=Dimension!$A$6,CD,""))</f>
        <v/>
      </c>
      <c r="E123" s="63"/>
      <c r="F123" s="62" t="str">
        <f>IF(OR(B123=Dimension!$A$3,B123=Dimension!$A$4,B123=Dimension!$A$6,B123=Dimension!$A$8),CCYA,"")</f>
        <v/>
      </c>
      <c r="G123" s="64" t="str">
        <f>IFERROR(VLOOKUP(F123,Dimension!$G$3:$H$252,2,FALSE),"")</f>
        <v/>
      </c>
      <c r="H123" s="62" t="str">
        <f>IF(OR(B123=Dimension!$A$3,B123=Dimension!$A$4,B123=Dimension!$A$5),"เดินทาง/ท่องเที่ยว","")</f>
        <v/>
      </c>
      <c r="I123" s="62" t="str">
        <f>IF(OR(B123=Dimension!$A$6,B123=Dimension!$A$7,B123=Dimension!$A$8,B123=Dimension!$A$9),"",IF(OR(B123=Dimension!$A$3,B123=Dimension!$A$4,B123=Dimension!$A$5),"สถานประกอบการ",""))</f>
        <v/>
      </c>
      <c r="J123" s="62" t="str">
        <f>IF(OR(B123=Dimension!$A$3,B123=Dimension!$A$4,B123=Dimension!$A$5,B123=Dimension!$A$6,,B123=Dimension!$A$7,B123=Dimension!$A$8,B123=Dimension!$A$9),Payment_ID2,"")</f>
        <v/>
      </c>
      <c r="K123" s="62"/>
      <c r="L123" s="64" t="str">
        <f>IFERROR(VLOOKUP(K123,Dimension!$J$3:$K$179,2,FALSE),"")</f>
        <v/>
      </c>
      <c r="M123" s="65"/>
      <c r="N123" s="66"/>
      <c r="O123" s="62" t="str">
        <f>IF(OR(B123=Dimension!$A$6,B123=Dimension!$A$7,B123=Dimension!$A$8,B123=Dimension!$A$9),"",IF(OR(B123=Dimension!$A$3,B123=Dimension!$A$4,B123=Dimension!$A$5),"สถานประกอบการ",""))</f>
        <v/>
      </c>
      <c r="P123" s="62" t="str">
        <f>IF(OR(B123=Dimension!$A$6,B123=Dimension!$A$7,B123=Dimension!$A$8,B123=Dimension!$A$9,B123=""),"",Payment_ID2)</f>
        <v/>
      </c>
      <c r="Q123" s="64" t="str">
        <f t="shared" si="1"/>
        <v/>
      </c>
      <c r="R123" s="62"/>
      <c r="S123" s="87"/>
      <c r="T123" s="68" t="b">
        <f>IF(D123=Dimension!$C$9,IF(LEFT(UPPER(E123),2)="MC",TRUE,FALSE),TRUE)</f>
        <v>1</v>
      </c>
    </row>
    <row r="124" spans="1:20" x14ac:dyDescent="0.45">
      <c r="A124" s="61"/>
      <c r="B124" s="62"/>
      <c r="C124" s="62"/>
      <c r="D124" s="62" t="str">
        <f>IF(B124=Dimension!$A$8,Dimension!$C$9,IF(B124=Dimension!$A$6,CD,""))</f>
        <v/>
      </c>
      <c r="E124" s="63"/>
      <c r="F124" s="62" t="str">
        <f>IF(OR(B124=Dimension!$A$3,B124=Dimension!$A$4,B124=Dimension!$A$6,B124=Dimension!$A$8),CCYA,"")</f>
        <v/>
      </c>
      <c r="G124" s="64" t="str">
        <f>IFERROR(VLOOKUP(F124,Dimension!$G$3:$H$252,2,FALSE),"")</f>
        <v/>
      </c>
      <c r="H124" s="62" t="str">
        <f>IF(OR(B124=Dimension!$A$3,B124=Dimension!$A$4,B124=Dimension!$A$5),"เดินทาง/ท่องเที่ยว","")</f>
        <v/>
      </c>
      <c r="I124" s="62" t="str">
        <f>IF(OR(B124=Dimension!$A$6,B124=Dimension!$A$7,B124=Dimension!$A$8,B124=Dimension!$A$9),"",IF(OR(B124=Dimension!$A$3,B124=Dimension!$A$4,B124=Dimension!$A$5),"สถานประกอบการ",""))</f>
        <v/>
      </c>
      <c r="J124" s="62" t="str">
        <f>IF(OR(B124=Dimension!$A$3,B124=Dimension!$A$4,B124=Dimension!$A$5,B124=Dimension!$A$6,,B124=Dimension!$A$7,B124=Dimension!$A$8,B124=Dimension!$A$9),Payment_ID2,"")</f>
        <v/>
      </c>
      <c r="K124" s="62"/>
      <c r="L124" s="64" t="str">
        <f>IFERROR(VLOOKUP(K124,Dimension!$J$3:$K$179,2,FALSE),"")</f>
        <v/>
      </c>
      <c r="M124" s="65"/>
      <c r="N124" s="66"/>
      <c r="O124" s="62" t="str">
        <f>IF(OR(B124=Dimension!$A$6,B124=Dimension!$A$7,B124=Dimension!$A$8,B124=Dimension!$A$9),"",IF(OR(B124=Dimension!$A$3,B124=Dimension!$A$4,B124=Dimension!$A$5),"สถานประกอบการ",""))</f>
        <v/>
      </c>
      <c r="P124" s="62" t="str">
        <f>IF(OR(B124=Dimension!$A$6,B124=Dimension!$A$7,B124=Dimension!$A$8,B124=Dimension!$A$9,B124=""),"",Payment_ID2)</f>
        <v/>
      </c>
      <c r="Q124" s="64" t="str">
        <f t="shared" si="1"/>
        <v/>
      </c>
      <c r="R124" s="62"/>
      <c r="S124" s="87"/>
      <c r="T124" s="68" t="b">
        <f>IF(D124=Dimension!$C$9,IF(LEFT(UPPER(E124),2)="MC",TRUE,FALSE),TRUE)</f>
        <v>1</v>
      </c>
    </row>
    <row r="125" spans="1:20" x14ac:dyDescent="0.45">
      <c r="A125" s="61"/>
      <c r="B125" s="62"/>
      <c r="C125" s="62"/>
      <c r="D125" s="62" t="str">
        <f>IF(B125=Dimension!$A$8,Dimension!$C$9,IF(B125=Dimension!$A$6,CD,""))</f>
        <v/>
      </c>
      <c r="E125" s="63"/>
      <c r="F125" s="62" t="str">
        <f>IF(OR(B125=Dimension!$A$3,B125=Dimension!$A$4,B125=Dimension!$A$6,B125=Dimension!$A$8),CCYA,"")</f>
        <v/>
      </c>
      <c r="G125" s="64" t="str">
        <f>IFERROR(VLOOKUP(F125,Dimension!$G$3:$H$252,2,FALSE),"")</f>
        <v/>
      </c>
      <c r="H125" s="62" t="str">
        <f>IF(OR(B125=Dimension!$A$3,B125=Dimension!$A$4,B125=Dimension!$A$5),"เดินทาง/ท่องเที่ยว","")</f>
        <v/>
      </c>
      <c r="I125" s="62" t="str">
        <f>IF(OR(B125=Dimension!$A$6,B125=Dimension!$A$7,B125=Dimension!$A$8,B125=Dimension!$A$9),"",IF(OR(B125=Dimension!$A$3,B125=Dimension!$A$4,B125=Dimension!$A$5),"สถานประกอบการ",""))</f>
        <v/>
      </c>
      <c r="J125" s="62" t="str">
        <f>IF(OR(B125=Dimension!$A$3,B125=Dimension!$A$4,B125=Dimension!$A$5,B125=Dimension!$A$6,,B125=Dimension!$A$7,B125=Dimension!$A$8,B125=Dimension!$A$9),Payment_ID2,"")</f>
        <v/>
      </c>
      <c r="K125" s="62"/>
      <c r="L125" s="64" t="str">
        <f>IFERROR(VLOOKUP(K125,Dimension!$J$3:$K$179,2,FALSE),"")</f>
        <v/>
      </c>
      <c r="M125" s="65"/>
      <c r="N125" s="66"/>
      <c r="O125" s="62" t="str">
        <f>IF(OR(B125=Dimension!$A$6,B125=Dimension!$A$7,B125=Dimension!$A$8,B125=Dimension!$A$9),"",IF(OR(B125=Dimension!$A$3,B125=Dimension!$A$4,B125=Dimension!$A$5),"สถานประกอบการ",""))</f>
        <v/>
      </c>
      <c r="P125" s="62" t="str">
        <f>IF(OR(B125=Dimension!$A$6,B125=Dimension!$A$7,B125=Dimension!$A$8,B125=Dimension!$A$9,B125=""),"",Payment_ID2)</f>
        <v/>
      </c>
      <c r="Q125" s="64" t="str">
        <f t="shared" si="1"/>
        <v/>
      </c>
      <c r="R125" s="62"/>
      <c r="S125" s="87"/>
      <c r="T125" s="68" t="b">
        <f>IF(D125=Dimension!$C$9,IF(LEFT(UPPER(E125),2)="MC",TRUE,FALSE),TRUE)</f>
        <v>1</v>
      </c>
    </row>
    <row r="126" spans="1:20" x14ac:dyDescent="0.45">
      <c r="A126" s="61"/>
      <c r="B126" s="62"/>
      <c r="C126" s="62"/>
      <c r="D126" s="62" t="str">
        <f>IF(B126=Dimension!$A$8,Dimension!$C$9,IF(B126=Dimension!$A$6,CD,""))</f>
        <v/>
      </c>
      <c r="E126" s="63"/>
      <c r="F126" s="62" t="str">
        <f>IF(OR(B126=Dimension!$A$3,B126=Dimension!$A$4,B126=Dimension!$A$6,B126=Dimension!$A$8),CCYA,"")</f>
        <v/>
      </c>
      <c r="G126" s="64" t="str">
        <f>IFERROR(VLOOKUP(F126,Dimension!$G$3:$H$252,2,FALSE),"")</f>
        <v/>
      </c>
      <c r="H126" s="62" t="str">
        <f>IF(OR(B126=Dimension!$A$3,B126=Dimension!$A$4,B126=Dimension!$A$5),"เดินทาง/ท่องเที่ยว","")</f>
        <v/>
      </c>
      <c r="I126" s="62" t="str">
        <f>IF(OR(B126=Dimension!$A$6,B126=Dimension!$A$7,B126=Dimension!$A$8,B126=Dimension!$A$9),"",IF(OR(B126=Dimension!$A$3,B126=Dimension!$A$4,B126=Dimension!$A$5),"สถานประกอบการ",""))</f>
        <v/>
      </c>
      <c r="J126" s="62" t="str">
        <f>IF(OR(B126=Dimension!$A$3,B126=Dimension!$A$4,B126=Dimension!$A$5,B126=Dimension!$A$6,,B126=Dimension!$A$7,B126=Dimension!$A$8,B126=Dimension!$A$9),Payment_ID2,"")</f>
        <v/>
      </c>
      <c r="K126" s="62"/>
      <c r="L126" s="64" t="str">
        <f>IFERROR(VLOOKUP(K126,Dimension!$J$3:$K$179,2,FALSE),"")</f>
        <v/>
      </c>
      <c r="M126" s="65"/>
      <c r="N126" s="66"/>
      <c r="O126" s="62" t="str">
        <f>IF(OR(B126=Dimension!$A$6,B126=Dimension!$A$7,B126=Dimension!$A$8,B126=Dimension!$A$9),"",IF(OR(B126=Dimension!$A$3,B126=Dimension!$A$4,B126=Dimension!$A$5),"สถานประกอบการ",""))</f>
        <v/>
      </c>
      <c r="P126" s="62" t="str">
        <f>IF(OR(B126=Dimension!$A$6,B126=Dimension!$A$7,B126=Dimension!$A$8,B126=Dimension!$A$9,B126=""),"",Payment_ID2)</f>
        <v/>
      </c>
      <c r="Q126" s="64" t="str">
        <f t="shared" si="1"/>
        <v/>
      </c>
      <c r="R126" s="62"/>
      <c r="S126" s="87"/>
      <c r="T126" s="68" t="b">
        <f>IF(D126=Dimension!$C$9,IF(LEFT(UPPER(E126),2)="MC",TRUE,FALSE),TRUE)</f>
        <v>1</v>
      </c>
    </row>
    <row r="127" spans="1:20" x14ac:dyDescent="0.45">
      <c r="A127" s="61"/>
      <c r="B127" s="62"/>
      <c r="C127" s="62"/>
      <c r="D127" s="62" t="str">
        <f>IF(B127=Dimension!$A$8,Dimension!$C$9,IF(B127=Dimension!$A$6,CD,""))</f>
        <v/>
      </c>
      <c r="E127" s="63"/>
      <c r="F127" s="62" t="str">
        <f>IF(OR(B127=Dimension!$A$3,B127=Dimension!$A$4,B127=Dimension!$A$6,B127=Dimension!$A$8),CCYA,"")</f>
        <v/>
      </c>
      <c r="G127" s="64" t="str">
        <f>IFERROR(VLOOKUP(F127,Dimension!$G$3:$H$252,2,FALSE),"")</f>
        <v/>
      </c>
      <c r="H127" s="62" t="str">
        <f>IF(OR(B127=Dimension!$A$3,B127=Dimension!$A$4,B127=Dimension!$A$5),"เดินทาง/ท่องเที่ยว","")</f>
        <v/>
      </c>
      <c r="I127" s="62" t="str">
        <f>IF(OR(B127=Dimension!$A$6,B127=Dimension!$A$7,B127=Dimension!$A$8,B127=Dimension!$A$9),"",IF(OR(B127=Dimension!$A$3,B127=Dimension!$A$4,B127=Dimension!$A$5),"สถานประกอบการ",""))</f>
        <v/>
      </c>
      <c r="J127" s="62" t="str">
        <f>IF(OR(B127=Dimension!$A$3,B127=Dimension!$A$4,B127=Dimension!$A$5,B127=Dimension!$A$6,,B127=Dimension!$A$7,B127=Dimension!$A$8,B127=Dimension!$A$9),Payment_ID2,"")</f>
        <v/>
      </c>
      <c r="K127" s="62"/>
      <c r="L127" s="64" t="str">
        <f>IFERROR(VLOOKUP(K127,Dimension!$J$3:$K$179,2,FALSE),"")</f>
        <v/>
      </c>
      <c r="M127" s="65"/>
      <c r="N127" s="66"/>
      <c r="O127" s="62" t="str">
        <f>IF(OR(B127=Dimension!$A$6,B127=Dimension!$A$7,B127=Dimension!$A$8,B127=Dimension!$A$9),"",IF(OR(B127=Dimension!$A$3,B127=Dimension!$A$4,B127=Dimension!$A$5),"สถานประกอบการ",""))</f>
        <v/>
      </c>
      <c r="P127" s="62" t="str">
        <f>IF(OR(B127=Dimension!$A$6,B127=Dimension!$A$7,B127=Dimension!$A$8,B127=Dimension!$A$9,B127=""),"",Payment_ID2)</f>
        <v/>
      </c>
      <c r="Q127" s="64" t="str">
        <f t="shared" si="1"/>
        <v/>
      </c>
      <c r="R127" s="62"/>
      <c r="S127" s="87"/>
      <c r="T127" s="68" t="b">
        <f>IF(D127=Dimension!$C$9,IF(LEFT(UPPER(E127),2)="MC",TRUE,FALSE),TRUE)</f>
        <v>1</v>
      </c>
    </row>
    <row r="128" spans="1:20" x14ac:dyDescent="0.45">
      <c r="A128" s="61"/>
      <c r="B128" s="62"/>
      <c r="C128" s="62"/>
      <c r="D128" s="62" t="str">
        <f>IF(B128=Dimension!$A$8,Dimension!$C$9,IF(B128=Dimension!$A$6,CD,""))</f>
        <v/>
      </c>
      <c r="E128" s="63"/>
      <c r="F128" s="62" t="str">
        <f>IF(OR(B128=Dimension!$A$3,B128=Dimension!$A$4,B128=Dimension!$A$6,B128=Dimension!$A$8),CCYA,"")</f>
        <v/>
      </c>
      <c r="G128" s="64" t="str">
        <f>IFERROR(VLOOKUP(F128,Dimension!$G$3:$H$252,2,FALSE),"")</f>
        <v/>
      </c>
      <c r="H128" s="62" t="str">
        <f>IF(OR(B128=Dimension!$A$3,B128=Dimension!$A$4,B128=Dimension!$A$5),"เดินทาง/ท่องเที่ยว","")</f>
        <v/>
      </c>
      <c r="I128" s="62" t="str">
        <f>IF(OR(B128=Dimension!$A$6,B128=Dimension!$A$7,B128=Dimension!$A$8,B128=Dimension!$A$9),"",IF(OR(B128=Dimension!$A$3,B128=Dimension!$A$4,B128=Dimension!$A$5),"สถานประกอบการ",""))</f>
        <v/>
      </c>
      <c r="J128" s="62" t="str">
        <f>IF(OR(B128=Dimension!$A$3,B128=Dimension!$A$4,B128=Dimension!$A$5,B128=Dimension!$A$6,,B128=Dimension!$A$7,B128=Dimension!$A$8,B128=Dimension!$A$9),Payment_ID2,"")</f>
        <v/>
      </c>
      <c r="K128" s="62"/>
      <c r="L128" s="64" t="str">
        <f>IFERROR(VLOOKUP(K128,Dimension!$J$3:$K$179,2,FALSE),"")</f>
        <v/>
      </c>
      <c r="M128" s="65"/>
      <c r="N128" s="66"/>
      <c r="O128" s="62" t="str">
        <f>IF(OR(B128=Dimension!$A$6,B128=Dimension!$A$7,B128=Dimension!$A$8,B128=Dimension!$A$9),"",IF(OR(B128=Dimension!$A$3,B128=Dimension!$A$4,B128=Dimension!$A$5),"สถานประกอบการ",""))</f>
        <v/>
      </c>
      <c r="P128" s="62" t="str">
        <f>IF(OR(B128=Dimension!$A$6,B128=Dimension!$A$7,B128=Dimension!$A$8,B128=Dimension!$A$9,B128=""),"",Payment_ID2)</f>
        <v/>
      </c>
      <c r="Q128" s="64" t="str">
        <f t="shared" si="1"/>
        <v/>
      </c>
      <c r="R128" s="62"/>
      <c r="S128" s="87"/>
      <c r="T128" s="68" t="b">
        <f>IF(D128=Dimension!$C$9,IF(LEFT(UPPER(E128),2)="MC",TRUE,FALSE),TRUE)</f>
        <v>1</v>
      </c>
    </row>
    <row r="129" spans="1:20" x14ac:dyDescent="0.45">
      <c r="A129" s="61"/>
      <c r="B129" s="62"/>
      <c r="C129" s="62"/>
      <c r="D129" s="62" t="str">
        <f>IF(B129=Dimension!$A$8,Dimension!$C$9,IF(B129=Dimension!$A$6,CD,""))</f>
        <v/>
      </c>
      <c r="E129" s="63"/>
      <c r="F129" s="62" t="str">
        <f>IF(OR(B129=Dimension!$A$3,B129=Dimension!$A$4,B129=Dimension!$A$6,B129=Dimension!$A$8),CCYA,"")</f>
        <v/>
      </c>
      <c r="G129" s="64" t="str">
        <f>IFERROR(VLOOKUP(F129,Dimension!$G$3:$H$252,2,FALSE),"")</f>
        <v/>
      </c>
      <c r="H129" s="62" t="str">
        <f>IF(OR(B129=Dimension!$A$3,B129=Dimension!$A$4,B129=Dimension!$A$5),"เดินทาง/ท่องเที่ยว","")</f>
        <v/>
      </c>
      <c r="I129" s="62" t="str">
        <f>IF(OR(B129=Dimension!$A$6,B129=Dimension!$A$7,B129=Dimension!$A$8,B129=Dimension!$A$9),"",IF(OR(B129=Dimension!$A$3,B129=Dimension!$A$4,B129=Dimension!$A$5),"สถานประกอบการ",""))</f>
        <v/>
      </c>
      <c r="J129" s="62" t="str">
        <f>IF(OR(B129=Dimension!$A$3,B129=Dimension!$A$4,B129=Dimension!$A$5,B129=Dimension!$A$6,,B129=Dimension!$A$7,B129=Dimension!$A$8,B129=Dimension!$A$9),Payment_ID2,"")</f>
        <v/>
      </c>
      <c r="K129" s="62"/>
      <c r="L129" s="64" t="str">
        <f>IFERROR(VLOOKUP(K129,Dimension!$J$3:$K$179,2,FALSE),"")</f>
        <v/>
      </c>
      <c r="M129" s="65"/>
      <c r="N129" s="66"/>
      <c r="O129" s="62" t="str">
        <f>IF(OR(B129=Dimension!$A$6,B129=Dimension!$A$7,B129=Dimension!$A$8,B129=Dimension!$A$9),"",IF(OR(B129=Dimension!$A$3,B129=Dimension!$A$4,B129=Dimension!$A$5),"สถานประกอบการ",""))</f>
        <v/>
      </c>
      <c r="P129" s="62" t="str">
        <f>IF(OR(B129=Dimension!$A$6,B129=Dimension!$A$7,B129=Dimension!$A$8,B129=Dimension!$A$9,B129=""),"",Payment_ID2)</f>
        <v/>
      </c>
      <c r="Q129" s="64" t="str">
        <f t="shared" si="1"/>
        <v/>
      </c>
      <c r="R129" s="62"/>
      <c r="S129" s="87"/>
      <c r="T129" s="68" t="b">
        <f>IF(D129=Dimension!$C$9,IF(LEFT(UPPER(E129),2)="MC",TRUE,FALSE),TRUE)</f>
        <v>1</v>
      </c>
    </row>
    <row r="130" spans="1:20" x14ac:dyDescent="0.45">
      <c r="A130" s="61"/>
      <c r="B130" s="62"/>
      <c r="C130" s="62"/>
      <c r="D130" s="62" t="str">
        <f>IF(B130=Dimension!$A$8,Dimension!$C$9,IF(B130=Dimension!$A$6,CD,""))</f>
        <v/>
      </c>
      <c r="E130" s="63"/>
      <c r="F130" s="62" t="str">
        <f>IF(OR(B130=Dimension!$A$3,B130=Dimension!$A$4,B130=Dimension!$A$6,B130=Dimension!$A$8),CCYA,"")</f>
        <v/>
      </c>
      <c r="G130" s="64" t="str">
        <f>IFERROR(VLOOKUP(F130,Dimension!$G$3:$H$252,2,FALSE),"")</f>
        <v/>
      </c>
      <c r="H130" s="62" t="str">
        <f>IF(OR(B130=Dimension!$A$3,B130=Dimension!$A$4,B130=Dimension!$A$5),"เดินทาง/ท่องเที่ยว","")</f>
        <v/>
      </c>
      <c r="I130" s="62" t="str">
        <f>IF(OR(B130=Dimension!$A$6,B130=Dimension!$A$7,B130=Dimension!$A$8,B130=Dimension!$A$9),"",IF(OR(B130=Dimension!$A$3,B130=Dimension!$A$4,B130=Dimension!$A$5),"สถานประกอบการ",""))</f>
        <v/>
      </c>
      <c r="J130" s="62" t="str">
        <f>IF(OR(B130=Dimension!$A$3,B130=Dimension!$A$4,B130=Dimension!$A$5,B130=Dimension!$A$6,,B130=Dimension!$A$7,B130=Dimension!$A$8,B130=Dimension!$A$9),Payment_ID2,"")</f>
        <v/>
      </c>
      <c r="K130" s="62"/>
      <c r="L130" s="64" t="str">
        <f>IFERROR(VLOOKUP(K130,Dimension!$J$3:$K$179,2,FALSE),"")</f>
        <v/>
      </c>
      <c r="M130" s="65"/>
      <c r="N130" s="66"/>
      <c r="O130" s="62" t="str">
        <f>IF(OR(B130=Dimension!$A$6,B130=Dimension!$A$7,B130=Dimension!$A$8,B130=Dimension!$A$9),"",IF(OR(B130=Dimension!$A$3,B130=Dimension!$A$4,B130=Dimension!$A$5),"สถานประกอบการ",""))</f>
        <v/>
      </c>
      <c r="P130" s="62" t="str">
        <f>IF(OR(B130=Dimension!$A$6,B130=Dimension!$A$7,B130=Dimension!$A$8,B130=Dimension!$A$9,B130=""),"",Payment_ID2)</f>
        <v/>
      </c>
      <c r="Q130" s="64" t="str">
        <f t="shared" si="1"/>
        <v/>
      </c>
      <c r="R130" s="62"/>
      <c r="S130" s="87"/>
      <c r="T130" s="68" t="b">
        <f>IF(D130=Dimension!$C$9,IF(LEFT(UPPER(E130),2)="MC",TRUE,FALSE),TRUE)</f>
        <v>1</v>
      </c>
    </row>
    <row r="131" spans="1:20" x14ac:dyDescent="0.45">
      <c r="A131" s="61"/>
      <c r="B131" s="62"/>
      <c r="C131" s="62"/>
      <c r="D131" s="62" t="str">
        <f>IF(B131=Dimension!$A$8,Dimension!$C$9,IF(B131=Dimension!$A$6,CD,""))</f>
        <v/>
      </c>
      <c r="E131" s="63"/>
      <c r="F131" s="62" t="str">
        <f>IF(OR(B131=Dimension!$A$3,B131=Dimension!$A$4,B131=Dimension!$A$6,B131=Dimension!$A$8),CCYA,"")</f>
        <v/>
      </c>
      <c r="G131" s="64" t="str">
        <f>IFERROR(VLOOKUP(F131,Dimension!$G$3:$H$252,2,FALSE),"")</f>
        <v/>
      </c>
      <c r="H131" s="62" t="str">
        <f>IF(OR(B131=Dimension!$A$3,B131=Dimension!$A$4,B131=Dimension!$A$5),"เดินทาง/ท่องเที่ยว","")</f>
        <v/>
      </c>
      <c r="I131" s="62" t="str">
        <f>IF(OR(B131=Dimension!$A$6,B131=Dimension!$A$7,B131=Dimension!$A$8,B131=Dimension!$A$9),"",IF(OR(B131=Dimension!$A$3,B131=Dimension!$A$4,B131=Dimension!$A$5),"สถานประกอบการ",""))</f>
        <v/>
      </c>
      <c r="J131" s="62" t="str">
        <f>IF(OR(B131=Dimension!$A$3,B131=Dimension!$A$4,B131=Dimension!$A$5,B131=Dimension!$A$6,,B131=Dimension!$A$7,B131=Dimension!$A$8,B131=Dimension!$A$9),Payment_ID2,"")</f>
        <v/>
      </c>
      <c r="K131" s="62"/>
      <c r="L131" s="64" t="str">
        <f>IFERROR(VLOOKUP(K131,Dimension!$J$3:$K$179,2,FALSE),"")</f>
        <v/>
      </c>
      <c r="M131" s="65"/>
      <c r="N131" s="66"/>
      <c r="O131" s="62" t="str">
        <f>IF(OR(B131=Dimension!$A$6,B131=Dimension!$A$7,B131=Dimension!$A$8,B131=Dimension!$A$9),"",IF(OR(B131=Dimension!$A$3,B131=Dimension!$A$4,B131=Dimension!$A$5),"สถานประกอบการ",""))</f>
        <v/>
      </c>
      <c r="P131" s="62" t="str">
        <f>IF(OR(B131=Dimension!$A$6,B131=Dimension!$A$7,B131=Dimension!$A$8,B131=Dimension!$A$9,B131=""),"",Payment_ID2)</f>
        <v/>
      </c>
      <c r="Q131" s="64" t="str">
        <f t="shared" si="1"/>
        <v/>
      </c>
      <c r="R131" s="62"/>
      <c r="S131" s="87"/>
      <c r="T131" s="68" t="b">
        <f>IF(D131=Dimension!$C$9,IF(LEFT(UPPER(E131),2)="MC",TRUE,FALSE),TRUE)</f>
        <v>1</v>
      </c>
    </row>
    <row r="132" spans="1:20" x14ac:dyDescent="0.45">
      <c r="A132" s="61"/>
      <c r="B132" s="62"/>
      <c r="C132" s="62"/>
      <c r="D132" s="62" t="str">
        <f>IF(B132=Dimension!$A$8,Dimension!$C$9,IF(B132=Dimension!$A$6,CD,""))</f>
        <v/>
      </c>
      <c r="E132" s="63"/>
      <c r="F132" s="62" t="str">
        <f>IF(OR(B132=Dimension!$A$3,B132=Dimension!$A$4,B132=Dimension!$A$6,B132=Dimension!$A$8),CCYA,"")</f>
        <v/>
      </c>
      <c r="G132" s="64" t="str">
        <f>IFERROR(VLOOKUP(F132,Dimension!$G$3:$H$252,2,FALSE),"")</f>
        <v/>
      </c>
      <c r="H132" s="62" t="str">
        <f>IF(OR(B132=Dimension!$A$3,B132=Dimension!$A$4,B132=Dimension!$A$5),"เดินทาง/ท่องเที่ยว","")</f>
        <v/>
      </c>
      <c r="I132" s="62" t="str">
        <f>IF(OR(B132=Dimension!$A$6,B132=Dimension!$A$7,B132=Dimension!$A$8,B132=Dimension!$A$9),"",IF(OR(B132=Dimension!$A$3,B132=Dimension!$A$4,B132=Dimension!$A$5),"สถานประกอบการ",""))</f>
        <v/>
      </c>
      <c r="J132" s="62" t="str">
        <f>IF(OR(B132=Dimension!$A$3,B132=Dimension!$A$4,B132=Dimension!$A$5,B132=Dimension!$A$6,,B132=Dimension!$A$7,B132=Dimension!$A$8,B132=Dimension!$A$9),Payment_ID2,"")</f>
        <v/>
      </c>
      <c r="K132" s="62"/>
      <c r="L132" s="64" t="str">
        <f>IFERROR(VLOOKUP(K132,Dimension!$J$3:$K$179,2,FALSE),"")</f>
        <v/>
      </c>
      <c r="M132" s="65"/>
      <c r="N132" s="66"/>
      <c r="O132" s="62" t="str">
        <f>IF(OR(B132=Dimension!$A$6,B132=Dimension!$A$7,B132=Dimension!$A$8,B132=Dimension!$A$9),"",IF(OR(B132=Dimension!$A$3,B132=Dimension!$A$4,B132=Dimension!$A$5),"สถานประกอบการ",""))</f>
        <v/>
      </c>
      <c r="P132" s="62" t="str">
        <f>IF(OR(B132=Dimension!$A$6,B132=Dimension!$A$7,B132=Dimension!$A$8,B132=Dimension!$A$9,B132=""),"",Payment_ID2)</f>
        <v/>
      </c>
      <c r="Q132" s="64" t="str">
        <f t="shared" si="1"/>
        <v/>
      </c>
      <c r="R132" s="62"/>
      <c r="S132" s="87"/>
      <c r="T132" s="68" t="b">
        <f>IF(D132=Dimension!$C$9,IF(LEFT(UPPER(E132),2)="MC",TRUE,FALSE),TRUE)</f>
        <v>1</v>
      </c>
    </row>
    <row r="133" spans="1:20" x14ac:dyDescent="0.45">
      <c r="A133" s="61"/>
      <c r="B133" s="62"/>
      <c r="C133" s="62"/>
      <c r="D133" s="62" t="str">
        <f>IF(B133=Dimension!$A$8,Dimension!$C$9,IF(B133=Dimension!$A$6,CD,""))</f>
        <v/>
      </c>
      <c r="E133" s="63"/>
      <c r="F133" s="62" t="str">
        <f>IF(OR(B133=Dimension!$A$3,B133=Dimension!$A$4,B133=Dimension!$A$6,B133=Dimension!$A$8),CCYA,"")</f>
        <v/>
      </c>
      <c r="G133" s="64" t="str">
        <f>IFERROR(VLOOKUP(F133,Dimension!$G$3:$H$252,2,FALSE),"")</f>
        <v/>
      </c>
      <c r="H133" s="62" t="str">
        <f>IF(OR(B133=Dimension!$A$3,B133=Dimension!$A$4,B133=Dimension!$A$5),"เดินทาง/ท่องเที่ยว","")</f>
        <v/>
      </c>
      <c r="I133" s="62" t="str">
        <f>IF(OR(B133=Dimension!$A$6,B133=Dimension!$A$7,B133=Dimension!$A$8,B133=Dimension!$A$9),"",IF(OR(B133=Dimension!$A$3,B133=Dimension!$A$4,B133=Dimension!$A$5),"สถานประกอบการ",""))</f>
        <v/>
      </c>
      <c r="J133" s="62" t="str">
        <f>IF(OR(B133=Dimension!$A$3,B133=Dimension!$A$4,B133=Dimension!$A$5,B133=Dimension!$A$6,,B133=Dimension!$A$7,B133=Dimension!$A$8,B133=Dimension!$A$9),Payment_ID2,"")</f>
        <v/>
      </c>
      <c r="K133" s="62"/>
      <c r="L133" s="64" t="str">
        <f>IFERROR(VLOOKUP(K133,Dimension!$J$3:$K$179,2,FALSE),"")</f>
        <v/>
      </c>
      <c r="M133" s="65"/>
      <c r="N133" s="66"/>
      <c r="O133" s="62" t="str">
        <f>IF(OR(B133=Dimension!$A$6,B133=Dimension!$A$7,B133=Dimension!$A$8,B133=Dimension!$A$9),"",IF(OR(B133=Dimension!$A$3,B133=Dimension!$A$4,B133=Dimension!$A$5),"สถานประกอบการ",""))</f>
        <v/>
      </c>
      <c r="P133" s="62" t="str">
        <f>IF(OR(B133=Dimension!$A$6,B133=Dimension!$A$7,B133=Dimension!$A$8,B133=Dimension!$A$9,B133=""),"",Payment_ID2)</f>
        <v/>
      </c>
      <c r="Q133" s="64" t="str">
        <f t="shared" si="1"/>
        <v/>
      </c>
      <c r="R133" s="62"/>
      <c r="S133" s="87"/>
      <c r="T133" s="68" t="b">
        <f>IF(D133=Dimension!$C$9,IF(LEFT(UPPER(E133),2)="MC",TRUE,FALSE),TRUE)</f>
        <v>1</v>
      </c>
    </row>
    <row r="134" spans="1:20" x14ac:dyDescent="0.45">
      <c r="A134" s="61"/>
      <c r="B134" s="62"/>
      <c r="C134" s="62"/>
      <c r="D134" s="62" t="str">
        <f>IF(B134=Dimension!$A$8,Dimension!$C$9,IF(B134=Dimension!$A$6,CD,""))</f>
        <v/>
      </c>
      <c r="E134" s="63"/>
      <c r="F134" s="62" t="str">
        <f>IF(OR(B134=Dimension!$A$3,B134=Dimension!$A$4,B134=Dimension!$A$6,B134=Dimension!$A$8),CCYA,"")</f>
        <v/>
      </c>
      <c r="G134" s="64" t="str">
        <f>IFERROR(VLOOKUP(F134,Dimension!$G$3:$H$252,2,FALSE),"")</f>
        <v/>
      </c>
      <c r="H134" s="62" t="str">
        <f>IF(OR(B134=Dimension!$A$3,B134=Dimension!$A$4,B134=Dimension!$A$5),"เดินทาง/ท่องเที่ยว","")</f>
        <v/>
      </c>
      <c r="I134" s="62" t="str">
        <f>IF(OR(B134=Dimension!$A$6,B134=Dimension!$A$7,B134=Dimension!$A$8,B134=Dimension!$A$9),"",IF(OR(B134=Dimension!$A$3,B134=Dimension!$A$4,B134=Dimension!$A$5),"สถานประกอบการ",""))</f>
        <v/>
      </c>
      <c r="J134" s="62" t="str">
        <f>IF(OR(B134=Dimension!$A$3,B134=Dimension!$A$4,B134=Dimension!$A$5,B134=Dimension!$A$6,,B134=Dimension!$A$7,B134=Dimension!$A$8,B134=Dimension!$A$9),Payment_ID2,"")</f>
        <v/>
      </c>
      <c r="K134" s="62"/>
      <c r="L134" s="64" t="str">
        <f>IFERROR(VLOOKUP(K134,Dimension!$J$3:$K$179,2,FALSE),"")</f>
        <v/>
      </c>
      <c r="M134" s="65"/>
      <c r="N134" s="66"/>
      <c r="O134" s="62" t="str">
        <f>IF(OR(B134=Dimension!$A$6,B134=Dimension!$A$7,B134=Dimension!$A$8,B134=Dimension!$A$9),"",IF(OR(B134=Dimension!$A$3,B134=Dimension!$A$4,B134=Dimension!$A$5),"สถานประกอบการ",""))</f>
        <v/>
      </c>
      <c r="P134" s="62" t="str">
        <f>IF(OR(B134=Dimension!$A$6,B134=Dimension!$A$7,B134=Dimension!$A$8,B134=Dimension!$A$9,B134=""),"",Payment_ID2)</f>
        <v/>
      </c>
      <c r="Q134" s="64" t="str">
        <f t="shared" si="1"/>
        <v/>
      </c>
      <c r="R134" s="62"/>
      <c r="S134" s="87"/>
      <c r="T134" s="68" t="b">
        <f>IF(D134=Dimension!$C$9,IF(LEFT(UPPER(E134),2)="MC",TRUE,FALSE),TRUE)</f>
        <v>1</v>
      </c>
    </row>
    <row r="135" spans="1:20" x14ac:dyDescent="0.45">
      <c r="A135" s="61"/>
      <c r="B135" s="62"/>
      <c r="C135" s="62"/>
      <c r="D135" s="62" t="str">
        <f>IF(B135=Dimension!$A$8,Dimension!$C$9,IF(B135=Dimension!$A$6,CD,""))</f>
        <v/>
      </c>
      <c r="E135" s="63"/>
      <c r="F135" s="62" t="str">
        <f>IF(OR(B135=Dimension!$A$3,B135=Dimension!$A$4,B135=Dimension!$A$6,B135=Dimension!$A$8),CCYA,"")</f>
        <v/>
      </c>
      <c r="G135" s="64" t="str">
        <f>IFERROR(VLOOKUP(F135,Dimension!$G$3:$H$252,2,FALSE),"")</f>
        <v/>
      </c>
      <c r="H135" s="62" t="str">
        <f>IF(OR(B135=Dimension!$A$3,B135=Dimension!$A$4,B135=Dimension!$A$5),"เดินทาง/ท่องเที่ยว","")</f>
        <v/>
      </c>
      <c r="I135" s="62" t="str">
        <f>IF(OR(B135=Dimension!$A$6,B135=Dimension!$A$7,B135=Dimension!$A$8,B135=Dimension!$A$9),"",IF(OR(B135=Dimension!$A$3,B135=Dimension!$A$4,B135=Dimension!$A$5),"สถานประกอบการ",""))</f>
        <v/>
      </c>
      <c r="J135" s="62" t="str">
        <f>IF(OR(B135=Dimension!$A$3,B135=Dimension!$A$4,B135=Dimension!$A$5,B135=Dimension!$A$6,,B135=Dimension!$A$7,B135=Dimension!$A$8,B135=Dimension!$A$9),Payment_ID2,"")</f>
        <v/>
      </c>
      <c r="K135" s="62"/>
      <c r="L135" s="64" t="str">
        <f>IFERROR(VLOOKUP(K135,Dimension!$J$3:$K$179,2,FALSE),"")</f>
        <v/>
      </c>
      <c r="M135" s="65"/>
      <c r="N135" s="66"/>
      <c r="O135" s="62" t="str">
        <f>IF(OR(B135=Dimension!$A$6,B135=Dimension!$A$7,B135=Dimension!$A$8,B135=Dimension!$A$9),"",IF(OR(B135=Dimension!$A$3,B135=Dimension!$A$4,B135=Dimension!$A$5),"สถานประกอบการ",""))</f>
        <v/>
      </c>
      <c r="P135" s="62" t="str">
        <f>IF(OR(B135=Dimension!$A$6,B135=Dimension!$A$7,B135=Dimension!$A$8,B135=Dimension!$A$9,B135=""),"",Payment_ID2)</f>
        <v/>
      </c>
      <c r="Q135" s="64" t="str">
        <f t="shared" si="1"/>
        <v/>
      </c>
      <c r="R135" s="62"/>
      <c r="S135" s="87"/>
      <c r="T135" s="68" t="b">
        <f>IF(D135=Dimension!$C$9,IF(LEFT(UPPER(E135),2)="MC",TRUE,FALSE),TRUE)</f>
        <v>1</v>
      </c>
    </row>
    <row r="136" spans="1:20" x14ac:dyDescent="0.45">
      <c r="A136" s="61"/>
      <c r="B136" s="62"/>
      <c r="C136" s="62"/>
      <c r="D136" s="62" t="str">
        <f>IF(B136=Dimension!$A$8,Dimension!$C$9,IF(B136=Dimension!$A$6,CD,""))</f>
        <v/>
      </c>
      <c r="E136" s="63"/>
      <c r="F136" s="62" t="str">
        <f>IF(OR(B136=Dimension!$A$3,B136=Dimension!$A$4,B136=Dimension!$A$6,B136=Dimension!$A$8),CCYA,"")</f>
        <v/>
      </c>
      <c r="G136" s="64" t="str">
        <f>IFERROR(VLOOKUP(F136,Dimension!$G$3:$H$252,2,FALSE),"")</f>
        <v/>
      </c>
      <c r="H136" s="62" t="str">
        <f>IF(OR(B136=Dimension!$A$3,B136=Dimension!$A$4,B136=Dimension!$A$5),"เดินทาง/ท่องเที่ยว","")</f>
        <v/>
      </c>
      <c r="I136" s="62" t="str">
        <f>IF(OR(B136=Dimension!$A$6,B136=Dimension!$A$7,B136=Dimension!$A$8,B136=Dimension!$A$9),"",IF(OR(B136=Dimension!$A$3,B136=Dimension!$A$4,B136=Dimension!$A$5),"สถานประกอบการ",""))</f>
        <v/>
      </c>
      <c r="J136" s="62" t="str">
        <f>IF(OR(B136=Dimension!$A$3,B136=Dimension!$A$4,B136=Dimension!$A$5,B136=Dimension!$A$6,,B136=Dimension!$A$7,B136=Dimension!$A$8,B136=Dimension!$A$9),Payment_ID2,"")</f>
        <v/>
      </c>
      <c r="K136" s="62"/>
      <c r="L136" s="64" t="str">
        <f>IFERROR(VLOOKUP(K136,Dimension!$J$3:$K$179,2,FALSE),"")</f>
        <v/>
      </c>
      <c r="M136" s="65"/>
      <c r="N136" s="66"/>
      <c r="O136" s="62" t="str">
        <f>IF(OR(B136=Dimension!$A$6,B136=Dimension!$A$7,B136=Dimension!$A$8,B136=Dimension!$A$9),"",IF(OR(B136=Dimension!$A$3,B136=Dimension!$A$4,B136=Dimension!$A$5),"สถานประกอบการ",""))</f>
        <v/>
      </c>
      <c r="P136" s="62" t="str">
        <f>IF(OR(B136=Dimension!$A$6,B136=Dimension!$A$7,B136=Dimension!$A$8,B136=Dimension!$A$9,B136=""),"",Payment_ID2)</f>
        <v/>
      </c>
      <c r="Q136" s="64" t="str">
        <f t="shared" si="1"/>
        <v/>
      </c>
      <c r="R136" s="62"/>
      <c r="S136" s="87"/>
      <c r="T136" s="68" t="b">
        <f>IF(D136=Dimension!$C$9,IF(LEFT(UPPER(E136),2)="MC",TRUE,FALSE),TRUE)</f>
        <v>1</v>
      </c>
    </row>
    <row r="137" spans="1:20" x14ac:dyDescent="0.45">
      <c r="A137" s="61"/>
      <c r="B137" s="62"/>
      <c r="C137" s="62"/>
      <c r="D137" s="62" t="str">
        <f>IF(B137=Dimension!$A$8,Dimension!$C$9,IF(B137=Dimension!$A$6,CD,""))</f>
        <v/>
      </c>
      <c r="E137" s="63"/>
      <c r="F137" s="62" t="str">
        <f>IF(OR(B137=Dimension!$A$3,B137=Dimension!$A$4,B137=Dimension!$A$6,B137=Dimension!$A$8),CCYA,"")</f>
        <v/>
      </c>
      <c r="G137" s="64" t="str">
        <f>IFERROR(VLOOKUP(F137,Dimension!$G$3:$H$252,2,FALSE),"")</f>
        <v/>
      </c>
      <c r="H137" s="62" t="str">
        <f>IF(OR(B137=Dimension!$A$3,B137=Dimension!$A$4,B137=Dimension!$A$5),"เดินทาง/ท่องเที่ยว","")</f>
        <v/>
      </c>
      <c r="I137" s="62" t="str">
        <f>IF(OR(B137=Dimension!$A$6,B137=Dimension!$A$7,B137=Dimension!$A$8,B137=Dimension!$A$9),"",IF(OR(B137=Dimension!$A$3,B137=Dimension!$A$4,B137=Dimension!$A$5),"สถานประกอบการ",""))</f>
        <v/>
      </c>
      <c r="J137" s="62" t="str">
        <f>IF(OR(B137=Dimension!$A$3,B137=Dimension!$A$4,B137=Dimension!$A$5,B137=Dimension!$A$6,,B137=Dimension!$A$7,B137=Dimension!$A$8,B137=Dimension!$A$9),Payment_ID2,"")</f>
        <v/>
      </c>
      <c r="K137" s="62"/>
      <c r="L137" s="64" t="str">
        <f>IFERROR(VLOOKUP(K137,Dimension!$J$3:$K$179,2,FALSE),"")</f>
        <v/>
      </c>
      <c r="M137" s="65"/>
      <c r="N137" s="66"/>
      <c r="O137" s="62" t="str">
        <f>IF(OR(B137=Dimension!$A$6,B137=Dimension!$A$7,B137=Dimension!$A$8,B137=Dimension!$A$9),"",IF(OR(B137=Dimension!$A$3,B137=Dimension!$A$4,B137=Dimension!$A$5),"สถานประกอบการ",""))</f>
        <v/>
      </c>
      <c r="P137" s="62" t="str">
        <f>IF(OR(B137=Dimension!$A$6,B137=Dimension!$A$7,B137=Dimension!$A$8,B137=Dimension!$A$9,B137=""),"",Payment_ID2)</f>
        <v/>
      </c>
      <c r="Q137" s="64" t="str">
        <f t="shared" si="1"/>
        <v/>
      </c>
      <c r="R137" s="62"/>
      <c r="S137" s="87"/>
      <c r="T137" s="68" t="b">
        <f>IF(D137=Dimension!$C$9,IF(LEFT(UPPER(E137),2)="MC",TRUE,FALSE),TRUE)</f>
        <v>1</v>
      </c>
    </row>
    <row r="138" spans="1:20" x14ac:dyDescent="0.45">
      <c r="A138" s="61"/>
      <c r="B138" s="62"/>
      <c r="C138" s="62"/>
      <c r="D138" s="62" t="str">
        <f>IF(B138=Dimension!$A$8,Dimension!$C$9,IF(B138=Dimension!$A$6,CD,""))</f>
        <v/>
      </c>
      <c r="E138" s="63"/>
      <c r="F138" s="62" t="str">
        <f>IF(OR(B138=Dimension!$A$3,B138=Dimension!$A$4,B138=Dimension!$A$6,B138=Dimension!$A$8),CCYA,"")</f>
        <v/>
      </c>
      <c r="G138" s="64" t="str">
        <f>IFERROR(VLOOKUP(F138,Dimension!$G$3:$H$252,2,FALSE),"")</f>
        <v/>
      </c>
      <c r="H138" s="62" t="str">
        <f>IF(OR(B138=Dimension!$A$3,B138=Dimension!$A$4,B138=Dimension!$A$5),"เดินทาง/ท่องเที่ยว","")</f>
        <v/>
      </c>
      <c r="I138" s="62" t="str">
        <f>IF(OR(B138=Dimension!$A$6,B138=Dimension!$A$7,B138=Dimension!$A$8,B138=Dimension!$A$9),"",IF(OR(B138=Dimension!$A$3,B138=Dimension!$A$4,B138=Dimension!$A$5),"สถานประกอบการ",""))</f>
        <v/>
      </c>
      <c r="J138" s="62" t="str">
        <f>IF(OR(B138=Dimension!$A$3,B138=Dimension!$A$4,B138=Dimension!$A$5,B138=Dimension!$A$6,,B138=Dimension!$A$7,B138=Dimension!$A$8,B138=Dimension!$A$9),Payment_ID2,"")</f>
        <v/>
      </c>
      <c r="K138" s="62"/>
      <c r="L138" s="64" t="str">
        <f>IFERROR(VLOOKUP(K138,Dimension!$J$3:$K$179,2,FALSE),"")</f>
        <v/>
      </c>
      <c r="M138" s="65"/>
      <c r="N138" s="66"/>
      <c r="O138" s="62" t="str">
        <f>IF(OR(B138=Dimension!$A$6,B138=Dimension!$A$7,B138=Dimension!$A$8,B138=Dimension!$A$9),"",IF(OR(B138=Dimension!$A$3,B138=Dimension!$A$4,B138=Dimension!$A$5),"สถานประกอบการ",""))</f>
        <v/>
      </c>
      <c r="P138" s="62" t="str">
        <f>IF(OR(B138=Dimension!$A$6,B138=Dimension!$A$7,B138=Dimension!$A$8,B138=Dimension!$A$9,B138=""),"",Payment_ID2)</f>
        <v/>
      </c>
      <c r="Q138" s="64" t="str">
        <f t="shared" ref="Q138:Q201" si="2">IF(OR(M138="",N138=""),"",ROUND(M138*N138,2))</f>
        <v/>
      </c>
      <c r="R138" s="62"/>
      <c r="S138" s="87"/>
      <c r="T138" s="68" t="b">
        <f>IF(D138=Dimension!$C$9,IF(LEFT(UPPER(E138),2)="MC",TRUE,FALSE),TRUE)</f>
        <v>1</v>
      </c>
    </row>
    <row r="139" spans="1:20" x14ac:dyDescent="0.45">
      <c r="A139" s="61"/>
      <c r="B139" s="62"/>
      <c r="C139" s="62"/>
      <c r="D139" s="62" t="str">
        <f>IF(B139=Dimension!$A$8,Dimension!$C$9,IF(B139=Dimension!$A$6,CD,""))</f>
        <v/>
      </c>
      <c r="E139" s="63"/>
      <c r="F139" s="62" t="str">
        <f>IF(OR(B139=Dimension!$A$3,B139=Dimension!$A$4,B139=Dimension!$A$6,B139=Dimension!$A$8),CCYA,"")</f>
        <v/>
      </c>
      <c r="G139" s="64" t="str">
        <f>IFERROR(VLOOKUP(F139,Dimension!$G$3:$H$252,2,FALSE),"")</f>
        <v/>
      </c>
      <c r="H139" s="62" t="str">
        <f>IF(OR(B139=Dimension!$A$3,B139=Dimension!$A$4,B139=Dimension!$A$5),"เดินทาง/ท่องเที่ยว","")</f>
        <v/>
      </c>
      <c r="I139" s="62" t="str">
        <f>IF(OR(B139=Dimension!$A$6,B139=Dimension!$A$7,B139=Dimension!$A$8,B139=Dimension!$A$9),"",IF(OR(B139=Dimension!$A$3,B139=Dimension!$A$4,B139=Dimension!$A$5),"สถานประกอบการ",""))</f>
        <v/>
      </c>
      <c r="J139" s="62" t="str">
        <f>IF(OR(B139=Dimension!$A$3,B139=Dimension!$A$4,B139=Dimension!$A$5,B139=Dimension!$A$6,,B139=Dimension!$A$7,B139=Dimension!$A$8,B139=Dimension!$A$9),Payment_ID2,"")</f>
        <v/>
      </c>
      <c r="K139" s="62"/>
      <c r="L139" s="64" t="str">
        <f>IFERROR(VLOOKUP(K139,Dimension!$J$3:$K$179,2,FALSE),"")</f>
        <v/>
      </c>
      <c r="M139" s="65"/>
      <c r="N139" s="66"/>
      <c r="O139" s="62" t="str">
        <f>IF(OR(B139=Dimension!$A$6,B139=Dimension!$A$7,B139=Dimension!$A$8,B139=Dimension!$A$9),"",IF(OR(B139=Dimension!$A$3,B139=Dimension!$A$4,B139=Dimension!$A$5),"สถานประกอบการ",""))</f>
        <v/>
      </c>
      <c r="P139" s="62" t="str">
        <f>IF(OR(B139=Dimension!$A$6,B139=Dimension!$A$7,B139=Dimension!$A$8,B139=Dimension!$A$9,B139=""),"",Payment_ID2)</f>
        <v/>
      </c>
      <c r="Q139" s="64" t="str">
        <f t="shared" si="2"/>
        <v/>
      </c>
      <c r="R139" s="62"/>
      <c r="S139" s="87"/>
      <c r="T139" s="68" t="b">
        <f>IF(D139=Dimension!$C$9,IF(LEFT(UPPER(E139),2)="MC",TRUE,FALSE),TRUE)</f>
        <v>1</v>
      </c>
    </row>
    <row r="140" spans="1:20" x14ac:dyDescent="0.45">
      <c r="A140" s="61"/>
      <c r="B140" s="62"/>
      <c r="C140" s="62"/>
      <c r="D140" s="62" t="str">
        <f>IF(B140=Dimension!$A$8,Dimension!$C$9,IF(B140=Dimension!$A$6,CD,""))</f>
        <v/>
      </c>
      <c r="E140" s="63"/>
      <c r="F140" s="62" t="str">
        <f>IF(OR(B140=Dimension!$A$3,B140=Dimension!$A$4,B140=Dimension!$A$6,B140=Dimension!$A$8),CCYA,"")</f>
        <v/>
      </c>
      <c r="G140" s="64" t="str">
        <f>IFERROR(VLOOKUP(F140,Dimension!$G$3:$H$252,2,FALSE),"")</f>
        <v/>
      </c>
      <c r="H140" s="62" t="str">
        <f>IF(OR(B140=Dimension!$A$3,B140=Dimension!$A$4,B140=Dimension!$A$5),"เดินทาง/ท่องเที่ยว","")</f>
        <v/>
      </c>
      <c r="I140" s="62" t="str">
        <f>IF(OR(B140=Dimension!$A$6,B140=Dimension!$A$7,B140=Dimension!$A$8,B140=Dimension!$A$9),"",IF(OR(B140=Dimension!$A$3,B140=Dimension!$A$4,B140=Dimension!$A$5),"สถานประกอบการ",""))</f>
        <v/>
      </c>
      <c r="J140" s="62" t="str">
        <f>IF(OR(B140=Dimension!$A$3,B140=Dimension!$A$4,B140=Dimension!$A$5,B140=Dimension!$A$6,,B140=Dimension!$A$7,B140=Dimension!$A$8,B140=Dimension!$A$9),Payment_ID2,"")</f>
        <v/>
      </c>
      <c r="K140" s="62"/>
      <c r="L140" s="64" t="str">
        <f>IFERROR(VLOOKUP(K140,Dimension!$J$3:$K$179,2,FALSE),"")</f>
        <v/>
      </c>
      <c r="M140" s="65"/>
      <c r="N140" s="66"/>
      <c r="O140" s="62" t="str">
        <f>IF(OR(B140=Dimension!$A$6,B140=Dimension!$A$7,B140=Dimension!$A$8,B140=Dimension!$A$9),"",IF(OR(B140=Dimension!$A$3,B140=Dimension!$A$4,B140=Dimension!$A$5),"สถานประกอบการ",""))</f>
        <v/>
      </c>
      <c r="P140" s="62" t="str">
        <f>IF(OR(B140=Dimension!$A$6,B140=Dimension!$A$7,B140=Dimension!$A$8,B140=Dimension!$A$9,B140=""),"",Payment_ID2)</f>
        <v/>
      </c>
      <c r="Q140" s="64" t="str">
        <f t="shared" si="2"/>
        <v/>
      </c>
      <c r="R140" s="62"/>
      <c r="S140" s="87"/>
      <c r="T140" s="68" t="b">
        <f>IF(D140=Dimension!$C$9,IF(LEFT(UPPER(E140),2)="MC",TRUE,FALSE),TRUE)</f>
        <v>1</v>
      </c>
    </row>
    <row r="141" spans="1:20" x14ac:dyDescent="0.45">
      <c r="A141" s="61"/>
      <c r="B141" s="62"/>
      <c r="C141" s="62"/>
      <c r="D141" s="62" t="str">
        <f>IF(B141=Dimension!$A$8,Dimension!$C$9,IF(B141=Dimension!$A$6,CD,""))</f>
        <v/>
      </c>
      <c r="E141" s="63"/>
      <c r="F141" s="62" t="str">
        <f>IF(OR(B141=Dimension!$A$3,B141=Dimension!$A$4,B141=Dimension!$A$6,B141=Dimension!$A$8),CCYA,"")</f>
        <v/>
      </c>
      <c r="G141" s="64" t="str">
        <f>IFERROR(VLOOKUP(F141,Dimension!$G$3:$H$252,2,FALSE),"")</f>
        <v/>
      </c>
      <c r="H141" s="62" t="str">
        <f>IF(OR(B141=Dimension!$A$3,B141=Dimension!$A$4,B141=Dimension!$A$5),"เดินทาง/ท่องเที่ยว","")</f>
        <v/>
      </c>
      <c r="I141" s="62" t="str">
        <f>IF(OR(B141=Dimension!$A$6,B141=Dimension!$A$7,B141=Dimension!$A$8,B141=Dimension!$A$9),"",IF(OR(B141=Dimension!$A$3,B141=Dimension!$A$4,B141=Dimension!$A$5),"สถานประกอบการ",""))</f>
        <v/>
      </c>
      <c r="J141" s="62" t="str">
        <f>IF(OR(B141=Dimension!$A$3,B141=Dimension!$A$4,B141=Dimension!$A$5,B141=Dimension!$A$6,,B141=Dimension!$A$7,B141=Dimension!$A$8,B141=Dimension!$A$9),Payment_ID2,"")</f>
        <v/>
      </c>
      <c r="K141" s="62"/>
      <c r="L141" s="64" t="str">
        <f>IFERROR(VLOOKUP(K141,Dimension!$J$3:$K$179,2,FALSE),"")</f>
        <v/>
      </c>
      <c r="M141" s="65"/>
      <c r="N141" s="66"/>
      <c r="O141" s="62" t="str">
        <f>IF(OR(B141=Dimension!$A$6,B141=Dimension!$A$7,B141=Dimension!$A$8,B141=Dimension!$A$9),"",IF(OR(B141=Dimension!$A$3,B141=Dimension!$A$4,B141=Dimension!$A$5),"สถานประกอบการ",""))</f>
        <v/>
      </c>
      <c r="P141" s="62" t="str">
        <f>IF(OR(B141=Dimension!$A$6,B141=Dimension!$A$7,B141=Dimension!$A$8,B141=Dimension!$A$9,B141=""),"",Payment_ID2)</f>
        <v/>
      </c>
      <c r="Q141" s="64" t="str">
        <f t="shared" si="2"/>
        <v/>
      </c>
      <c r="R141" s="62"/>
      <c r="S141" s="87"/>
      <c r="T141" s="68" t="b">
        <f>IF(D141=Dimension!$C$9,IF(LEFT(UPPER(E141),2)="MC",TRUE,FALSE),TRUE)</f>
        <v>1</v>
      </c>
    </row>
    <row r="142" spans="1:20" x14ac:dyDescent="0.45">
      <c r="A142" s="61"/>
      <c r="B142" s="62"/>
      <c r="C142" s="62"/>
      <c r="D142" s="62" t="str">
        <f>IF(B142=Dimension!$A$8,Dimension!$C$9,IF(B142=Dimension!$A$6,CD,""))</f>
        <v/>
      </c>
      <c r="E142" s="63"/>
      <c r="F142" s="62" t="str">
        <f>IF(OR(B142=Dimension!$A$3,B142=Dimension!$A$4,B142=Dimension!$A$6,B142=Dimension!$A$8),CCYA,"")</f>
        <v/>
      </c>
      <c r="G142" s="64" t="str">
        <f>IFERROR(VLOOKUP(F142,Dimension!$G$3:$H$252,2,FALSE),"")</f>
        <v/>
      </c>
      <c r="H142" s="62" t="str">
        <f>IF(OR(B142=Dimension!$A$3,B142=Dimension!$A$4,B142=Dimension!$A$5),"เดินทาง/ท่องเที่ยว","")</f>
        <v/>
      </c>
      <c r="I142" s="62" t="str">
        <f>IF(OR(B142=Dimension!$A$6,B142=Dimension!$A$7,B142=Dimension!$A$8,B142=Dimension!$A$9),"",IF(OR(B142=Dimension!$A$3,B142=Dimension!$A$4,B142=Dimension!$A$5),"สถานประกอบการ",""))</f>
        <v/>
      </c>
      <c r="J142" s="62" t="str">
        <f>IF(OR(B142=Dimension!$A$3,B142=Dimension!$A$4,B142=Dimension!$A$5,B142=Dimension!$A$6,,B142=Dimension!$A$7,B142=Dimension!$A$8,B142=Dimension!$A$9),Payment_ID2,"")</f>
        <v/>
      </c>
      <c r="K142" s="62"/>
      <c r="L142" s="64" t="str">
        <f>IFERROR(VLOOKUP(K142,Dimension!$J$3:$K$179,2,FALSE),"")</f>
        <v/>
      </c>
      <c r="M142" s="65"/>
      <c r="N142" s="66"/>
      <c r="O142" s="62" t="str">
        <f>IF(OR(B142=Dimension!$A$6,B142=Dimension!$A$7,B142=Dimension!$A$8,B142=Dimension!$A$9),"",IF(OR(B142=Dimension!$A$3,B142=Dimension!$A$4,B142=Dimension!$A$5),"สถานประกอบการ",""))</f>
        <v/>
      </c>
      <c r="P142" s="62" t="str">
        <f>IF(OR(B142=Dimension!$A$6,B142=Dimension!$A$7,B142=Dimension!$A$8,B142=Dimension!$A$9,B142=""),"",Payment_ID2)</f>
        <v/>
      </c>
      <c r="Q142" s="64" t="str">
        <f t="shared" si="2"/>
        <v/>
      </c>
      <c r="R142" s="62"/>
      <c r="S142" s="87"/>
      <c r="T142" s="68" t="b">
        <f>IF(D142=Dimension!$C$9,IF(LEFT(UPPER(E142),2)="MC",TRUE,FALSE),TRUE)</f>
        <v>1</v>
      </c>
    </row>
    <row r="143" spans="1:20" x14ac:dyDescent="0.45">
      <c r="A143" s="61"/>
      <c r="B143" s="62"/>
      <c r="C143" s="62"/>
      <c r="D143" s="62" t="str">
        <f>IF(B143=Dimension!$A$8,Dimension!$C$9,IF(B143=Dimension!$A$6,CD,""))</f>
        <v/>
      </c>
      <c r="E143" s="63"/>
      <c r="F143" s="62" t="str">
        <f>IF(OR(B143=Dimension!$A$3,B143=Dimension!$A$4,B143=Dimension!$A$6,B143=Dimension!$A$8),CCYA,"")</f>
        <v/>
      </c>
      <c r="G143" s="64" t="str">
        <f>IFERROR(VLOOKUP(F143,Dimension!$G$3:$H$252,2,FALSE),"")</f>
        <v/>
      </c>
      <c r="H143" s="62" t="str">
        <f>IF(OR(B143=Dimension!$A$3,B143=Dimension!$A$4,B143=Dimension!$A$5),"เดินทาง/ท่องเที่ยว","")</f>
        <v/>
      </c>
      <c r="I143" s="62" t="str">
        <f>IF(OR(B143=Dimension!$A$6,B143=Dimension!$A$7,B143=Dimension!$A$8,B143=Dimension!$A$9),"",IF(OR(B143=Dimension!$A$3,B143=Dimension!$A$4,B143=Dimension!$A$5),"สถานประกอบการ",""))</f>
        <v/>
      </c>
      <c r="J143" s="62" t="str">
        <f>IF(OR(B143=Dimension!$A$3,B143=Dimension!$A$4,B143=Dimension!$A$5,B143=Dimension!$A$6,,B143=Dimension!$A$7,B143=Dimension!$A$8,B143=Dimension!$A$9),Payment_ID2,"")</f>
        <v/>
      </c>
      <c r="K143" s="62"/>
      <c r="L143" s="64" t="str">
        <f>IFERROR(VLOOKUP(K143,Dimension!$J$3:$K$179,2,FALSE),"")</f>
        <v/>
      </c>
      <c r="M143" s="65"/>
      <c r="N143" s="66"/>
      <c r="O143" s="62" t="str">
        <f>IF(OR(B143=Dimension!$A$6,B143=Dimension!$A$7,B143=Dimension!$A$8,B143=Dimension!$A$9),"",IF(OR(B143=Dimension!$A$3,B143=Dimension!$A$4,B143=Dimension!$A$5),"สถานประกอบการ",""))</f>
        <v/>
      </c>
      <c r="P143" s="62" t="str">
        <f>IF(OR(B143=Dimension!$A$6,B143=Dimension!$A$7,B143=Dimension!$A$8,B143=Dimension!$A$9,B143=""),"",Payment_ID2)</f>
        <v/>
      </c>
      <c r="Q143" s="64" t="str">
        <f t="shared" si="2"/>
        <v/>
      </c>
      <c r="R143" s="62"/>
      <c r="S143" s="87"/>
      <c r="T143" s="68" t="b">
        <f>IF(D143=Dimension!$C$9,IF(LEFT(UPPER(E143),2)="MC",TRUE,FALSE),TRUE)</f>
        <v>1</v>
      </c>
    </row>
    <row r="144" spans="1:20" x14ac:dyDescent="0.45">
      <c r="A144" s="61"/>
      <c r="B144" s="62"/>
      <c r="C144" s="62"/>
      <c r="D144" s="62" t="str">
        <f>IF(B144=Dimension!$A$8,Dimension!$C$9,IF(B144=Dimension!$A$6,CD,""))</f>
        <v/>
      </c>
      <c r="E144" s="63"/>
      <c r="F144" s="62" t="str">
        <f>IF(OR(B144=Dimension!$A$3,B144=Dimension!$A$4,B144=Dimension!$A$6,B144=Dimension!$A$8),CCYA,"")</f>
        <v/>
      </c>
      <c r="G144" s="64" t="str">
        <f>IFERROR(VLOOKUP(F144,Dimension!$G$3:$H$252,2,FALSE),"")</f>
        <v/>
      </c>
      <c r="H144" s="62" t="str">
        <f>IF(OR(B144=Dimension!$A$3,B144=Dimension!$A$4,B144=Dimension!$A$5),"เดินทาง/ท่องเที่ยว","")</f>
        <v/>
      </c>
      <c r="I144" s="62" t="str">
        <f>IF(OR(B144=Dimension!$A$6,B144=Dimension!$A$7,B144=Dimension!$A$8,B144=Dimension!$A$9),"",IF(OR(B144=Dimension!$A$3,B144=Dimension!$A$4,B144=Dimension!$A$5),"สถานประกอบการ",""))</f>
        <v/>
      </c>
      <c r="J144" s="62" t="str">
        <f>IF(OR(B144=Dimension!$A$3,B144=Dimension!$A$4,B144=Dimension!$A$5,B144=Dimension!$A$6,,B144=Dimension!$A$7,B144=Dimension!$A$8,B144=Dimension!$A$9),Payment_ID2,"")</f>
        <v/>
      </c>
      <c r="K144" s="62"/>
      <c r="L144" s="64" t="str">
        <f>IFERROR(VLOOKUP(K144,Dimension!$J$3:$K$179,2,FALSE),"")</f>
        <v/>
      </c>
      <c r="M144" s="65"/>
      <c r="N144" s="66"/>
      <c r="O144" s="62" t="str">
        <f>IF(OR(B144=Dimension!$A$6,B144=Dimension!$A$7,B144=Dimension!$A$8,B144=Dimension!$A$9),"",IF(OR(B144=Dimension!$A$3,B144=Dimension!$A$4,B144=Dimension!$A$5),"สถานประกอบการ",""))</f>
        <v/>
      </c>
      <c r="P144" s="62" t="str">
        <f>IF(OR(B144=Dimension!$A$6,B144=Dimension!$A$7,B144=Dimension!$A$8,B144=Dimension!$A$9,B144=""),"",Payment_ID2)</f>
        <v/>
      </c>
      <c r="Q144" s="64" t="str">
        <f t="shared" si="2"/>
        <v/>
      </c>
      <c r="R144" s="62"/>
      <c r="S144" s="87"/>
      <c r="T144" s="68" t="b">
        <f>IF(D144=Dimension!$C$9,IF(LEFT(UPPER(E144),2)="MC",TRUE,FALSE),TRUE)</f>
        <v>1</v>
      </c>
    </row>
    <row r="145" spans="1:20" x14ac:dyDescent="0.45">
      <c r="A145" s="61"/>
      <c r="B145" s="62"/>
      <c r="C145" s="62"/>
      <c r="D145" s="62" t="str">
        <f>IF(B145=Dimension!$A$8,Dimension!$C$9,IF(B145=Dimension!$A$6,CD,""))</f>
        <v/>
      </c>
      <c r="E145" s="63"/>
      <c r="F145" s="62" t="str">
        <f>IF(OR(B145=Dimension!$A$3,B145=Dimension!$A$4,B145=Dimension!$A$6,B145=Dimension!$A$8),CCYA,"")</f>
        <v/>
      </c>
      <c r="G145" s="64" t="str">
        <f>IFERROR(VLOOKUP(F145,Dimension!$G$3:$H$252,2,FALSE),"")</f>
        <v/>
      </c>
      <c r="H145" s="62" t="str">
        <f>IF(OR(B145=Dimension!$A$3,B145=Dimension!$A$4,B145=Dimension!$A$5),"เดินทาง/ท่องเที่ยว","")</f>
        <v/>
      </c>
      <c r="I145" s="62" t="str">
        <f>IF(OR(B145=Dimension!$A$6,B145=Dimension!$A$7,B145=Dimension!$A$8,B145=Dimension!$A$9),"",IF(OR(B145=Dimension!$A$3,B145=Dimension!$A$4,B145=Dimension!$A$5),"สถานประกอบการ",""))</f>
        <v/>
      </c>
      <c r="J145" s="62" t="str">
        <f>IF(OR(B145=Dimension!$A$3,B145=Dimension!$A$4,B145=Dimension!$A$5,B145=Dimension!$A$6,,B145=Dimension!$A$7,B145=Dimension!$A$8,B145=Dimension!$A$9),Payment_ID2,"")</f>
        <v/>
      </c>
      <c r="K145" s="62"/>
      <c r="L145" s="64" t="str">
        <f>IFERROR(VLOOKUP(K145,Dimension!$J$3:$K$179,2,FALSE),"")</f>
        <v/>
      </c>
      <c r="M145" s="65"/>
      <c r="N145" s="66"/>
      <c r="O145" s="62" t="str">
        <f>IF(OR(B145=Dimension!$A$6,B145=Dimension!$A$7,B145=Dimension!$A$8,B145=Dimension!$A$9),"",IF(OR(B145=Dimension!$A$3,B145=Dimension!$A$4,B145=Dimension!$A$5),"สถานประกอบการ",""))</f>
        <v/>
      </c>
      <c r="P145" s="62" t="str">
        <f>IF(OR(B145=Dimension!$A$6,B145=Dimension!$A$7,B145=Dimension!$A$8,B145=Dimension!$A$9,B145=""),"",Payment_ID2)</f>
        <v/>
      </c>
      <c r="Q145" s="64" t="str">
        <f t="shared" si="2"/>
        <v/>
      </c>
      <c r="R145" s="62"/>
      <c r="S145" s="87"/>
      <c r="T145" s="68" t="b">
        <f>IF(D145=Dimension!$C$9,IF(LEFT(UPPER(E145),2)="MC",TRUE,FALSE),TRUE)</f>
        <v>1</v>
      </c>
    </row>
    <row r="146" spans="1:20" x14ac:dyDescent="0.45">
      <c r="A146" s="61"/>
      <c r="B146" s="62"/>
      <c r="C146" s="62"/>
      <c r="D146" s="62" t="str">
        <f>IF(B146=Dimension!$A$8,Dimension!$C$9,IF(B146=Dimension!$A$6,CD,""))</f>
        <v/>
      </c>
      <c r="E146" s="63"/>
      <c r="F146" s="62" t="str">
        <f>IF(OR(B146=Dimension!$A$3,B146=Dimension!$A$4,B146=Dimension!$A$6,B146=Dimension!$A$8),CCYA,"")</f>
        <v/>
      </c>
      <c r="G146" s="64" t="str">
        <f>IFERROR(VLOOKUP(F146,Dimension!$G$3:$H$252,2,FALSE),"")</f>
        <v/>
      </c>
      <c r="H146" s="62" t="str">
        <f>IF(OR(B146=Dimension!$A$3,B146=Dimension!$A$4,B146=Dimension!$A$5),"เดินทาง/ท่องเที่ยว","")</f>
        <v/>
      </c>
      <c r="I146" s="62" t="str">
        <f>IF(OR(B146=Dimension!$A$6,B146=Dimension!$A$7,B146=Dimension!$A$8,B146=Dimension!$A$9),"",IF(OR(B146=Dimension!$A$3,B146=Dimension!$A$4,B146=Dimension!$A$5),"สถานประกอบการ",""))</f>
        <v/>
      </c>
      <c r="J146" s="62" t="str">
        <f>IF(OR(B146=Dimension!$A$3,B146=Dimension!$A$4,B146=Dimension!$A$5,B146=Dimension!$A$6,,B146=Dimension!$A$7,B146=Dimension!$A$8,B146=Dimension!$A$9),Payment_ID2,"")</f>
        <v/>
      </c>
      <c r="K146" s="62"/>
      <c r="L146" s="64" t="str">
        <f>IFERROR(VLOOKUP(K146,Dimension!$J$3:$K$179,2,FALSE),"")</f>
        <v/>
      </c>
      <c r="M146" s="65"/>
      <c r="N146" s="66"/>
      <c r="O146" s="62" t="str">
        <f>IF(OR(B146=Dimension!$A$6,B146=Dimension!$A$7,B146=Dimension!$A$8,B146=Dimension!$A$9),"",IF(OR(B146=Dimension!$A$3,B146=Dimension!$A$4,B146=Dimension!$A$5),"สถานประกอบการ",""))</f>
        <v/>
      </c>
      <c r="P146" s="62" t="str">
        <f>IF(OR(B146=Dimension!$A$6,B146=Dimension!$A$7,B146=Dimension!$A$8,B146=Dimension!$A$9,B146=""),"",Payment_ID2)</f>
        <v/>
      </c>
      <c r="Q146" s="64" t="str">
        <f t="shared" si="2"/>
        <v/>
      </c>
      <c r="R146" s="62"/>
      <c r="S146" s="87"/>
      <c r="T146" s="68" t="b">
        <f>IF(D146=Dimension!$C$9,IF(LEFT(UPPER(E146),2)="MC",TRUE,FALSE),TRUE)</f>
        <v>1</v>
      </c>
    </row>
    <row r="147" spans="1:20" x14ac:dyDescent="0.45">
      <c r="A147" s="61"/>
      <c r="B147" s="62"/>
      <c r="C147" s="62"/>
      <c r="D147" s="62" t="str">
        <f>IF(B147=Dimension!$A$8,Dimension!$C$9,IF(B147=Dimension!$A$6,CD,""))</f>
        <v/>
      </c>
      <c r="E147" s="63"/>
      <c r="F147" s="62" t="str">
        <f>IF(OR(B147=Dimension!$A$3,B147=Dimension!$A$4,B147=Dimension!$A$6,B147=Dimension!$A$8),CCYA,"")</f>
        <v/>
      </c>
      <c r="G147" s="64" t="str">
        <f>IFERROR(VLOOKUP(F147,Dimension!$G$3:$H$252,2,FALSE),"")</f>
        <v/>
      </c>
      <c r="H147" s="62" t="str">
        <f>IF(OR(B147=Dimension!$A$3,B147=Dimension!$A$4,B147=Dimension!$A$5),"เดินทาง/ท่องเที่ยว","")</f>
        <v/>
      </c>
      <c r="I147" s="62" t="str">
        <f>IF(OR(B147=Dimension!$A$6,B147=Dimension!$A$7,B147=Dimension!$A$8,B147=Dimension!$A$9),"",IF(OR(B147=Dimension!$A$3,B147=Dimension!$A$4,B147=Dimension!$A$5),"สถานประกอบการ",""))</f>
        <v/>
      </c>
      <c r="J147" s="62" t="str">
        <f>IF(OR(B147=Dimension!$A$3,B147=Dimension!$A$4,B147=Dimension!$A$5,B147=Dimension!$A$6,,B147=Dimension!$A$7,B147=Dimension!$A$8,B147=Dimension!$A$9),Payment_ID2,"")</f>
        <v/>
      </c>
      <c r="K147" s="62"/>
      <c r="L147" s="64" t="str">
        <f>IFERROR(VLOOKUP(K147,Dimension!$J$3:$K$179,2,FALSE),"")</f>
        <v/>
      </c>
      <c r="M147" s="65"/>
      <c r="N147" s="66"/>
      <c r="O147" s="62" t="str">
        <f>IF(OR(B147=Dimension!$A$6,B147=Dimension!$A$7,B147=Dimension!$A$8,B147=Dimension!$A$9),"",IF(OR(B147=Dimension!$A$3,B147=Dimension!$A$4,B147=Dimension!$A$5),"สถานประกอบการ",""))</f>
        <v/>
      </c>
      <c r="P147" s="62" t="str">
        <f>IF(OR(B147=Dimension!$A$6,B147=Dimension!$A$7,B147=Dimension!$A$8,B147=Dimension!$A$9,B147=""),"",Payment_ID2)</f>
        <v/>
      </c>
      <c r="Q147" s="64" t="str">
        <f t="shared" si="2"/>
        <v/>
      </c>
      <c r="R147" s="62"/>
      <c r="S147" s="87"/>
      <c r="T147" s="68" t="b">
        <f>IF(D147=Dimension!$C$9,IF(LEFT(UPPER(E147),2)="MC",TRUE,FALSE),TRUE)</f>
        <v>1</v>
      </c>
    </row>
    <row r="148" spans="1:20" x14ac:dyDescent="0.45">
      <c r="A148" s="61"/>
      <c r="B148" s="62"/>
      <c r="C148" s="62"/>
      <c r="D148" s="62" t="str">
        <f>IF(B148=Dimension!$A$8,Dimension!$C$9,IF(B148=Dimension!$A$6,CD,""))</f>
        <v/>
      </c>
      <c r="E148" s="63"/>
      <c r="F148" s="62" t="str">
        <f>IF(OR(B148=Dimension!$A$3,B148=Dimension!$A$4,B148=Dimension!$A$6,B148=Dimension!$A$8),CCYA,"")</f>
        <v/>
      </c>
      <c r="G148" s="64" t="str">
        <f>IFERROR(VLOOKUP(F148,Dimension!$G$3:$H$252,2,FALSE),"")</f>
        <v/>
      </c>
      <c r="H148" s="62" t="str">
        <f>IF(OR(B148=Dimension!$A$3,B148=Dimension!$A$4,B148=Dimension!$A$5),"เดินทาง/ท่องเที่ยว","")</f>
        <v/>
      </c>
      <c r="I148" s="62" t="str">
        <f>IF(OR(B148=Dimension!$A$6,B148=Dimension!$A$7,B148=Dimension!$A$8,B148=Dimension!$A$9),"",IF(OR(B148=Dimension!$A$3,B148=Dimension!$A$4,B148=Dimension!$A$5),"สถานประกอบการ",""))</f>
        <v/>
      </c>
      <c r="J148" s="62" t="str">
        <f>IF(OR(B148=Dimension!$A$3,B148=Dimension!$A$4,B148=Dimension!$A$5,B148=Dimension!$A$6,,B148=Dimension!$A$7,B148=Dimension!$A$8,B148=Dimension!$A$9),Payment_ID2,"")</f>
        <v/>
      </c>
      <c r="K148" s="62"/>
      <c r="L148" s="64" t="str">
        <f>IFERROR(VLOOKUP(K148,Dimension!$J$3:$K$179,2,FALSE),"")</f>
        <v/>
      </c>
      <c r="M148" s="65"/>
      <c r="N148" s="66"/>
      <c r="O148" s="62" t="str">
        <f>IF(OR(B148=Dimension!$A$6,B148=Dimension!$A$7,B148=Dimension!$A$8,B148=Dimension!$A$9),"",IF(OR(B148=Dimension!$A$3,B148=Dimension!$A$4,B148=Dimension!$A$5),"สถานประกอบการ",""))</f>
        <v/>
      </c>
      <c r="P148" s="62" t="str">
        <f>IF(OR(B148=Dimension!$A$6,B148=Dimension!$A$7,B148=Dimension!$A$8,B148=Dimension!$A$9,B148=""),"",Payment_ID2)</f>
        <v/>
      </c>
      <c r="Q148" s="64" t="str">
        <f t="shared" si="2"/>
        <v/>
      </c>
      <c r="R148" s="62"/>
      <c r="S148" s="87"/>
      <c r="T148" s="68" t="b">
        <f>IF(D148=Dimension!$C$9,IF(LEFT(UPPER(E148),2)="MC",TRUE,FALSE),TRUE)</f>
        <v>1</v>
      </c>
    </row>
    <row r="149" spans="1:20" x14ac:dyDescent="0.45">
      <c r="A149" s="61"/>
      <c r="B149" s="62"/>
      <c r="C149" s="62"/>
      <c r="D149" s="62" t="str">
        <f>IF(B149=Dimension!$A$8,Dimension!$C$9,IF(B149=Dimension!$A$6,CD,""))</f>
        <v/>
      </c>
      <c r="E149" s="63"/>
      <c r="F149" s="62" t="str">
        <f>IF(OR(B149=Dimension!$A$3,B149=Dimension!$A$4,B149=Dimension!$A$6,B149=Dimension!$A$8),CCYA,"")</f>
        <v/>
      </c>
      <c r="G149" s="64" t="str">
        <f>IFERROR(VLOOKUP(F149,Dimension!$G$3:$H$252,2,FALSE),"")</f>
        <v/>
      </c>
      <c r="H149" s="62" t="str">
        <f>IF(OR(B149=Dimension!$A$3,B149=Dimension!$A$4,B149=Dimension!$A$5),"เดินทาง/ท่องเที่ยว","")</f>
        <v/>
      </c>
      <c r="I149" s="62" t="str">
        <f>IF(OR(B149=Dimension!$A$6,B149=Dimension!$A$7,B149=Dimension!$A$8,B149=Dimension!$A$9),"",IF(OR(B149=Dimension!$A$3,B149=Dimension!$A$4,B149=Dimension!$A$5),"สถานประกอบการ",""))</f>
        <v/>
      </c>
      <c r="J149" s="62" t="str">
        <f>IF(OR(B149=Dimension!$A$3,B149=Dimension!$A$4,B149=Dimension!$A$5,B149=Dimension!$A$6,,B149=Dimension!$A$7,B149=Dimension!$A$8,B149=Dimension!$A$9),Payment_ID2,"")</f>
        <v/>
      </c>
      <c r="K149" s="62"/>
      <c r="L149" s="64" t="str">
        <f>IFERROR(VLOOKUP(K149,Dimension!$J$3:$K$179,2,FALSE),"")</f>
        <v/>
      </c>
      <c r="M149" s="65"/>
      <c r="N149" s="66"/>
      <c r="O149" s="62" t="str">
        <f>IF(OR(B149=Dimension!$A$6,B149=Dimension!$A$7,B149=Dimension!$A$8,B149=Dimension!$A$9),"",IF(OR(B149=Dimension!$A$3,B149=Dimension!$A$4,B149=Dimension!$A$5),"สถานประกอบการ",""))</f>
        <v/>
      </c>
      <c r="P149" s="62" t="str">
        <f>IF(OR(B149=Dimension!$A$6,B149=Dimension!$A$7,B149=Dimension!$A$8,B149=Dimension!$A$9,B149=""),"",Payment_ID2)</f>
        <v/>
      </c>
      <c r="Q149" s="64" t="str">
        <f t="shared" si="2"/>
        <v/>
      </c>
      <c r="R149" s="62"/>
      <c r="S149" s="87"/>
      <c r="T149" s="68" t="b">
        <f>IF(D149=Dimension!$C$9,IF(LEFT(UPPER(E149),2)="MC",TRUE,FALSE),TRUE)</f>
        <v>1</v>
      </c>
    </row>
    <row r="150" spans="1:20" x14ac:dyDescent="0.45">
      <c r="A150" s="61"/>
      <c r="B150" s="62"/>
      <c r="C150" s="62"/>
      <c r="D150" s="62" t="str">
        <f>IF(B150=Dimension!$A$8,Dimension!$C$9,IF(B150=Dimension!$A$6,CD,""))</f>
        <v/>
      </c>
      <c r="E150" s="63"/>
      <c r="F150" s="62" t="str">
        <f>IF(OR(B150=Dimension!$A$3,B150=Dimension!$A$4,B150=Dimension!$A$6,B150=Dimension!$A$8),CCYA,"")</f>
        <v/>
      </c>
      <c r="G150" s="64" t="str">
        <f>IFERROR(VLOOKUP(F150,Dimension!$G$3:$H$252,2,FALSE),"")</f>
        <v/>
      </c>
      <c r="H150" s="62" t="str">
        <f>IF(OR(B150=Dimension!$A$3,B150=Dimension!$A$4,B150=Dimension!$A$5),"เดินทาง/ท่องเที่ยว","")</f>
        <v/>
      </c>
      <c r="I150" s="62" t="str">
        <f>IF(OR(B150=Dimension!$A$6,B150=Dimension!$A$7,B150=Dimension!$A$8,B150=Dimension!$A$9),"",IF(OR(B150=Dimension!$A$3,B150=Dimension!$A$4,B150=Dimension!$A$5),"สถานประกอบการ",""))</f>
        <v/>
      </c>
      <c r="J150" s="62" t="str">
        <f>IF(OR(B150=Dimension!$A$3,B150=Dimension!$A$4,B150=Dimension!$A$5,B150=Dimension!$A$6,,B150=Dimension!$A$7,B150=Dimension!$A$8,B150=Dimension!$A$9),Payment_ID2,"")</f>
        <v/>
      </c>
      <c r="K150" s="62"/>
      <c r="L150" s="64" t="str">
        <f>IFERROR(VLOOKUP(K150,Dimension!$J$3:$K$179,2,FALSE),"")</f>
        <v/>
      </c>
      <c r="M150" s="65"/>
      <c r="N150" s="66"/>
      <c r="O150" s="62" t="str">
        <f>IF(OR(B150=Dimension!$A$6,B150=Dimension!$A$7,B150=Dimension!$A$8,B150=Dimension!$A$9),"",IF(OR(B150=Dimension!$A$3,B150=Dimension!$A$4,B150=Dimension!$A$5),"สถานประกอบการ",""))</f>
        <v/>
      </c>
      <c r="P150" s="62" t="str">
        <f>IF(OR(B150=Dimension!$A$6,B150=Dimension!$A$7,B150=Dimension!$A$8,B150=Dimension!$A$9,B150=""),"",Payment_ID2)</f>
        <v/>
      </c>
      <c r="Q150" s="64" t="str">
        <f t="shared" si="2"/>
        <v/>
      </c>
      <c r="R150" s="62"/>
      <c r="S150" s="87"/>
      <c r="T150" s="68" t="b">
        <f>IF(D150=Dimension!$C$9,IF(LEFT(UPPER(E150),2)="MC",TRUE,FALSE),TRUE)</f>
        <v>1</v>
      </c>
    </row>
    <row r="151" spans="1:20" x14ac:dyDescent="0.45">
      <c r="A151" s="61"/>
      <c r="B151" s="62"/>
      <c r="C151" s="62"/>
      <c r="D151" s="62" t="str">
        <f>IF(B151=Dimension!$A$8,Dimension!$C$9,IF(B151=Dimension!$A$6,CD,""))</f>
        <v/>
      </c>
      <c r="E151" s="63"/>
      <c r="F151" s="62" t="str">
        <f>IF(OR(B151=Dimension!$A$3,B151=Dimension!$A$4,B151=Dimension!$A$6,B151=Dimension!$A$8),CCYA,"")</f>
        <v/>
      </c>
      <c r="G151" s="64" t="str">
        <f>IFERROR(VLOOKUP(F151,Dimension!$G$3:$H$252,2,FALSE),"")</f>
        <v/>
      </c>
      <c r="H151" s="62" t="str">
        <f>IF(OR(B151=Dimension!$A$3,B151=Dimension!$A$4,B151=Dimension!$A$5),"เดินทาง/ท่องเที่ยว","")</f>
        <v/>
      </c>
      <c r="I151" s="62" t="str">
        <f>IF(OR(B151=Dimension!$A$6,B151=Dimension!$A$7,B151=Dimension!$A$8,B151=Dimension!$A$9),"",IF(OR(B151=Dimension!$A$3,B151=Dimension!$A$4,B151=Dimension!$A$5),"สถานประกอบการ",""))</f>
        <v/>
      </c>
      <c r="J151" s="62" t="str">
        <f>IF(OR(B151=Dimension!$A$3,B151=Dimension!$A$4,B151=Dimension!$A$5,B151=Dimension!$A$6,,B151=Dimension!$A$7,B151=Dimension!$A$8,B151=Dimension!$A$9),Payment_ID2,"")</f>
        <v/>
      </c>
      <c r="K151" s="62"/>
      <c r="L151" s="64" t="str">
        <f>IFERROR(VLOOKUP(K151,Dimension!$J$3:$K$179,2,FALSE),"")</f>
        <v/>
      </c>
      <c r="M151" s="65"/>
      <c r="N151" s="66"/>
      <c r="O151" s="62" t="str">
        <f>IF(OR(B151=Dimension!$A$6,B151=Dimension!$A$7,B151=Dimension!$A$8,B151=Dimension!$A$9),"",IF(OR(B151=Dimension!$A$3,B151=Dimension!$A$4,B151=Dimension!$A$5),"สถานประกอบการ",""))</f>
        <v/>
      </c>
      <c r="P151" s="62" t="str">
        <f>IF(OR(B151=Dimension!$A$6,B151=Dimension!$A$7,B151=Dimension!$A$8,B151=Dimension!$A$9,B151=""),"",Payment_ID2)</f>
        <v/>
      </c>
      <c r="Q151" s="64" t="str">
        <f t="shared" si="2"/>
        <v/>
      </c>
      <c r="R151" s="62"/>
      <c r="S151" s="87"/>
      <c r="T151" s="68" t="b">
        <f>IF(D151=Dimension!$C$9,IF(LEFT(UPPER(E151),2)="MC",TRUE,FALSE),TRUE)</f>
        <v>1</v>
      </c>
    </row>
    <row r="152" spans="1:20" x14ac:dyDescent="0.45">
      <c r="A152" s="61"/>
      <c r="B152" s="62"/>
      <c r="C152" s="62"/>
      <c r="D152" s="62" t="str">
        <f>IF(B152=Dimension!$A$8,Dimension!$C$9,IF(B152=Dimension!$A$6,CD,""))</f>
        <v/>
      </c>
      <c r="E152" s="63"/>
      <c r="F152" s="62" t="str">
        <f>IF(OR(B152=Dimension!$A$3,B152=Dimension!$A$4,B152=Dimension!$A$6,B152=Dimension!$A$8),CCYA,"")</f>
        <v/>
      </c>
      <c r="G152" s="64" t="str">
        <f>IFERROR(VLOOKUP(F152,Dimension!$G$3:$H$252,2,FALSE),"")</f>
        <v/>
      </c>
      <c r="H152" s="62" t="str">
        <f>IF(OR(B152=Dimension!$A$3,B152=Dimension!$A$4,B152=Dimension!$A$5),"เดินทาง/ท่องเที่ยว","")</f>
        <v/>
      </c>
      <c r="I152" s="62" t="str">
        <f>IF(OR(B152=Dimension!$A$6,B152=Dimension!$A$7,B152=Dimension!$A$8,B152=Dimension!$A$9),"",IF(OR(B152=Dimension!$A$3,B152=Dimension!$A$4,B152=Dimension!$A$5),"สถานประกอบการ",""))</f>
        <v/>
      </c>
      <c r="J152" s="62" t="str">
        <f>IF(OR(B152=Dimension!$A$3,B152=Dimension!$A$4,B152=Dimension!$A$5,B152=Dimension!$A$6,,B152=Dimension!$A$7,B152=Dimension!$A$8,B152=Dimension!$A$9),Payment_ID2,"")</f>
        <v/>
      </c>
      <c r="K152" s="62"/>
      <c r="L152" s="64" t="str">
        <f>IFERROR(VLOOKUP(K152,Dimension!$J$3:$K$179,2,FALSE),"")</f>
        <v/>
      </c>
      <c r="M152" s="65"/>
      <c r="N152" s="66"/>
      <c r="O152" s="62" t="str">
        <f>IF(OR(B152=Dimension!$A$6,B152=Dimension!$A$7,B152=Dimension!$A$8,B152=Dimension!$A$9),"",IF(OR(B152=Dimension!$A$3,B152=Dimension!$A$4,B152=Dimension!$A$5),"สถานประกอบการ",""))</f>
        <v/>
      </c>
      <c r="P152" s="62" t="str">
        <f>IF(OR(B152=Dimension!$A$6,B152=Dimension!$A$7,B152=Dimension!$A$8,B152=Dimension!$A$9,B152=""),"",Payment_ID2)</f>
        <v/>
      </c>
      <c r="Q152" s="64" t="str">
        <f t="shared" si="2"/>
        <v/>
      </c>
      <c r="R152" s="62"/>
      <c r="S152" s="87"/>
      <c r="T152" s="68" t="b">
        <f>IF(D152=Dimension!$C$9,IF(LEFT(UPPER(E152),2)="MC",TRUE,FALSE),TRUE)</f>
        <v>1</v>
      </c>
    </row>
    <row r="153" spans="1:20" x14ac:dyDescent="0.45">
      <c r="A153" s="61"/>
      <c r="B153" s="62"/>
      <c r="C153" s="62"/>
      <c r="D153" s="62" t="str">
        <f>IF(B153=Dimension!$A$8,Dimension!$C$9,IF(B153=Dimension!$A$6,CD,""))</f>
        <v/>
      </c>
      <c r="E153" s="63"/>
      <c r="F153" s="62" t="str">
        <f>IF(OR(B153=Dimension!$A$3,B153=Dimension!$A$4,B153=Dimension!$A$6,B153=Dimension!$A$8),CCYA,"")</f>
        <v/>
      </c>
      <c r="G153" s="64" t="str">
        <f>IFERROR(VLOOKUP(F153,Dimension!$G$3:$H$252,2,FALSE),"")</f>
        <v/>
      </c>
      <c r="H153" s="62" t="str">
        <f>IF(OR(B153=Dimension!$A$3,B153=Dimension!$A$4,B153=Dimension!$A$5),"เดินทาง/ท่องเที่ยว","")</f>
        <v/>
      </c>
      <c r="I153" s="62" t="str">
        <f>IF(OR(B153=Dimension!$A$6,B153=Dimension!$A$7,B153=Dimension!$A$8,B153=Dimension!$A$9),"",IF(OR(B153=Dimension!$A$3,B153=Dimension!$A$4,B153=Dimension!$A$5),"สถานประกอบการ",""))</f>
        <v/>
      </c>
      <c r="J153" s="62" t="str">
        <f>IF(OR(B153=Dimension!$A$3,B153=Dimension!$A$4,B153=Dimension!$A$5,B153=Dimension!$A$6,,B153=Dimension!$A$7,B153=Dimension!$A$8,B153=Dimension!$A$9),Payment_ID2,"")</f>
        <v/>
      </c>
      <c r="K153" s="62"/>
      <c r="L153" s="64" t="str">
        <f>IFERROR(VLOOKUP(K153,Dimension!$J$3:$K$179,2,FALSE),"")</f>
        <v/>
      </c>
      <c r="M153" s="65"/>
      <c r="N153" s="66"/>
      <c r="O153" s="62" t="str">
        <f>IF(OR(B153=Dimension!$A$6,B153=Dimension!$A$7,B153=Dimension!$A$8,B153=Dimension!$A$9),"",IF(OR(B153=Dimension!$A$3,B153=Dimension!$A$4,B153=Dimension!$A$5),"สถานประกอบการ",""))</f>
        <v/>
      </c>
      <c r="P153" s="62" t="str">
        <f>IF(OR(B153=Dimension!$A$6,B153=Dimension!$A$7,B153=Dimension!$A$8,B153=Dimension!$A$9,B153=""),"",Payment_ID2)</f>
        <v/>
      </c>
      <c r="Q153" s="64" t="str">
        <f t="shared" si="2"/>
        <v/>
      </c>
      <c r="R153" s="62"/>
      <c r="S153" s="87"/>
      <c r="T153" s="68" t="b">
        <f>IF(D153=Dimension!$C$9,IF(LEFT(UPPER(E153),2)="MC",TRUE,FALSE),TRUE)</f>
        <v>1</v>
      </c>
    </row>
    <row r="154" spans="1:20" x14ac:dyDescent="0.45">
      <c r="A154" s="61"/>
      <c r="B154" s="62"/>
      <c r="C154" s="62"/>
      <c r="D154" s="62" t="str">
        <f>IF(B154=Dimension!$A$8,Dimension!$C$9,IF(B154=Dimension!$A$6,CD,""))</f>
        <v/>
      </c>
      <c r="E154" s="63"/>
      <c r="F154" s="62" t="str">
        <f>IF(OR(B154=Dimension!$A$3,B154=Dimension!$A$4,B154=Dimension!$A$6,B154=Dimension!$A$8),CCYA,"")</f>
        <v/>
      </c>
      <c r="G154" s="64" t="str">
        <f>IFERROR(VLOOKUP(F154,Dimension!$G$3:$H$252,2,FALSE),"")</f>
        <v/>
      </c>
      <c r="H154" s="62" t="str">
        <f>IF(OR(B154=Dimension!$A$3,B154=Dimension!$A$4,B154=Dimension!$A$5),"เดินทาง/ท่องเที่ยว","")</f>
        <v/>
      </c>
      <c r="I154" s="62" t="str">
        <f>IF(OR(B154=Dimension!$A$6,B154=Dimension!$A$7,B154=Dimension!$A$8,B154=Dimension!$A$9),"",IF(OR(B154=Dimension!$A$3,B154=Dimension!$A$4,B154=Dimension!$A$5),"สถานประกอบการ",""))</f>
        <v/>
      </c>
      <c r="J154" s="62" t="str">
        <f>IF(OR(B154=Dimension!$A$3,B154=Dimension!$A$4,B154=Dimension!$A$5,B154=Dimension!$A$6,,B154=Dimension!$A$7,B154=Dimension!$A$8,B154=Dimension!$A$9),Payment_ID2,"")</f>
        <v/>
      </c>
      <c r="K154" s="62"/>
      <c r="L154" s="64" t="str">
        <f>IFERROR(VLOOKUP(K154,Dimension!$J$3:$K$179,2,FALSE),"")</f>
        <v/>
      </c>
      <c r="M154" s="65"/>
      <c r="N154" s="66"/>
      <c r="O154" s="62" t="str">
        <f>IF(OR(B154=Dimension!$A$6,B154=Dimension!$A$7,B154=Dimension!$A$8,B154=Dimension!$A$9),"",IF(OR(B154=Dimension!$A$3,B154=Dimension!$A$4,B154=Dimension!$A$5),"สถานประกอบการ",""))</f>
        <v/>
      </c>
      <c r="P154" s="62" t="str">
        <f>IF(OR(B154=Dimension!$A$6,B154=Dimension!$A$7,B154=Dimension!$A$8,B154=Dimension!$A$9,B154=""),"",Payment_ID2)</f>
        <v/>
      </c>
      <c r="Q154" s="64" t="str">
        <f t="shared" si="2"/>
        <v/>
      </c>
      <c r="R154" s="62"/>
      <c r="S154" s="87"/>
      <c r="T154" s="68" t="b">
        <f>IF(D154=Dimension!$C$9,IF(LEFT(UPPER(E154),2)="MC",TRUE,FALSE),TRUE)</f>
        <v>1</v>
      </c>
    </row>
    <row r="155" spans="1:20" x14ac:dyDescent="0.45">
      <c r="A155" s="61"/>
      <c r="B155" s="62"/>
      <c r="C155" s="62"/>
      <c r="D155" s="62" t="str">
        <f>IF(B155=Dimension!$A$8,Dimension!$C$9,IF(B155=Dimension!$A$6,CD,""))</f>
        <v/>
      </c>
      <c r="E155" s="63"/>
      <c r="F155" s="62" t="str">
        <f>IF(OR(B155=Dimension!$A$3,B155=Dimension!$A$4,B155=Dimension!$A$6,B155=Dimension!$A$8),CCYA,"")</f>
        <v/>
      </c>
      <c r="G155" s="64" t="str">
        <f>IFERROR(VLOOKUP(F155,Dimension!$G$3:$H$252,2,FALSE),"")</f>
        <v/>
      </c>
      <c r="H155" s="62" t="str">
        <f>IF(OR(B155=Dimension!$A$3,B155=Dimension!$A$4,B155=Dimension!$A$5),"เดินทาง/ท่องเที่ยว","")</f>
        <v/>
      </c>
      <c r="I155" s="62" t="str">
        <f>IF(OR(B155=Dimension!$A$6,B155=Dimension!$A$7,B155=Dimension!$A$8,B155=Dimension!$A$9),"",IF(OR(B155=Dimension!$A$3,B155=Dimension!$A$4,B155=Dimension!$A$5),"สถานประกอบการ",""))</f>
        <v/>
      </c>
      <c r="J155" s="62" t="str">
        <f>IF(OR(B155=Dimension!$A$3,B155=Dimension!$A$4,B155=Dimension!$A$5,B155=Dimension!$A$6,,B155=Dimension!$A$7,B155=Dimension!$A$8,B155=Dimension!$A$9),Payment_ID2,"")</f>
        <v/>
      </c>
      <c r="K155" s="62"/>
      <c r="L155" s="64" t="str">
        <f>IFERROR(VLOOKUP(K155,Dimension!$J$3:$K$179,2,FALSE),"")</f>
        <v/>
      </c>
      <c r="M155" s="65"/>
      <c r="N155" s="66"/>
      <c r="O155" s="62" t="str">
        <f>IF(OR(B155=Dimension!$A$6,B155=Dimension!$A$7,B155=Dimension!$A$8,B155=Dimension!$A$9),"",IF(OR(B155=Dimension!$A$3,B155=Dimension!$A$4,B155=Dimension!$A$5),"สถานประกอบการ",""))</f>
        <v/>
      </c>
      <c r="P155" s="62" t="str">
        <f>IF(OR(B155=Dimension!$A$6,B155=Dimension!$A$7,B155=Dimension!$A$8,B155=Dimension!$A$9,B155=""),"",Payment_ID2)</f>
        <v/>
      </c>
      <c r="Q155" s="64" t="str">
        <f t="shared" si="2"/>
        <v/>
      </c>
      <c r="R155" s="62"/>
      <c r="S155" s="87"/>
      <c r="T155" s="68" t="b">
        <f>IF(D155=Dimension!$C$9,IF(LEFT(UPPER(E155),2)="MC",TRUE,FALSE),TRUE)</f>
        <v>1</v>
      </c>
    </row>
    <row r="156" spans="1:20" x14ac:dyDescent="0.45">
      <c r="A156" s="61"/>
      <c r="B156" s="62"/>
      <c r="C156" s="62"/>
      <c r="D156" s="62" t="str">
        <f>IF(B156=Dimension!$A$8,Dimension!$C$9,IF(B156=Dimension!$A$6,CD,""))</f>
        <v/>
      </c>
      <c r="E156" s="63"/>
      <c r="F156" s="62" t="str">
        <f>IF(OR(B156=Dimension!$A$3,B156=Dimension!$A$4,B156=Dimension!$A$6,B156=Dimension!$A$8),CCYA,"")</f>
        <v/>
      </c>
      <c r="G156" s="64" t="str">
        <f>IFERROR(VLOOKUP(F156,Dimension!$G$3:$H$252,2,FALSE),"")</f>
        <v/>
      </c>
      <c r="H156" s="62" t="str">
        <f>IF(OR(B156=Dimension!$A$3,B156=Dimension!$A$4,B156=Dimension!$A$5),"เดินทาง/ท่องเที่ยว","")</f>
        <v/>
      </c>
      <c r="I156" s="62" t="str">
        <f>IF(OR(B156=Dimension!$A$6,B156=Dimension!$A$7,B156=Dimension!$A$8,B156=Dimension!$A$9),"",IF(OR(B156=Dimension!$A$3,B156=Dimension!$A$4,B156=Dimension!$A$5),"สถานประกอบการ",""))</f>
        <v/>
      </c>
      <c r="J156" s="62" t="str">
        <f>IF(OR(B156=Dimension!$A$3,B156=Dimension!$A$4,B156=Dimension!$A$5,B156=Dimension!$A$6,,B156=Dimension!$A$7,B156=Dimension!$A$8,B156=Dimension!$A$9),Payment_ID2,"")</f>
        <v/>
      </c>
      <c r="K156" s="62"/>
      <c r="L156" s="64" t="str">
        <f>IFERROR(VLOOKUP(K156,Dimension!$J$3:$K$179,2,FALSE),"")</f>
        <v/>
      </c>
      <c r="M156" s="65"/>
      <c r="N156" s="66"/>
      <c r="O156" s="62" t="str">
        <f>IF(OR(B156=Dimension!$A$6,B156=Dimension!$A$7,B156=Dimension!$A$8,B156=Dimension!$A$9),"",IF(OR(B156=Dimension!$A$3,B156=Dimension!$A$4,B156=Dimension!$A$5),"สถานประกอบการ",""))</f>
        <v/>
      </c>
      <c r="P156" s="62" t="str">
        <f>IF(OR(B156=Dimension!$A$6,B156=Dimension!$A$7,B156=Dimension!$A$8,B156=Dimension!$A$9,B156=""),"",Payment_ID2)</f>
        <v/>
      </c>
      <c r="Q156" s="64" t="str">
        <f t="shared" si="2"/>
        <v/>
      </c>
      <c r="R156" s="62"/>
      <c r="S156" s="87"/>
      <c r="T156" s="68" t="b">
        <f>IF(D156=Dimension!$C$9,IF(LEFT(UPPER(E156),2)="MC",TRUE,FALSE),TRUE)</f>
        <v>1</v>
      </c>
    </row>
    <row r="157" spans="1:20" x14ac:dyDescent="0.45">
      <c r="A157" s="61"/>
      <c r="B157" s="62"/>
      <c r="C157" s="62"/>
      <c r="D157" s="62" t="str">
        <f>IF(B157=Dimension!$A$8,Dimension!$C$9,IF(B157=Dimension!$A$6,CD,""))</f>
        <v/>
      </c>
      <c r="E157" s="63"/>
      <c r="F157" s="62" t="str">
        <f>IF(OR(B157=Dimension!$A$3,B157=Dimension!$A$4,B157=Dimension!$A$6,B157=Dimension!$A$8),CCYA,"")</f>
        <v/>
      </c>
      <c r="G157" s="64" t="str">
        <f>IFERROR(VLOOKUP(F157,Dimension!$G$3:$H$252,2,FALSE),"")</f>
        <v/>
      </c>
      <c r="H157" s="62" t="str">
        <f>IF(OR(B157=Dimension!$A$3,B157=Dimension!$A$4,B157=Dimension!$A$5),"เดินทาง/ท่องเที่ยว","")</f>
        <v/>
      </c>
      <c r="I157" s="62" t="str">
        <f>IF(OR(B157=Dimension!$A$6,B157=Dimension!$A$7,B157=Dimension!$A$8,B157=Dimension!$A$9),"",IF(OR(B157=Dimension!$A$3,B157=Dimension!$A$4,B157=Dimension!$A$5),"สถานประกอบการ",""))</f>
        <v/>
      </c>
      <c r="J157" s="62" t="str">
        <f>IF(OR(B157=Dimension!$A$3,B157=Dimension!$A$4,B157=Dimension!$A$5,B157=Dimension!$A$6,,B157=Dimension!$A$7,B157=Dimension!$A$8,B157=Dimension!$A$9),Payment_ID2,"")</f>
        <v/>
      </c>
      <c r="K157" s="62"/>
      <c r="L157" s="64" t="str">
        <f>IFERROR(VLOOKUP(K157,Dimension!$J$3:$K$179,2,FALSE),"")</f>
        <v/>
      </c>
      <c r="M157" s="65"/>
      <c r="N157" s="66"/>
      <c r="O157" s="62" t="str">
        <f>IF(OR(B157=Dimension!$A$6,B157=Dimension!$A$7,B157=Dimension!$A$8,B157=Dimension!$A$9),"",IF(OR(B157=Dimension!$A$3,B157=Dimension!$A$4,B157=Dimension!$A$5),"สถานประกอบการ",""))</f>
        <v/>
      </c>
      <c r="P157" s="62" t="str">
        <f>IF(OR(B157=Dimension!$A$6,B157=Dimension!$A$7,B157=Dimension!$A$8,B157=Dimension!$A$9,B157=""),"",Payment_ID2)</f>
        <v/>
      </c>
      <c r="Q157" s="64" t="str">
        <f t="shared" si="2"/>
        <v/>
      </c>
      <c r="R157" s="62"/>
      <c r="S157" s="87"/>
      <c r="T157" s="68" t="b">
        <f>IF(D157=Dimension!$C$9,IF(LEFT(UPPER(E157),2)="MC",TRUE,FALSE),TRUE)</f>
        <v>1</v>
      </c>
    </row>
    <row r="158" spans="1:20" x14ac:dyDescent="0.45">
      <c r="A158" s="61"/>
      <c r="B158" s="62"/>
      <c r="C158" s="62"/>
      <c r="D158" s="62" t="str">
        <f>IF(B158=Dimension!$A$8,Dimension!$C$9,IF(B158=Dimension!$A$6,CD,""))</f>
        <v/>
      </c>
      <c r="E158" s="63"/>
      <c r="F158" s="62" t="str">
        <f>IF(OR(B158=Dimension!$A$3,B158=Dimension!$A$4,B158=Dimension!$A$6,B158=Dimension!$A$8),CCYA,"")</f>
        <v/>
      </c>
      <c r="G158" s="64" t="str">
        <f>IFERROR(VLOOKUP(F158,Dimension!$G$3:$H$252,2,FALSE),"")</f>
        <v/>
      </c>
      <c r="H158" s="62" t="str">
        <f>IF(OR(B158=Dimension!$A$3,B158=Dimension!$A$4,B158=Dimension!$A$5),"เดินทาง/ท่องเที่ยว","")</f>
        <v/>
      </c>
      <c r="I158" s="62" t="str">
        <f>IF(OR(B158=Dimension!$A$6,B158=Dimension!$A$7,B158=Dimension!$A$8,B158=Dimension!$A$9),"",IF(OR(B158=Dimension!$A$3,B158=Dimension!$A$4,B158=Dimension!$A$5),"สถานประกอบการ",""))</f>
        <v/>
      </c>
      <c r="J158" s="62" t="str">
        <f>IF(OR(B158=Dimension!$A$3,B158=Dimension!$A$4,B158=Dimension!$A$5,B158=Dimension!$A$6,,B158=Dimension!$A$7,B158=Dimension!$A$8,B158=Dimension!$A$9),Payment_ID2,"")</f>
        <v/>
      </c>
      <c r="K158" s="62"/>
      <c r="L158" s="64" t="str">
        <f>IFERROR(VLOOKUP(K158,Dimension!$J$3:$K$179,2,FALSE),"")</f>
        <v/>
      </c>
      <c r="M158" s="65"/>
      <c r="N158" s="66"/>
      <c r="O158" s="62" t="str">
        <f>IF(OR(B158=Dimension!$A$6,B158=Dimension!$A$7,B158=Dimension!$A$8,B158=Dimension!$A$9),"",IF(OR(B158=Dimension!$A$3,B158=Dimension!$A$4,B158=Dimension!$A$5),"สถานประกอบการ",""))</f>
        <v/>
      </c>
      <c r="P158" s="62" t="str">
        <f>IF(OR(B158=Dimension!$A$6,B158=Dimension!$A$7,B158=Dimension!$A$8,B158=Dimension!$A$9,B158=""),"",Payment_ID2)</f>
        <v/>
      </c>
      <c r="Q158" s="64" t="str">
        <f t="shared" si="2"/>
        <v/>
      </c>
      <c r="R158" s="62"/>
      <c r="S158" s="87"/>
      <c r="T158" s="68" t="b">
        <f>IF(D158=Dimension!$C$9,IF(LEFT(UPPER(E158),2)="MC",TRUE,FALSE),TRUE)</f>
        <v>1</v>
      </c>
    </row>
    <row r="159" spans="1:20" x14ac:dyDescent="0.45">
      <c r="A159" s="61"/>
      <c r="B159" s="62"/>
      <c r="C159" s="62"/>
      <c r="D159" s="62" t="str">
        <f>IF(B159=Dimension!$A$8,Dimension!$C$9,IF(B159=Dimension!$A$6,CD,""))</f>
        <v/>
      </c>
      <c r="E159" s="63"/>
      <c r="F159" s="62" t="str">
        <f>IF(OR(B159=Dimension!$A$3,B159=Dimension!$A$4,B159=Dimension!$A$6,B159=Dimension!$A$8),CCYA,"")</f>
        <v/>
      </c>
      <c r="G159" s="64" t="str">
        <f>IFERROR(VLOOKUP(F159,Dimension!$G$3:$H$252,2,FALSE),"")</f>
        <v/>
      </c>
      <c r="H159" s="62" t="str">
        <f>IF(OR(B159=Dimension!$A$3,B159=Dimension!$A$4,B159=Dimension!$A$5),"เดินทาง/ท่องเที่ยว","")</f>
        <v/>
      </c>
      <c r="I159" s="62" t="str">
        <f>IF(OR(B159=Dimension!$A$6,B159=Dimension!$A$7,B159=Dimension!$A$8,B159=Dimension!$A$9),"",IF(OR(B159=Dimension!$A$3,B159=Dimension!$A$4,B159=Dimension!$A$5),"สถานประกอบการ",""))</f>
        <v/>
      </c>
      <c r="J159" s="62" t="str">
        <f>IF(OR(B159=Dimension!$A$3,B159=Dimension!$A$4,B159=Dimension!$A$5,B159=Dimension!$A$6,,B159=Dimension!$A$7,B159=Dimension!$A$8,B159=Dimension!$A$9),Payment_ID2,"")</f>
        <v/>
      </c>
      <c r="K159" s="62"/>
      <c r="L159" s="64" t="str">
        <f>IFERROR(VLOOKUP(K159,Dimension!$J$3:$K$179,2,FALSE),"")</f>
        <v/>
      </c>
      <c r="M159" s="65"/>
      <c r="N159" s="66"/>
      <c r="O159" s="62" t="str">
        <f>IF(OR(B159=Dimension!$A$6,B159=Dimension!$A$7,B159=Dimension!$A$8,B159=Dimension!$A$9),"",IF(OR(B159=Dimension!$A$3,B159=Dimension!$A$4,B159=Dimension!$A$5),"สถานประกอบการ",""))</f>
        <v/>
      </c>
      <c r="P159" s="62" t="str">
        <f>IF(OR(B159=Dimension!$A$6,B159=Dimension!$A$7,B159=Dimension!$A$8,B159=Dimension!$A$9,B159=""),"",Payment_ID2)</f>
        <v/>
      </c>
      <c r="Q159" s="64" t="str">
        <f t="shared" si="2"/>
        <v/>
      </c>
      <c r="R159" s="62"/>
      <c r="S159" s="87"/>
      <c r="T159" s="68" t="b">
        <f>IF(D159=Dimension!$C$9,IF(LEFT(UPPER(E159),2)="MC",TRUE,FALSE),TRUE)</f>
        <v>1</v>
      </c>
    </row>
    <row r="160" spans="1:20" x14ac:dyDescent="0.45">
      <c r="A160" s="61"/>
      <c r="B160" s="62"/>
      <c r="C160" s="62"/>
      <c r="D160" s="62" t="str">
        <f>IF(B160=Dimension!$A$8,Dimension!$C$9,IF(B160=Dimension!$A$6,CD,""))</f>
        <v/>
      </c>
      <c r="E160" s="63"/>
      <c r="F160" s="62" t="str">
        <f>IF(OR(B160=Dimension!$A$3,B160=Dimension!$A$4,B160=Dimension!$A$6,B160=Dimension!$A$8),CCYA,"")</f>
        <v/>
      </c>
      <c r="G160" s="64" t="str">
        <f>IFERROR(VLOOKUP(F160,Dimension!$G$3:$H$252,2,FALSE),"")</f>
        <v/>
      </c>
      <c r="H160" s="62" t="str">
        <f>IF(OR(B160=Dimension!$A$3,B160=Dimension!$A$4,B160=Dimension!$A$5),"เดินทาง/ท่องเที่ยว","")</f>
        <v/>
      </c>
      <c r="I160" s="62" t="str">
        <f>IF(OR(B160=Dimension!$A$6,B160=Dimension!$A$7,B160=Dimension!$A$8,B160=Dimension!$A$9),"",IF(OR(B160=Dimension!$A$3,B160=Dimension!$A$4,B160=Dimension!$A$5),"สถานประกอบการ",""))</f>
        <v/>
      </c>
      <c r="J160" s="62" t="str">
        <f>IF(OR(B160=Dimension!$A$3,B160=Dimension!$A$4,B160=Dimension!$A$5,B160=Dimension!$A$6,,B160=Dimension!$A$7,B160=Dimension!$A$8,B160=Dimension!$A$9),Payment_ID2,"")</f>
        <v/>
      </c>
      <c r="K160" s="62"/>
      <c r="L160" s="64" t="str">
        <f>IFERROR(VLOOKUP(K160,Dimension!$J$3:$K$179,2,FALSE),"")</f>
        <v/>
      </c>
      <c r="M160" s="65"/>
      <c r="N160" s="66"/>
      <c r="O160" s="62" t="str">
        <f>IF(OR(B160=Dimension!$A$6,B160=Dimension!$A$7,B160=Dimension!$A$8,B160=Dimension!$A$9),"",IF(OR(B160=Dimension!$A$3,B160=Dimension!$A$4,B160=Dimension!$A$5),"สถานประกอบการ",""))</f>
        <v/>
      </c>
      <c r="P160" s="62" t="str">
        <f>IF(OR(B160=Dimension!$A$6,B160=Dimension!$A$7,B160=Dimension!$A$8,B160=Dimension!$A$9,B160=""),"",Payment_ID2)</f>
        <v/>
      </c>
      <c r="Q160" s="64" t="str">
        <f t="shared" si="2"/>
        <v/>
      </c>
      <c r="R160" s="62"/>
      <c r="S160" s="87"/>
      <c r="T160" s="68" t="b">
        <f>IF(D160=Dimension!$C$9,IF(LEFT(UPPER(E160),2)="MC",TRUE,FALSE),TRUE)</f>
        <v>1</v>
      </c>
    </row>
    <row r="161" spans="1:20" x14ac:dyDescent="0.45">
      <c r="A161" s="61"/>
      <c r="B161" s="62"/>
      <c r="C161" s="62"/>
      <c r="D161" s="62" t="str">
        <f>IF(B161=Dimension!$A$8,Dimension!$C$9,IF(B161=Dimension!$A$6,CD,""))</f>
        <v/>
      </c>
      <c r="E161" s="63"/>
      <c r="F161" s="62" t="str">
        <f>IF(OR(B161=Dimension!$A$3,B161=Dimension!$A$4,B161=Dimension!$A$6,B161=Dimension!$A$8),CCYA,"")</f>
        <v/>
      </c>
      <c r="G161" s="64" t="str">
        <f>IFERROR(VLOOKUP(F161,Dimension!$G$3:$H$252,2,FALSE),"")</f>
        <v/>
      </c>
      <c r="H161" s="62" t="str">
        <f>IF(OR(B161=Dimension!$A$3,B161=Dimension!$A$4,B161=Dimension!$A$5),"เดินทาง/ท่องเที่ยว","")</f>
        <v/>
      </c>
      <c r="I161" s="62" t="str">
        <f>IF(OR(B161=Dimension!$A$6,B161=Dimension!$A$7,B161=Dimension!$A$8,B161=Dimension!$A$9),"",IF(OR(B161=Dimension!$A$3,B161=Dimension!$A$4,B161=Dimension!$A$5),"สถานประกอบการ",""))</f>
        <v/>
      </c>
      <c r="J161" s="62" t="str">
        <f>IF(OR(B161=Dimension!$A$3,B161=Dimension!$A$4,B161=Dimension!$A$5,B161=Dimension!$A$6,,B161=Dimension!$A$7,B161=Dimension!$A$8,B161=Dimension!$A$9),Payment_ID2,"")</f>
        <v/>
      </c>
      <c r="K161" s="62"/>
      <c r="L161" s="64" t="str">
        <f>IFERROR(VLOOKUP(K161,Dimension!$J$3:$K$179,2,FALSE),"")</f>
        <v/>
      </c>
      <c r="M161" s="65"/>
      <c r="N161" s="66"/>
      <c r="O161" s="62" t="str">
        <f>IF(OR(B161=Dimension!$A$6,B161=Dimension!$A$7,B161=Dimension!$A$8,B161=Dimension!$A$9),"",IF(OR(B161=Dimension!$A$3,B161=Dimension!$A$4,B161=Dimension!$A$5),"สถานประกอบการ",""))</f>
        <v/>
      </c>
      <c r="P161" s="62" t="str">
        <f>IF(OR(B161=Dimension!$A$6,B161=Dimension!$A$7,B161=Dimension!$A$8,B161=Dimension!$A$9,B161=""),"",Payment_ID2)</f>
        <v/>
      </c>
      <c r="Q161" s="64" t="str">
        <f t="shared" si="2"/>
        <v/>
      </c>
      <c r="R161" s="62"/>
      <c r="S161" s="87"/>
      <c r="T161" s="68" t="b">
        <f>IF(D161=Dimension!$C$9,IF(LEFT(UPPER(E161),2)="MC",TRUE,FALSE),TRUE)</f>
        <v>1</v>
      </c>
    </row>
    <row r="162" spans="1:20" x14ac:dyDescent="0.45">
      <c r="A162" s="61"/>
      <c r="B162" s="62"/>
      <c r="C162" s="62"/>
      <c r="D162" s="62" t="str">
        <f>IF(B162=Dimension!$A$8,Dimension!$C$9,IF(B162=Dimension!$A$6,CD,""))</f>
        <v/>
      </c>
      <c r="E162" s="63"/>
      <c r="F162" s="62" t="str">
        <f>IF(OR(B162=Dimension!$A$3,B162=Dimension!$A$4,B162=Dimension!$A$6,B162=Dimension!$A$8),CCYA,"")</f>
        <v/>
      </c>
      <c r="G162" s="64" t="str">
        <f>IFERROR(VLOOKUP(F162,Dimension!$G$3:$H$252,2,FALSE),"")</f>
        <v/>
      </c>
      <c r="H162" s="62" t="str">
        <f>IF(OR(B162=Dimension!$A$3,B162=Dimension!$A$4,B162=Dimension!$A$5),"เดินทาง/ท่องเที่ยว","")</f>
        <v/>
      </c>
      <c r="I162" s="62" t="str">
        <f>IF(OR(B162=Dimension!$A$6,B162=Dimension!$A$7,B162=Dimension!$A$8,B162=Dimension!$A$9),"",IF(OR(B162=Dimension!$A$3,B162=Dimension!$A$4,B162=Dimension!$A$5),"สถานประกอบการ",""))</f>
        <v/>
      </c>
      <c r="J162" s="62" t="str">
        <f>IF(OR(B162=Dimension!$A$3,B162=Dimension!$A$4,B162=Dimension!$A$5,B162=Dimension!$A$6,,B162=Dimension!$A$7,B162=Dimension!$A$8,B162=Dimension!$A$9),Payment_ID2,"")</f>
        <v/>
      </c>
      <c r="K162" s="62"/>
      <c r="L162" s="64" t="str">
        <f>IFERROR(VLOOKUP(K162,Dimension!$J$3:$K$179,2,FALSE),"")</f>
        <v/>
      </c>
      <c r="M162" s="65"/>
      <c r="N162" s="66"/>
      <c r="O162" s="62" t="str">
        <f>IF(OR(B162=Dimension!$A$6,B162=Dimension!$A$7,B162=Dimension!$A$8,B162=Dimension!$A$9),"",IF(OR(B162=Dimension!$A$3,B162=Dimension!$A$4,B162=Dimension!$A$5),"สถานประกอบการ",""))</f>
        <v/>
      </c>
      <c r="P162" s="62" t="str">
        <f>IF(OR(B162=Dimension!$A$6,B162=Dimension!$A$7,B162=Dimension!$A$8,B162=Dimension!$A$9,B162=""),"",Payment_ID2)</f>
        <v/>
      </c>
      <c r="Q162" s="64" t="str">
        <f t="shared" si="2"/>
        <v/>
      </c>
      <c r="R162" s="62"/>
      <c r="S162" s="87"/>
      <c r="T162" s="68" t="b">
        <f>IF(D162=Dimension!$C$9,IF(LEFT(UPPER(E162),2)="MC",TRUE,FALSE),TRUE)</f>
        <v>1</v>
      </c>
    </row>
    <row r="163" spans="1:20" x14ac:dyDescent="0.45">
      <c r="A163" s="61"/>
      <c r="B163" s="62"/>
      <c r="C163" s="62"/>
      <c r="D163" s="62" t="str">
        <f>IF(B163=Dimension!$A$8,Dimension!$C$9,IF(B163=Dimension!$A$6,CD,""))</f>
        <v/>
      </c>
      <c r="E163" s="63"/>
      <c r="F163" s="62" t="str">
        <f>IF(OR(B163=Dimension!$A$3,B163=Dimension!$A$4,B163=Dimension!$A$6,B163=Dimension!$A$8),CCYA,"")</f>
        <v/>
      </c>
      <c r="G163" s="64" t="str">
        <f>IFERROR(VLOOKUP(F163,Dimension!$G$3:$H$252,2,FALSE),"")</f>
        <v/>
      </c>
      <c r="H163" s="62" t="str">
        <f>IF(OR(B163=Dimension!$A$3,B163=Dimension!$A$4,B163=Dimension!$A$5),"เดินทาง/ท่องเที่ยว","")</f>
        <v/>
      </c>
      <c r="I163" s="62" t="str">
        <f>IF(OR(B163=Dimension!$A$6,B163=Dimension!$A$7,B163=Dimension!$A$8,B163=Dimension!$A$9),"",IF(OR(B163=Dimension!$A$3,B163=Dimension!$A$4,B163=Dimension!$A$5),"สถานประกอบการ",""))</f>
        <v/>
      </c>
      <c r="J163" s="62" t="str">
        <f>IF(OR(B163=Dimension!$A$3,B163=Dimension!$A$4,B163=Dimension!$A$5,B163=Dimension!$A$6,,B163=Dimension!$A$7,B163=Dimension!$A$8,B163=Dimension!$A$9),Payment_ID2,"")</f>
        <v/>
      </c>
      <c r="K163" s="62"/>
      <c r="L163" s="64" t="str">
        <f>IFERROR(VLOOKUP(K163,Dimension!$J$3:$K$179,2,FALSE),"")</f>
        <v/>
      </c>
      <c r="M163" s="65"/>
      <c r="N163" s="66"/>
      <c r="O163" s="62" t="str">
        <f>IF(OR(B163=Dimension!$A$6,B163=Dimension!$A$7,B163=Dimension!$A$8,B163=Dimension!$A$9),"",IF(OR(B163=Dimension!$A$3,B163=Dimension!$A$4,B163=Dimension!$A$5),"สถานประกอบการ",""))</f>
        <v/>
      </c>
      <c r="P163" s="62" t="str">
        <f>IF(OR(B163=Dimension!$A$6,B163=Dimension!$A$7,B163=Dimension!$A$8,B163=Dimension!$A$9,B163=""),"",Payment_ID2)</f>
        <v/>
      </c>
      <c r="Q163" s="64" t="str">
        <f t="shared" si="2"/>
        <v/>
      </c>
      <c r="R163" s="62"/>
      <c r="S163" s="87"/>
      <c r="T163" s="68" t="b">
        <f>IF(D163=Dimension!$C$9,IF(LEFT(UPPER(E163),2)="MC",TRUE,FALSE),TRUE)</f>
        <v>1</v>
      </c>
    </row>
    <row r="164" spans="1:20" x14ac:dyDescent="0.45">
      <c r="A164" s="61"/>
      <c r="B164" s="62"/>
      <c r="C164" s="62"/>
      <c r="D164" s="62" t="str">
        <f>IF(B164=Dimension!$A$8,Dimension!$C$9,IF(B164=Dimension!$A$6,CD,""))</f>
        <v/>
      </c>
      <c r="E164" s="63"/>
      <c r="F164" s="62" t="str">
        <f>IF(OR(B164=Dimension!$A$3,B164=Dimension!$A$4,B164=Dimension!$A$6,B164=Dimension!$A$8),CCYA,"")</f>
        <v/>
      </c>
      <c r="G164" s="64" t="str">
        <f>IFERROR(VLOOKUP(F164,Dimension!$G$3:$H$252,2,FALSE),"")</f>
        <v/>
      </c>
      <c r="H164" s="62" t="str">
        <f>IF(OR(B164=Dimension!$A$3,B164=Dimension!$A$4,B164=Dimension!$A$5),"เดินทาง/ท่องเที่ยว","")</f>
        <v/>
      </c>
      <c r="I164" s="62" t="str">
        <f>IF(OR(B164=Dimension!$A$6,B164=Dimension!$A$7,B164=Dimension!$A$8,B164=Dimension!$A$9),"",IF(OR(B164=Dimension!$A$3,B164=Dimension!$A$4,B164=Dimension!$A$5),"สถานประกอบการ",""))</f>
        <v/>
      </c>
      <c r="J164" s="62" t="str">
        <f>IF(OR(B164=Dimension!$A$3,B164=Dimension!$A$4,B164=Dimension!$A$5,B164=Dimension!$A$6,,B164=Dimension!$A$7,B164=Dimension!$A$8,B164=Dimension!$A$9),Payment_ID2,"")</f>
        <v/>
      </c>
      <c r="K164" s="62"/>
      <c r="L164" s="64" t="str">
        <f>IFERROR(VLOOKUP(K164,Dimension!$J$3:$K$179,2,FALSE),"")</f>
        <v/>
      </c>
      <c r="M164" s="65"/>
      <c r="N164" s="66"/>
      <c r="O164" s="62" t="str">
        <f>IF(OR(B164=Dimension!$A$6,B164=Dimension!$A$7,B164=Dimension!$A$8,B164=Dimension!$A$9),"",IF(OR(B164=Dimension!$A$3,B164=Dimension!$A$4,B164=Dimension!$A$5),"สถานประกอบการ",""))</f>
        <v/>
      </c>
      <c r="P164" s="62" t="str">
        <f>IF(OR(B164=Dimension!$A$6,B164=Dimension!$A$7,B164=Dimension!$A$8,B164=Dimension!$A$9,B164=""),"",Payment_ID2)</f>
        <v/>
      </c>
      <c r="Q164" s="64" t="str">
        <f t="shared" si="2"/>
        <v/>
      </c>
      <c r="R164" s="62"/>
      <c r="S164" s="87"/>
      <c r="T164" s="68" t="b">
        <f>IF(D164=Dimension!$C$9,IF(LEFT(UPPER(E164),2)="MC",TRUE,FALSE),TRUE)</f>
        <v>1</v>
      </c>
    </row>
    <row r="165" spans="1:20" x14ac:dyDescent="0.45">
      <c r="A165" s="61"/>
      <c r="B165" s="62"/>
      <c r="C165" s="62"/>
      <c r="D165" s="62" t="str">
        <f>IF(B165=Dimension!$A$8,Dimension!$C$9,IF(B165=Dimension!$A$6,CD,""))</f>
        <v/>
      </c>
      <c r="E165" s="63"/>
      <c r="F165" s="62" t="str">
        <f>IF(OR(B165=Dimension!$A$3,B165=Dimension!$A$4,B165=Dimension!$A$6,B165=Dimension!$A$8),CCYA,"")</f>
        <v/>
      </c>
      <c r="G165" s="64" t="str">
        <f>IFERROR(VLOOKUP(F165,Dimension!$G$3:$H$252,2,FALSE),"")</f>
        <v/>
      </c>
      <c r="H165" s="62" t="str">
        <f>IF(OR(B165=Dimension!$A$3,B165=Dimension!$A$4,B165=Dimension!$A$5),"เดินทาง/ท่องเที่ยว","")</f>
        <v/>
      </c>
      <c r="I165" s="62" t="str">
        <f>IF(OR(B165=Dimension!$A$6,B165=Dimension!$A$7,B165=Dimension!$A$8,B165=Dimension!$A$9),"",IF(OR(B165=Dimension!$A$3,B165=Dimension!$A$4,B165=Dimension!$A$5),"สถานประกอบการ",""))</f>
        <v/>
      </c>
      <c r="J165" s="62" t="str">
        <f>IF(OR(B165=Dimension!$A$3,B165=Dimension!$A$4,B165=Dimension!$A$5,B165=Dimension!$A$6,,B165=Dimension!$A$7,B165=Dimension!$A$8,B165=Dimension!$A$9),Payment_ID2,"")</f>
        <v/>
      </c>
      <c r="K165" s="62"/>
      <c r="L165" s="64" t="str">
        <f>IFERROR(VLOOKUP(K165,Dimension!$J$3:$K$179,2,FALSE),"")</f>
        <v/>
      </c>
      <c r="M165" s="65"/>
      <c r="N165" s="66"/>
      <c r="O165" s="62" t="str">
        <f>IF(OR(B165=Dimension!$A$6,B165=Dimension!$A$7,B165=Dimension!$A$8,B165=Dimension!$A$9),"",IF(OR(B165=Dimension!$A$3,B165=Dimension!$A$4,B165=Dimension!$A$5),"สถานประกอบการ",""))</f>
        <v/>
      </c>
      <c r="P165" s="62" t="str">
        <f>IF(OR(B165=Dimension!$A$6,B165=Dimension!$A$7,B165=Dimension!$A$8,B165=Dimension!$A$9,B165=""),"",Payment_ID2)</f>
        <v/>
      </c>
      <c r="Q165" s="64" t="str">
        <f t="shared" si="2"/>
        <v/>
      </c>
      <c r="R165" s="62"/>
      <c r="S165" s="87"/>
      <c r="T165" s="68" t="b">
        <f>IF(D165=Dimension!$C$9,IF(LEFT(UPPER(E165),2)="MC",TRUE,FALSE),TRUE)</f>
        <v>1</v>
      </c>
    </row>
    <row r="166" spans="1:20" x14ac:dyDescent="0.45">
      <c r="A166" s="61"/>
      <c r="B166" s="62"/>
      <c r="C166" s="62"/>
      <c r="D166" s="62" t="str">
        <f>IF(B166=Dimension!$A$8,Dimension!$C$9,IF(B166=Dimension!$A$6,CD,""))</f>
        <v/>
      </c>
      <c r="E166" s="63"/>
      <c r="F166" s="62" t="str">
        <f>IF(OR(B166=Dimension!$A$3,B166=Dimension!$A$4,B166=Dimension!$A$6,B166=Dimension!$A$8),CCYA,"")</f>
        <v/>
      </c>
      <c r="G166" s="64" t="str">
        <f>IFERROR(VLOOKUP(F166,Dimension!$G$3:$H$252,2,FALSE),"")</f>
        <v/>
      </c>
      <c r="H166" s="62" t="str">
        <f>IF(OR(B166=Dimension!$A$3,B166=Dimension!$A$4,B166=Dimension!$A$5),"เดินทาง/ท่องเที่ยว","")</f>
        <v/>
      </c>
      <c r="I166" s="62" t="str">
        <f>IF(OR(B166=Dimension!$A$6,B166=Dimension!$A$7,B166=Dimension!$A$8,B166=Dimension!$A$9),"",IF(OR(B166=Dimension!$A$3,B166=Dimension!$A$4,B166=Dimension!$A$5),"สถานประกอบการ",""))</f>
        <v/>
      </c>
      <c r="J166" s="62" t="str">
        <f>IF(OR(B166=Dimension!$A$3,B166=Dimension!$A$4,B166=Dimension!$A$5,B166=Dimension!$A$6,,B166=Dimension!$A$7,B166=Dimension!$A$8,B166=Dimension!$A$9),Payment_ID2,"")</f>
        <v/>
      </c>
      <c r="K166" s="62"/>
      <c r="L166" s="64" t="str">
        <f>IFERROR(VLOOKUP(K166,Dimension!$J$3:$K$179,2,FALSE),"")</f>
        <v/>
      </c>
      <c r="M166" s="65"/>
      <c r="N166" s="66"/>
      <c r="O166" s="62" t="str">
        <f>IF(OR(B166=Dimension!$A$6,B166=Dimension!$A$7,B166=Dimension!$A$8,B166=Dimension!$A$9),"",IF(OR(B166=Dimension!$A$3,B166=Dimension!$A$4,B166=Dimension!$A$5),"สถานประกอบการ",""))</f>
        <v/>
      </c>
      <c r="P166" s="62" t="str">
        <f>IF(OR(B166=Dimension!$A$6,B166=Dimension!$A$7,B166=Dimension!$A$8,B166=Dimension!$A$9,B166=""),"",Payment_ID2)</f>
        <v/>
      </c>
      <c r="Q166" s="64" t="str">
        <f t="shared" si="2"/>
        <v/>
      </c>
      <c r="R166" s="62"/>
      <c r="S166" s="87"/>
      <c r="T166" s="68" t="b">
        <f>IF(D166=Dimension!$C$9,IF(LEFT(UPPER(E166),2)="MC",TRUE,FALSE),TRUE)</f>
        <v>1</v>
      </c>
    </row>
    <row r="167" spans="1:20" x14ac:dyDescent="0.45">
      <c r="A167" s="61"/>
      <c r="B167" s="62"/>
      <c r="C167" s="62"/>
      <c r="D167" s="62" t="str">
        <f>IF(B167=Dimension!$A$8,Dimension!$C$9,IF(B167=Dimension!$A$6,CD,""))</f>
        <v/>
      </c>
      <c r="E167" s="63"/>
      <c r="F167" s="62" t="str">
        <f>IF(OR(B167=Dimension!$A$3,B167=Dimension!$A$4,B167=Dimension!$A$6,B167=Dimension!$A$8),CCYA,"")</f>
        <v/>
      </c>
      <c r="G167" s="64" t="str">
        <f>IFERROR(VLOOKUP(F167,Dimension!$G$3:$H$252,2,FALSE),"")</f>
        <v/>
      </c>
      <c r="H167" s="62" t="str">
        <f>IF(OR(B167=Dimension!$A$3,B167=Dimension!$A$4,B167=Dimension!$A$5),"เดินทาง/ท่องเที่ยว","")</f>
        <v/>
      </c>
      <c r="I167" s="62" t="str">
        <f>IF(OR(B167=Dimension!$A$6,B167=Dimension!$A$7,B167=Dimension!$A$8,B167=Dimension!$A$9),"",IF(OR(B167=Dimension!$A$3,B167=Dimension!$A$4,B167=Dimension!$A$5),"สถานประกอบการ",""))</f>
        <v/>
      </c>
      <c r="J167" s="62" t="str">
        <f>IF(OR(B167=Dimension!$A$3,B167=Dimension!$A$4,B167=Dimension!$A$5,B167=Dimension!$A$6,,B167=Dimension!$A$7,B167=Dimension!$A$8,B167=Dimension!$A$9),Payment_ID2,"")</f>
        <v/>
      </c>
      <c r="K167" s="62"/>
      <c r="L167" s="64" t="str">
        <f>IFERROR(VLOOKUP(K167,Dimension!$J$3:$K$179,2,FALSE),"")</f>
        <v/>
      </c>
      <c r="M167" s="65"/>
      <c r="N167" s="66"/>
      <c r="O167" s="62" t="str">
        <f>IF(OR(B167=Dimension!$A$6,B167=Dimension!$A$7,B167=Dimension!$A$8,B167=Dimension!$A$9),"",IF(OR(B167=Dimension!$A$3,B167=Dimension!$A$4,B167=Dimension!$A$5),"สถานประกอบการ",""))</f>
        <v/>
      </c>
      <c r="P167" s="62" t="str">
        <f>IF(OR(B167=Dimension!$A$6,B167=Dimension!$A$7,B167=Dimension!$A$8,B167=Dimension!$A$9,B167=""),"",Payment_ID2)</f>
        <v/>
      </c>
      <c r="Q167" s="64" t="str">
        <f t="shared" si="2"/>
        <v/>
      </c>
      <c r="R167" s="62"/>
      <c r="S167" s="87"/>
      <c r="T167" s="68" t="b">
        <f>IF(D167=Dimension!$C$9,IF(LEFT(UPPER(E167),2)="MC",TRUE,FALSE),TRUE)</f>
        <v>1</v>
      </c>
    </row>
    <row r="168" spans="1:20" x14ac:dyDescent="0.45">
      <c r="A168" s="61"/>
      <c r="B168" s="62"/>
      <c r="C168" s="62"/>
      <c r="D168" s="62" t="str">
        <f>IF(B168=Dimension!$A$8,Dimension!$C$9,IF(B168=Dimension!$A$6,CD,""))</f>
        <v/>
      </c>
      <c r="E168" s="63"/>
      <c r="F168" s="62" t="str">
        <f>IF(OR(B168=Dimension!$A$3,B168=Dimension!$A$4,B168=Dimension!$A$6,B168=Dimension!$A$8),CCYA,"")</f>
        <v/>
      </c>
      <c r="G168" s="64" t="str">
        <f>IFERROR(VLOOKUP(F168,Dimension!$G$3:$H$252,2,FALSE),"")</f>
        <v/>
      </c>
      <c r="H168" s="62" t="str">
        <f>IF(OR(B168=Dimension!$A$3,B168=Dimension!$A$4,B168=Dimension!$A$5),"เดินทาง/ท่องเที่ยว","")</f>
        <v/>
      </c>
      <c r="I168" s="62" t="str">
        <f>IF(OR(B168=Dimension!$A$6,B168=Dimension!$A$7,B168=Dimension!$A$8,B168=Dimension!$A$9),"",IF(OR(B168=Dimension!$A$3,B168=Dimension!$A$4,B168=Dimension!$A$5),"สถานประกอบการ",""))</f>
        <v/>
      </c>
      <c r="J168" s="62" t="str">
        <f>IF(OR(B168=Dimension!$A$3,B168=Dimension!$A$4,B168=Dimension!$A$5,B168=Dimension!$A$6,,B168=Dimension!$A$7,B168=Dimension!$A$8,B168=Dimension!$A$9),Payment_ID2,"")</f>
        <v/>
      </c>
      <c r="K168" s="62"/>
      <c r="L168" s="64" t="str">
        <f>IFERROR(VLOOKUP(K168,Dimension!$J$3:$K$179,2,FALSE),"")</f>
        <v/>
      </c>
      <c r="M168" s="65"/>
      <c r="N168" s="66"/>
      <c r="O168" s="62" t="str">
        <f>IF(OR(B168=Dimension!$A$6,B168=Dimension!$A$7,B168=Dimension!$A$8,B168=Dimension!$A$9),"",IF(OR(B168=Dimension!$A$3,B168=Dimension!$A$4,B168=Dimension!$A$5),"สถานประกอบการ",""))</f>
        <v/>
      </c>
      <c r="P168" s="62" t="str">
        <f>IF(OR(B168=Dimension!$A$6,B168=Dimension!$A$7,B168=Dimension!$A$8,B168=Dimension!$A$9,B168=""),"",Payment_ID2)</f>
        <v/>
      </c>
      <c r="Q168" s="64" t="str">
        <f t="shared" si="2"/>
        <v/>
      </c>
      <c r="R168" s="62"/>
      <c r="S168" s="87"/>
      <c r="T168" s="68" t="b">
        <f>IF(D168=Dimension!$C$9,IF(LEFT(UPPER(E168),2)="MC",TRUE,FALSE),TRUE)</f>
        <v>1</v>
      </c>
    </row>
    <row r="169" spans="1:20" x14ac:dyDescent="0.45">
      <c r="A169" s="61"/>
      <c r="B169" s="62"/>
      <c r="C169" s="62"/>
      <c r="D169" s="62" t="str">
        <f>IF(B169=Dimension!$A$8,Dimension!$C$9,IF(B169=Dimension!$A$6,CD,""))</f>
        <v/>
      </c>
      <c r="E169" s="63"/>
      <c r="F169" s="62" t="str">
        <f>IF(OR(B169=Dimension!$A$3,B169=Dimension!$A$4,B169=Dimension!$A$6,B169=Dimension!$A$8),CCYA,"")</f>
        <v/>
      </c>
      <c r="G169" s="64" t="str">
        <f>IFERROR(VLOOKUP(F169,Dimension!$G$3:$H$252,2,FALSE),"")</f>
        <v/>
      </c>
      <c r="H169" s="62" t="str">
        <f>IF(OR(B169=Dimension!$A$3,B169=Dimension!$A$4,B169=Dimension!$A$5),"เดินทาง/ท่องเที่ยว","")</f>
        <v/>
      </c>
      <c r="I169" s="62" t="str">
        <f>IF(OR(B169=Dimension!$A$6,B169=Dimension!$A$7,B169=Dimension!$A$8,B169=Dimension!$A$9),"",IF(OR(B169=Dimension!$A$3,B169=Dimension!$A$4,B169=Dimension!$A$5),"สถานประกอบการ",""))</f>
        <v/>
      </c>
      <c r="J169" s="62" t="str">
        <f>IF(OR(B169=Dimension!$A$3,B169=Dimension!$A$4,B169=Dimension!$A$5,B169=Dimension!$A$6,,B169=Dimension!$A$7,B169=Dimension!$A$8,B169=Dimension!$A$9),Payment_ID2,"")</f>
        <v/>
      </c>
      <c r="K169" s="62"/>
      <c r="L169" s="64" t="str">
        <f>IFERROR(VLOOKUP(K169,Dimension!$J$3:$K$179,2,FALSE),"")</f>
        <v/>
      </c>
      <c r="M169" s="65"/>
      <c r="N169" s="66"/>
      <c r="O169" s="62" t="str">
        <f>IF(OR(B169=Dimension!$A$6,B169=Dimension!$A$7,B169=Dimension!$A$8,B169=Dimension!$A$9),"",IF(OR(B169=Dimension!$A$3,B169=Dimension!$A$4,B169=Dimension!$A$5),"สถานประกอบการ",""))</f>
        <v/>
      </c>
      <c r="P169" s="62" t="str">
        <f>IF(OR(B169=Dimension!$A$6,B169=Dimension!$A$7,B169=Dimension!$A$8,B169=Dimension!$A$9,B169=""),"",Payment_ID2)</f>
        <v/>
      </c>
      <c r="Q169" s="64" t="str">
        <f t="shared" si="2"/>
        <v/>
      </c>
      <c r="R169" s="62"/>
      <c r="S169" s="87"/>
      <c r="T169" s="68" t="b">
        <f>IF(D169=Dimension!$C$9,IF(LEFT(UPPER(E169),2)="MC",TRUE,FALSE),TRUE)</f>
        <v>1</v>
      </c>
    </row>
    <row r="170" spans="1:20" x14ac:dyDescent="0.45">
      <c r="A170" s="61"/>
      <c r="B170" s="62"/>
      <c r="C170" s="62"/>
      <c r="D170" s="62" t="str">
        <f>IF(B170=Dimension!$A$8,Dimension!$C$9,IF(B170=Dimension!$A$6,CD,""))</f>
        <v/>
      </c>
      <c r="E170" s="63"/>
      <c r="F170" s="62" t="str">
        <f>IF(OR(B170=Dimension!$A$3,B170=Dimension!$A$4,B170=Dimension!$A$6,B170=Dimension!$A$8),CCYA,"")</f>
        <v/>
      </c>
      <c r="G170" s="64" t="str">
        <f>IFERROR(VLOOKUP(F170,Dimension!$G$3:$H$252,2,FALSE),"")</f>
        <v/>
      </c>
      <c r="H170" s="62" t="str">
        <f>IF(OR(B170=Dimension!$A$3,B170=Dimension!$A$4,B170=Dimension!$A$5),"เดินทาง/ท่องเที่ยว","")</f>
        <v/>
      </c>
      <c r="I170" s="62" t="str">
        <f>IF(OR(B170=Dimension!$A$6,B170=Dimension!$A$7,B170=Dimension!$A$8,B170=Dimension!$A$9),"",IF(OR(B170=Dimension!$A$3,B170=Dimension!$A$4,B170=Dimension!$A$5),"สถานประกอบการ",""))</f>
        <v/>
      </c>
      <c r="J170" s="62" t="str">
        <f>IF(OR(B170=Dimension!$A$3,B170=Dimension!$A$4,B170=Dimension!$A$5,B170=Dimension!$A$6,,B170=Dimension!$A$7,B170=Dimension!$A$8,B170=Dimension!$A$9),Payment_ID2,"")</f>
        <v/>
      </c>
      <c r="K170" s="62"/>
      <c r="L170" s="64" t="str">
        <f>IFERROR(VLOOKUP(K170,Dimension!$J$3:$K$179,2,FALSE),"")</f>
        <v/>
      </c>
      <c r="M170" s="65"/>
      <c r="N170" s="66"/>
      <c r="O170" s="62" t="str">
        <f>IF(OR(B170=Dimension!$A$6,B170=Dimension!$A$7,B170=Dimension!$A$8,B170=Dimension!$A$9),"",IF(OR(B170=Dimension!$A$3,B170=Dimension!$A$4,B170=Dimension!$A$5),"สถานประกอบการ",""))</f>
        <v/>
      </c>
      <c r="P170" s="62" t="str">
        <f>IF(OR(B170=Dimension!$A$6,B170=Dimension!$A$7,B170=Dimension!$A$8,B170=Dimension!$A$9,B170=""),"",Payment_ID2)</f>
        <v/>
      </c>
      <c r="Q170" s="64" t="str">
        <f t="shared" si="2"/>
        <v/>
      </c>
      <c r="R170" s="62"/>
      <c r="S170" s="87"/>
      <c r="T170" s="68" t="b">
        <f>IF(D170=Dimension!$C$9,IF(LEFT(UPPER(E170),2)="MC",TRUE,FALSE),TRUE)</f>
        <v>1</v>
      </c>
    </row>
    <row r="171" spans="1:20" x14ac:dyDescent="0.45">
      <c r="A171" s="61"/>
      <c r="B171" s="62"/>
      <c r="C171" s="62"/>
      <c r="D171" s="62" t="str">
        <f>IF(B171=Dimension!$A$8,Dimension!$C$9,IF(B171=Dimension!$A$6,CD,""))</f>
        <v/>
      </c>
      <c r="E171" s="63"/>
      <c r="F171" s="62" t="str">
        <f>IF(OR(B171=Dimension!$A$3,B171=Dimension!$A$4,B171=Dimension!$A$6,B171=Dimension!$A$8),CCYA,"")</f>
        <v/>
      </c>
      <c r="G171" s="64" t="str">
        <f>IFERROR(VLOOKUP(F171,Dimension!$G$3:$H$252,2,FALSE),"")</f>
        <v/>
      </c>
      <c r="H171" s="62" t="str">
        <f>IF(OR(B171=Dimension!$A$3,B171=Dimension!$A$4,B171=Dimension!$A$5),"เดินทาง/ท่องเที่ยว","")</f>
        <v/>
      </c>
      <c r="I171" s="62" t="str">
        <f>IF(OR(B171=Dimension!$A$6,B171=Dimension!$A$7,B171=Dimension!$A$8,B171=Dimension!$A$9),"",IF(OR(B171=Dimension!$A$3,B171=Dimension!$A$4,B171=Dimension!$A$5),"สถานประกอบการ",""))</f>
        <v/>
      </c>
      <c r="J171" s="62" t="str">
        <f>IF(OR(B171=Dimension!$A$3,B171=Dimension!$A$4,B171=Dimension!$A$5,B171=Dimension!$A$6,,B171=Dimension!$A$7,B171=Dimension!$A$8,B171=Dimension!$A$9),Payment_ID2,"")</f>
        <v/>
      </c>
      <c r="K171" s="62"/>
      <c r="L171" s="64" t="str">
        <f>IFERROR(VLOOKUP(K171,Dimension!$J$3:$K$179,2,FALSE),"")</f>
        <v/>
      </c>
      <c r="M171" s="65"/>
      <c r="N171" s="66"/>
      <c r="O171" s="62" t="str">
        <f>IF(OR(B171=Dimension!$A$6,B171=Dimension!$A$7,B171=Dimension!$A$8,B171=Dimension!$A$9),"",IF(OR(B171=Dimension!$A$3,B171=Dimension!$A$4,B171=Dimension!$A$5),"สถานประกอบการ",""))</f>
        <v/>
      </c>
      <c r="P171" s="62" t="str">
        <f>IF(OR(B171=Dimension!$A$6,B171=Dimension!$A$7,B171=Dimension!$A$8,B171=Dimension!$A$9,B171=""),"",Payment_ID2)</f>
        <v/>
      </c>
      <c r="Q171" s="64" t="str">
        <f t="shared" si="2"/>
        <v/>
      </c>
      <c r="R171" s="62"/>
      <c r="S171" s="87"/>
      <c r="T171" s="68" t="b">
        <f>IF(D171=Dimension!$C$9,IF(LEFT(UPPER(E171),2)="MC",TRUE,FALSE),TRUE)</f>
        <v>1</v>
      </c>
    </row>
    <row r="172" spans="1:20" x14ac:dyDescent="0.45">
      <c r="A172" s="61"/>
      <c r="B172" s="62"/>
      <c r="C172" s="62"/>
      <c r="D172" s="62" t="str">
        <f>IF(B172=Dimension!$A$8,Dimension!$C$9,IF(B172=Dimension!$A$6,CD,""))</f>
        <v/>
      </c>
      <c r="E172" s="63"/>
      <c r="F172" s="62" t="str">
        <f>IF(OR(B172=Dimension!$A$3,B172=Dimension!$A$4,B172=Dimension!$A$6,B172=Dimension!$A$8),CCYA,"")</f>
        <v/>
      </c>
      <c r="G172" s="64" t="str">
        <f>IFERROR(VLOOKUP(F172,Dimension!$G$3:$H$252,2,FALSE),"")</f>
        <v/>
      </c>
      <c r="H172" s="62" t="str">
        <f>IF(OR(B172=Dimension!$A$3,B172=Dimension!$A$4,B172=Dimension!$A$5),"เดินทาง/ท่องเที่ยว","")</f>
        <v/>
      </c>
      <c r="I172" s="62" t="str">
        <f>IF(OR(B172=Dimension!$A$6,B172=Dimension!$A$7,B172=Dimension!$A$8,B172=Dimension!$A$9),"",IF(OR(B172=Dimension!$A$3,B172=Dimension!$A$4,B172=Dimension!$A$5),"สถานประกอบการ",""))</f>
        <v/>
      </c>
      <c r="J172" s="62" t="str">
        <f>IF(OR(B172=Dimension!$A$3,B172=Dimension!$A$4,B172=Dimension!$A$5,B172=Dimension!$A$6,,B172=Dimension!$A$7,B172=Dimension!$A$8,B172=Dimension!$A$9),Payment_ID2,"")</f>
        <v/>
      </c>
      <c r="K172" s="62"/>
      <c r="L172" s="64" t="str">
        <f>IFERROR(VLOOKUP(K172,Dimension!$J$3:$K$179,2,FALSE),"")</f>
        <v/>
      </c>
      <c r="M172" s="65"/>
      <c r="N172" s="66"/>
      <c r="O172" s="62" t="str">
        <f>IF(OR(B172=Dimension!$A$6,B172=Dimension!$A$7,B172=Dimension!$A$8,B172=Dimension!$A$9),"",IF(OR(B172=Dimension!$A$3,B172=Dimension!$A$4,B172=Dimension!$A$5),"สถานประกอบการ",""))</f>
        <v/>
      </c>
      <c r="P172" s="62" t="str">
        <f>IF(OR(B172=Dimension!$A$6,B172=Dimension!$A$7,B172=Dimension!$A$8,B172=Dimension!$A$9,B172=""),"",Payment_ID2)</f>
        <v/>
      </c>
      <c r="Q172" s="64" t="str">
        <f t="shared" si="2"/>
        <v/>
      </c>
      <c r="R172" s="62"/>
      <c r="S172" s="87"/>
      <c r="T172" s="68" t="b">
        <f>IF(D172=Dimension!$C$9,IF(LEFT(UPPER(E172),2)="MC",TRUE,FALSE),TRUE)</f>
        <v>1</v>
      </c>
    </row>
    <row r="173" spans="1:20" x14ac:dyDescent="0.45">
      <c r="A173" s="61"/>
      <c r="B173" s="62"/>
      <c r="C173" s="62"/>
      <c r="D173" s="62" t="str">
        <f>IF(B173=Dimension!$A$8,Dimension!$C$9,IF(B173=Dimension!$A$6,CD,""))</f>
        <v/>
      </c>
      <c r="E173" s="63"/>
      <c r="F173" s="62" t="str">
        <f>IF(OR(B173=Dimension!$A$3,B173=Dimension!$A$4,B173=Dimension!$A$6,B173=Dimension!$A$8),CCYA,"")</f>
        <v/>
      </c>
      <c r="G173" s="64" t="str">
        <f>IFERROR(VLOOKUP(F173,Dimension!$G$3:$H$252,2,FALSE),"")</f>
        <v/>
      </c>
      <c r="H173" s="62" t="str">
        <f>IF(OR(B173=Dimension!$A$3,B173=Dimension!$A$4,B173=Dimension!$A$5),"เดินทาง/ท่องเที่ยว","")</f>
        <v/>
      </c>
      <c r="I173" s="62" t="str">
        <f>IF(OR(B173=Dimension!$A$6,B173=Dimension!$A$7,B173=Dimension!$A$8,B173=Dimension!$A$9),"",IF(OR(B173=Dimension!$A$3,B173=Dimension!$A$4,B173=Dimension!$A$5),"สถานประกอบการ",""))</f>
        <v/>
      </c>
      <c r="J173" s="62" t="str">
        <f>IF(OR(B173=Dimension!$A$3,B173=Dimension!$A$4,B173=Dimension!$A$5,B173=Dimension!$A$6,,B173=Dimension!$A$7,B173=Dimension!$A$8,B173=Dimension!$A$9),Payment_ID2,"")</f>
        <v/>
      </c>
      <c r="K173" s="62"/>
      <c r="L173" s="64" t="str">
        <f>IFERROR(VLOOKUP(K173,Dimension!$J$3:$K$179,2,FALSE),"")</f>
        <v/>
      </c>
      <c r="M173" s="65"/>
      <c r="N173" s="66"/>
      <c r="O173" s="62" t="str">
        <f>IF(OR(B173=Dimension!$A$6,B173=Dimension!$A$7,B173=Dimension!$A$8,B173=Dimension!$A$9),"",IF(OR(B173=Dimension!$A$3,B173=Dimension!$A$4,B173=Dimension!$A$5),"สถานประกอบการ",""))</f>
        <v/>
      </c>
      <c r="P173" s="62" t="str">
        <f>IF(OR(B173=Dimension!$A$6,B173=Dimension!$A$7,B173=Dimension!$A$8,B173=Dimension!$A$9,B173=""),"",Payment_ID2)</f>
        <v/>
      </c>
      <c r="Q173" s="64" t="str">
        <f t="shared" si="2"/>
        <v/>
      </c>
      <c r="R173" s="62"/>
      <c r="S173" s="87"/>
      <c r="T173" s="68" t="b">
        <f>IF(D173=Dimension!$C$9,IF(LEFT(UPPER(E173),2)="MC",TRUE,FALSE),TRUE)</f>
        <v>1</v>
      </c>
    </row>
    <row r="174" spans="1:20" x14ac:dyDescent="0.45">
      <c r="A174" s="61"/>
      <c r="B174" s="62"/>
      <c r="C174" s="62"/>
      <c r="D174" s="62" t="str">
        <f>IF(B174=Dimension!$A$8,Dimension!$C$9,IF(B174=Dimension!$A$6,CD,""))</f>
        <v/>
      </c>
      <c r="E174" s="63"/>
      <c r="F174" s="62" t="str">
        <f>IF(OR(B174=Dimension!$A$3,B174=Dimension!$A$4,B174=Dimension!$A$6,B174=Dimension!$A$8),CCYA,"")</f>
        <v/>
      </c>
      <c r="G174" s="64" t="str">
        <f>IFERROR(VLOOKUP(F174,Dimension!$G$3:$H$252,2,FALSE),"")</f>
        <v/>
      </c>
      <c r="H174" s="62" t="str">
        <f>IF(OR(B174=Dimension!$A$3,B174=Dimension!$A$4,B174=Dimension!$A$5),"เดินทาง/ท่องเที่ยว","")</f>
        <v/>
      </c>
      <c r="I174" s="62" t="str">
        <f>IF(OR(B174=Dimension!$A$6,B174=Dimension!$A$7,B174=Dimension!$A$8,B174=Dimension!$A$9),"",IF(OR(B174=Dimension!$A$3,B174=Dimension!$A$4,B174=Dimension!$A$5),"สถานประกอบการ",""))</f>
        <v/>
      </c>
      <c r="J174" s="62" t="str">
        <f>IF(OR(B174=Dimension!$A$3,B174=Dimension!$A$4,B174=Dimension!$A$5,B174=Dimension!$A$6,,B174=Dimension!$A$7,B174=Dimension!$A$8,B174=Dimension!$A$9),Payment_ID2,"")</f>
        <v/>
      </c>
      <c r="K174" s="62"/>
      <c r="L174" s="64" t="str">
        <f>IFERROR(VLOOKUP(K174,Dimension!$J$3:$K$179,2,FALSE),"")</f>
        <v/>
      </c>
      <c r="M174" s="65"/>
      <c r="N174" s="66"/>
      <c r="O174" s="62" t="str">
        <f>IF(OR(B174=Dimension!$A$6,B174=Dimension!$A$7,B174=Dimension!$A$8,B174=Dimension!$A$9),"",IF(OR(B174=Dimension!$A$3,B174=Dimension!$A$4,B174=Dimension!$A$5),"สถานประกอบการ",""))</f>
        <v/>
      </c>
      <c r="P174" s="62" t="str">
        <f>IF(OR(B174=Dimension!$A$6,B174=Dimension!$A$7,B174=Dimension!$A$8,B174=Dimension!$A$9,B174=""),"",Payment_ID2)</f>
        <v/>
      </c>
      <c r="Q174" s="64" t="str">
        <f t="shared" si="2"/>
        <v/>
      </c>
      <c r="R174" s="62"/>
      <c r="S174" s="87"/>
      <c r="T174" s="68" t="b">
        <f>IF(D174=Dimension!$C$9,IF(LEFT(UPPER(E174),2)="MC",TRUE,FALSE),TRUE)</f>
        <v>1</v>
      </c>
    </row>
    <row r="175" spans="1:20" x14ac:dyDescent="0.45">
      <c r="A175" s="61"/>
      <c r="B175" s="62"/>
      <c r="C175" s="62"/>
      <c r="D175" s="62" t="str">
        <f>IF(B175=Dimension!$A$8,Dimension!$C$9,IF(B175=Dimension!$A$6,CD,""))</f>
        <v/>
      </c>
      <c r="E175" s="63"/>
      <c r="F175" s="62" t="str">
        <f>IF(OR(B175=Dimension!$A$3,B175=Dimension!$A$4,B175=Dimension!$A$6,B175=Dimension!$A$8),CCYA,"")</f>
        <v/>
      </c>
      <c r="G175" s="64" t="str">
        <f>IFERROR(VLOOKUP(F175,Dimension!$G$3:$H$252,2,FALSE),"")</f>
        <v/>
      </c>
      <c r="H175" s="62" t="str">
        <f>IF(OR(B175=Dimension!$A$3,B175=Dimension!$A$4,B175=Dimension!$A$5),"เดินทาง/ท่องเที่ยว","")</f>
        <v/>
      </c>
      <c r="I175" s="62" t="str">
        <f>IF(OR(B175=Dimension!$A$6,B175=Dimension!$A$7,B175=Dimension!$A$8,B175=Dimension!$A$9),"",IF(OR(B175=Dimension!$A$3,B175=Dimension!$A$4,B175=Dimension!$A$5),"สถานประกอบการ",""))</f>
        <v/>
      </c>
      <c r="J175" s="62" t="str">
        <f>IF(OR(B175=Dimension!$A$3,B175=Dimension!$A$4,B175=Dimension!$A$5,B175=Dimension!$A$6,,B175=Dimension!$A$7,B175=Dimension!$A$8,B175=Dimension!$A$9),Payment_ID2,"")</f>
        <v/>
      </c>
      <c r="K175" s="62"/>
      <c r="L175" s="64" t="str">
        <f>IFERROR(VLOOKUP(K175,Dimension!$J$3:$K$179,2,FALSE),"")</f>
        <v/>
      </c>
      <c r="M175" s="65"/>
      <c r="N175" s="66"/>
      <c r="O175" s="62" t="str">
        <f>IF(OR(B175=Dimension!$A$6,B175=Dimension!$A$7,B175=Dimension!$A$8,B175=Dimension!$A$9),"",IF(OR(B175=Dimension!$A$3,B175=Dimension!$A$4,B175=Dimension!$A$5),"สถานประกอบการ",""))</f>
        <v/>
      </c>
      <c r="P175" s="62" t="str">
        <f>IF(OR(B175=Dimension!$A$6,B175=Dimension!$A$7,B175=Dimension!$A$8,B175=Dimension!$A$9,B175=""),"",Payment_ID2)</f>
        <v/>
      </c>
      <c r="Q175" s="64" t="str">
        <f t="shared" si="2"/>
        <v/>
      </c>
      <c r="R175" s="62"/>
      <c r="S175" s="87"/>
      <c r="T175" s="68" t="b">
        <f>IF(D175=Dimension!$C$9,IF(LEFT(UPPER(E175),2)="MC",TRUE,FALSE),TRUE)</f>
        <v>1</v>
      </c>
    </row>
    <row r="176" spans="1:20" x14ac:dyDescent="0.45">
      <c r="A176" s="61"/>
      <c r="B176" s="62"/>
      <c r="C176" s="62"/>
      <c r="D176" s="62" t="str">
        <f>IF(B176=Dimension!$A$8,Dimension!$C$9,IF(B176=Dimension!$A$6,CD,""))</f>
        <v/>
      </c>
      <c r="E176" s="63"/>
      <c r="F176" s="62" t="str">
        <f>IF(OR(B176=Dimension!$A$3,B176=Dimension!$A$4,B176=Dimension!$A$6,B176=Dimension!$A$8),CCYA,"")</f>
        <v/>
      </c>
      <c r="G176" s="64" t="str">
        <f>IFERROR(VLOOKUP(F176,Dimension!$G$3:$H$252,2,FALSE),"")</f>
        <v/>
      </c>
      <c r="H176" s="62" t="str">
        <f>IF(OR(B176=Dimension!$A$3,B176=Dimension!$A$4,B176=Dimension!$A$5),"เดินทาง/ท่องเที่ยว","")</f>
        <v/>
      </c>
      <c r="I176" s="62" t="str">
        <f>IF(OR(B176=Dimension!$A$6,B176=Dimension!$A$7,B176=Dimension!$A$8,B176=Dimension!$A$9),"",IF(OR(B176=Dimension!$A$3,B176=Dimension!$A$4,B176=Dimension!$A$5),"สถานประกอบการ",""))</f>
        <v/>
      </c>
      <c r="J176" s="62" t="str">
        <f>IF(OR(B176=Dimension!$A$3,B176=Dimension!$A$4,B176=Dimension!$A$5,B176=Dimension!$A$6,,B176=Dimension!$A$7,B176=Dimension!$A$8,B176=Dimension!$A$9),Payment_ID2,"")</f>
        <v/>
      </c>
      <c r="K176" s="62"/>
      <c r="L176" s="64" t="str">
        <f>IFERROR(VLOOKUP(K176,Dimension!$J$3:$K$179,2,FALSE),"")</f>
        <v/>
      </c>
      <c r="M176" s="65"/>
      <c r="N176" s="66"/>
      <c r="O176" s="62" t="str">
        <f>IF(OR(B176=Dimension!$A$6,B176=Dimension!$A$7,B176=Dimension!$A$8,B176=Dimension!$A$9),"",IF(OR(B176=Dimension!$A$3,B176=Dimension!$A$4,B176=Dimension!$A$5),"สถานประกอบการ",""))</f>
        <v/>
      </c>
      <c r="P176" s="62" t="str">
        <f>IF(OR(B176=Dimension!$A$6,B176=Dimension!$A$7,B176=Dimension!$A$8,B176=Dimension!$A$9,B176=""),"",Payment_ID2)</f>
        <v/>
      </c>
      <c r="Q176" s="64" t="str">
        <f t="shared" si="2"/>
        <v/>
      </c>
      <c r="R176" s="62"/>
      <c r="S176" s="87"/>
      <c r="T176" s="68" t="b">
        <f>IF(D176=Dimension!$C$9,IF(LEFT(UPPER(E176),2)="MC",TRUE,FALSE),TRUE)</f>
        <v>1</v>
      </c>
    </row>
    <row r="177" spans="1:20" x14ac:dyDescent="0.45">
      <c r="A177" s="61"/>
      <c r="B177" s="62"/>
      <c r="C177" s="62"/>
      <c r="D177" s="62" t="str">
        <f>IF(B177=Dimension!$A$8,Dimension!$C$9,IF(B177=Dimension!$A$6,CD,""))</f>
        <v/>
      </c>
      <c r="E177" s="63"/>
      <c r="F177" s="62" t="str">
        <f>IF(OR(B177=Dimension!$A$3,B177=Dimension!$A$4,B177=Dimension!$A$6,B177=Dimension!$A$8),CCYA,"")</f>
        <v/>
      </c>
      <c r="G177" s="64" t="str">
        <f>IFERROR(VLOOKUP(F177,Dimension!$G$3:$H$252,2,FALSE),"")</f>
        <v/>
      </c>
      <c r="H177" s="62" t="str">
        <f>IF(OR(B177=Dimension!$A$3,B177=Dimension!$A$4,B177=Dimension!$A$5),"เดินทาง/ท่องเที่ยว","")</f>
        <v/>
      </c>
      <c r="I177" s="62" t="str">
        <f>IF(OR(B177=Dimension!$A$6,B177=Dimension!$A$7,B177=Dimension!$A$8,B177=Dimension!$A$9),"",IF(OR(B177=Dimension!$A$3,B177=Dimension!$A$4,B177=Dimension!$A$5),"สถานประกอบการ",""))</f>
        <v/>
      </c>
      <c r="J177" s="62" t="str">
        <f>IF(OR(B177=Dimension!$A$3,B177=Dimension!$A$4,B177=Dimension!$A$5,B177=Dimension!$A$6,,B177=Dimension!$A$7,B177=Dimension!$A$8,B177=Dimension!$A$9),Payment_ID2,"")</f>
        <v/>
      </c>
      <c r="K177" s="62"/>
      <c r="L177" s="64" t="str">
        <f>IFERROR(VLOOKUP(K177,Dimension!$J$3:$K$179,2,FALSE),"")</f>
        <v/>
      </c>
      <c r="M177" s="65"/>
      <c r="N177" s="66"/>
      <c r="O177" s="62" t="str">
        <f>IF(OR(B177=Dimension!$A$6,B177=Dimension!$A$7,B177=Dimension!$A$8,B177=Dimension!$A$9),"",IF(OR(B177=Dimension!$A$3,B177=Dimension!$A$4,B177=Dimension!$A$5),"สถานประกอบการ",""))</f>
        <v/>
      </c>
      <c r="P177" s="62" t="str">
        <f>IF(OR(B177=Dimension!$A$6,B177=Dimension!$A$7,B177=Dimension!$A$8,B177=Dimension!$A$9,B177=""),"",Payment_ID2)</f>
        <v/>
      </c>
      <c r="Q177" s="64" t="str">
        <f t="shared" si="2"/>
        <v/>
      </c>
      <c r="R177" s="62"/>
      <c r="S177" s="87"/>
      <c r="T177" s="68" t="b">
        <f>IF(D177=Dimension!$C$9,IF(LEFT(UPPER(E177),2)="MC",TRUE,FALSE),TRUE)</f>
        <v>1</v>
      </c>
    </row>
    <row r="178" spans="1:20" x14ac:dyDescent="0.45">
      <c r="A178" s="61"/>
      <c r="B178" s="62"/>
      <c r="C178" s="62"/>
      <c r="D178" s="62" t="str">
        <f>IF(B178=Dimension!$A$8,Dimension!$C$9,IF(B178=Dimension!$A$6,CD,""))</f>
        <v/>
      </c>
      <c r="E178" s="63"/>
      <c r="F178" s="62" t="str">
        <f>IF(OR(B178=Dimension!$A$3,B178=Dimension!$A$4,B178=Dimension!$A$6,B178=Dimension!$A$8),CCYA,"")</f>
        <v/>
      </c>
      <c r="G178" s="64" t="str">
        <f>IFERROR(VLOOKUP(F178,Dimension!$G$3:$H$252,2,FALSE),"")</f>
        <v/>
      </c>
      <c r="H178" s="62" t="str">
        <f>IF(OR(B178=Dimension!$A$3,B178=Dimension!$A$4,B178=Dimension!$A$5),"เดินทาง/ท่องเที่ยว","")</f>
        <v/>
      </c>
      <c r="I178" s="62" t="str">
        <f>IF(OR(B178=Dimension!$A$6,B178=Dimension!$A$7,B178=Dimension!$A$8,B178=Dimension!$A$9),"",IF(OR(B178=Dimension!$A$3,B178=Dimension!$A$4,B178=Dimension!$A$5),"สถานประกอบการ",""))</f>
        <v/>
      </c>
      <c r="J178" s="62" t="str">
        <f>IF(OR(B178=Dimension!$A$3,B178=Dimension!$A$4,B178=Dimension!$A$5,B178=Dimension!$A$6,,B178=Dimension!$A$7,B178=Dimension!$A$8,B178=Dimension!$A$9),Payment_ID2,"")</f>
        <v/>
      </c>
      <c r="K178" s="62"/>
      <c r="L178" s="64" t="str">
        <f>IFERROR(VLOOKUP(K178,Dimension!$J$3:$K$179,2,FALSE),"")</f>
        <v/>
      </c>
      <c r="M178" s="65"/>
      <c r="N178" s="66"/>
      <c r="O178" s="62" t="str">
        <f>IF(OR(B178=Dimension!$A$6,B178=Dimension!$A$7,B178=Dimension!$A$8,B178=Dimension!$A$9),"",IF(OR(B178=Dimension!$A$3,B178=Dimension!$A$4,B178=Dimension!$A$5),"สถานประกอบการ",""))</f>
        <v/>
      </c>
      <c r="P178" s="62" t="str">
        <f>IF(OR(B178=Dimension!$A$6,B178=Dimension!$A$7,B178=Dimension!$A$8,B178=Dimension!$A$9,B178=""),"",Payment_ID2)</f>
        <v/>
      </c>
      <c r="Q178" s="64" t="str">
        <f t="shared" si="2"/>
        <v/>
      </c>
      <c r="R178" s="62"/>
      <c r="S178" s="87"/>
      <c r="T178" s="68" t="b">
        <f>IF(D178=Dimension!$C$9,IF(LEFT(UPPER(E178),2)="MC",TRUE,FALSE),TRUE)</f>
        <v>1</v>
      </c>
    </row>
    <row r="179" spans="1:20" x14ac:dyDescent="0.45">
      <c r="A179" s="61"/>
      <c r="B179" s="62"/>
      <c r="C179" s="62"/>
      <c r="D179" s="62" t="str">
        <f>IF(B179=Dimension!$A$8,Dimension!$C$9,IF(B179=Dimension!$A$6,CD,""))</f>
        <v/>
      </c>
      <c r="E179" s="63"/>
      <c r="F179" s="62" t="str">
        <f>IF(OR(B179=Dimension!$A$3,B179=Dimension!$A$4,B179=Dimension!$A$6,B179=Dimension!$A$8),CCYA,"")</f>
        <v/>
      </c>
      <c r="G179" s="64" t="str">
        <f>IFERROR(VLOOKUP(F179,Dimension!$G$3:$H$252,2,FALSE),"")</f>
        <v/>
      </c>
      <c r="H179" s="62" t="str">
        <f>IF(OR(B179=Dimension!$A$3,B179=Dimension!$A$4,B179=Dimension!$A$5),"เดินทาง/ท่องเที่ยว","")</f>
        <v/>
      </c>
      <c r="I179" s="62" t="str">
        <f>IF(OR(B179=Dimension!$A$6,B179=Dimension!$A$7,B179=Dimension!$A$8,B179=Dimension!$A$9),"",IF(OR(B179=Dimension!$A$3,B179=Dimension!$A$4,B179=Dimension!$A$5),"สถานประกอบการ",""))</f>
        <v/>
      </c>
      <c r="J179" s="62" t="str">
        <f>IF(OR(B179=Dimension!$A$3,B179=Dimension!$A$4,B179=Dimension!$A$5,B179=Dimension!$A$6,,B179=Dimension!$A$7,B179=Dimension!$A$8,B179=Dimension!$A$9),Payment_ID2,"")</f>
        <v/>
      </c>
      <c r="K179" s="62"/>
      <c r="L179" s="64" t="str">
        <f>IFERROR(VLOOKUP(K179,Dimension!$J$3:$K$179,2,FALSE),"")</f>
        <v/>
      </c>
      <c r="M179" s="65"/>
      <c r="N179" s="66"/>
      <c r="O179" s="62" t="str">
        <f>IF(OR(B179=Dimension!$A$6,B179=Dimension!$A$7,B179=Dimension!$A$8,B179=Dimension!$A$9),"",IF(OR(B179=Dimension!$A$3,B179=Dimension!$A$4,B179=Dimension!$A$5),"สถานประกอบการ",""))</f>
        <v/>
      </c>
      <c r="P179" s="62" t="str">
        <f>IF(OR(B179=Dimension!$A$6,B179=Dimension!$A$7,B179=Dimension!$A$8,B179=Dimension!$A$9,B179=""),"",Payment_ID2)</f>
        <v/>
      </c>
      <c r="Q179" s="64" t="str">
        <f t="shared" si="2"/>
        <v/>
      </c>
      <c r="R179" s="62"/>
      <c r="S179" s="87"/>
      <c r="T179" s="68" t="b">
        <f>IF(D179=Dimension!$C$9,IF(LEFT(UPPER(E179),2)="MC",TRUE,FALSE),TRUE)</f>
        <v>1</v>
      </c>
    </row>
    <row r="180" spans="1:20" x14ac:dyDescent="0.45">
      <c r="A180" s="61"/>
      <c r="B180" s="62"/>
      <c r="C180" s="62"/>
      <c r="D180" s="62" t="str">
        <f>IF(B180=Dimension!$A$8,Dimension!$C$9,IF(B180=Dimension!$A$6,CD,""))</f>
        <v/>
      </c>
      <c r="E180" s="63"/>
      <c r="F180" s="62" t="str">
        <f>IF(OR(B180=Dimension!$A$3,B180=Dimension!$A$4,B180=Dimension!$A$6,B180=Dimension!$A$8),CCYA,"")</f>
        <v/>
      </c>
      <c r="G180" s="64" t="str">
        <f>IFERROR(VLOOKUP(F180,Dimension!$G$3:$H$252,2,FALSE),"")</f>
        <v/>
      </c>
      <c r="H180" s="62" t="str">
        <f>IF(OR(B180=Dimension!$A$3,B180=Dimension!$A$4,B180=Dimension!$A$5),"เดินทาง/ท่องเที่ยว","")</f>
        <v/>
      </c>
      <c r="I180" s="62" t="str">
        <f>IF(OR(B180=Dimension!$A$6,B180=Dimension!$A$7,B180=Dimension!$A$8,B180=Dimension!$A$9),"",IF(OR(B180=Dimension!$A$3,B180=Dimension!$A$4,B180=Dimension!$A$5),"สถานประกอบการ",""))</f>
        <v/>
      </c>
      <c r="J180" s="62" t="str">
        <f>IF(OR(B180=Dimension!$A$3,B180=Dimension!$A$4,B180=Dimension!$A$5,B180=Dimension!$A$6,,B180=Dimension!$A$7,B180=Dimension!$A$8,B180=Dimension!$A$9),Payment_ID2,"")</f>
        <v/>
      </c>
      <c r="K180" s="62"/>
      <c r="L180" s="64" t="str">
        <f>IFERROR(VLOOKUP(K180,Dimension!$J$3:$K$179,2,FALSE),"")</f>
        <v/>
      </c>
      <c r="M180" s="65"/>
      <c r="N180" s="66"/>
      <c r="O180" s="62" t="str">
        <f>IF(OR(B180=Dimension!$A$6,B180=Dimension!$A$7,B180=Dimension!$A$8,B180=Dimension!$A$9),"",IF(OR(B180=Dimension!$A$3,B180=Dimension!$A$4,B180=Dimension!$A$5),"สถานประกอบการ",""))</f>
        <v/>
      </c>
      <c r="P180" s="62" t="str">
        <f>IF(OR(B180=Dimension!$A$6,B180=Dimension!$A$7,B180=Dimension!$A$8,B180=Dimension!$A$9,B180=""),"",Payment_ID2)</f>
        <v/>
      </c>
      <c r="Q180" s="64" t="str">
        <f t="shared" si="2"/>
        <v/>
      </c>
      <c r="R180" s="62"/>
      <c r="S180" s="87"/>
      <c r="T180" s="68" t="b">
        <f>IF(D180=Dimension!$C$9,IF(LEFT(UPPER(E180),2)="MC",TRUE,FALSE),TRUE)</f>
        <v>1</v>
      </c>
    </row>
    <row r="181" spans="1:20" x14ac:dyDescent="0.45">
      <c r="A181" s="61"/>
      <c r="B181" s="62"/>
      <c r="C181" s="62"/>
      <c r="D181" s="62" t="str">
        <f>IF(B181=Dimension!$A$8,Dimension!$C$9,IF(B181=Dimension!$A$6,CD,""))</f>
        <v/>
      </c>
      <c r="E181" s="63"/>
      <c r="F181" s="62" t="str">
        <f>IF(OR(B181=Dimension!$A$3,B181=Dimension!$A$4,B181=Dimension!$A$6,B181=Dimension!$A$8),CCYA,"")</f>
        <v/>
      </c>
      <c r="G181" s="64" t="str">
        <f>IFERROR(VLOOKUP(F181,Dimension!$G$3:$H$252,2,FALSE),"")</f>
        <v/>
      </c>
      <c r="H181" s="62" t="str">
        <f>IF(OR(B181=Dimension!$A$3,B181=Dimension!$A$4,B181=Dimension!$A$5),"เดินทาง/ท่องเที่ยว","")</f>
        <v/>
      </c>
      <c r="I181" s="62" t="str">
        <f>IF(OR(B181=Dimension!$A$6,B181=Dimension!$A$7,B181=Dimension!$A$8,B181=Dimension!$A$9),"",IF(OR(B181=Dimension!$A$3,B181=Dimension!$A$4,B181=Dimension!$A$5),"สถานประกอบการ",""))</f>
        <v/>
      </c>
      <c r="J181" s="62" t="str">
        <f>IF(OR(B181=Dimension!$A$3,B181=Dimension!$A$4,B181=Dimension!$A$5,B181=Dimension!$A$6,,B181=Dimension!$A$7,B181=Dimension!$A$8,B181=Dimension!$A$9),Payment_ID2,"")</f>
        <v/>
      </c>
      <c r="K181" s="62"/>
      <c r="L181" s="64" t="str">
        <f>IFERROR(VLOOKUP(K181,Dimension!$J$3:$K$179,2,FALSE),"")</f>
        <v/>
      </c>
      <c r="M181" s="65"/>
      <c r="N181" s="66"/>
      <c r="O181" s="62" t="str">
        <f>IF(OR(B181=Dimension!$A$6,B181=Dimension!$A$7,B181=Dimension!$A$8,B181=Dimension!$A$9),"",IF(OR(B181=Dimension!$A$3,B181=Dimension!$A$4,B181=Dimension!$A$5),"สถานประกอบการ",""))</f>
        <v/>
      </c>
      <c r="P181" s="62" t="str">
        <f>IF(OR(B181=Dimension!$A$6,B181=Dimension!$A$7,B181=Dimension!$A$8,B181=Dimension!$A$9,B181=""),"",Payment_ID2)</f>
        <v/>
      </c>
      <c r="Q181" s="64" t="str">
        <f t="shared" si="2"/>
        <v/>
      </c>
      <c r="R181" s="62"/>
      <c r="S181" s="87"/>
      <c r="T181" s="68" t="b">
        <f>IF(D181=Dimension!$C$9,IF(LEFT(UPPER(E181),2)="MC",TRUE,FALSE),TRUE)</f>
        <v>1</v>
      </c>
    </row>
    <row r="182" spans="1:20" x14ac:dyDescent="0.45">
      <c r="A182" s="61"/>
      <c r="B182" s="62"/>
      <c r="C182" s="62"/>
      <c r="D182" s="62" t="str">
        <f>IF(B182=Dimension!$A$8,Dimension!$C$9,IF(B182=Dimension!$A$6,CD,""))</f>
        <v/>
      </c>
      <c r="E182" s="63"/>
      <c r="F182" s="62" t="str">
        <f>IF(OR(B182=Dimension!$A$3,B182=Dimension!$A$4,B182=Dimension!$A$6,B182=Dimension!$A$8),CCYA,"")</f>
        <v/>
      </c>
      <c r="G182" s="64" t="str">
        <f>IFERROR(VLOOKUP(F182,Dimension!$G$3:$H$252,2,FALSE),"")</f>
        <v/>
      </c>
      <c r="H182" s="62" t="str">
        <f>IF(OR(B182=Dimension!$A$3,B182=Dimension!$A$4,B182=Dimension!$A$5),"เดินทาง/ท่องเที่ยว","")</f>
        <v/>
      </c>
      <c r="I182" s="62" t="str">
        <f>IF(OR(B182=Dimension!$A$6,B182=Dimension!$A$7,B182=Dimension!$A$8,B182=Dimension!$A$9),"",IF(OR(B182=Dimension!$A$3,B182=Dimension!$A$4,B182=Dimension!$A$5),"สถานประกอบการ",""))</f>
        <v/>
      </c>
      <c r="J182" s="62" t="str">
        <f>IF(OR(B182=Dimension!$A$3,B182=Dimension!$A$4,B182=Dimension!$A$5,B182=Dimension!$A$6,,B182=Dimension!$A$7,B182=Dimension!$A$8,B182=Dimension!$A$9),Payment_ID2,"")</f>
        <v/>
      </c>
      <c r="K182" s="62"/>
      <c r="L182" s="64" t="str">
        <f>IFERROR(VLOOKUP(K182,Dimension!$J$3:$K$179,2,FALSE),"")</f>
        <v/>
      </c>
      <c r="M182" s="65"/>
      <c r="N182" s="66"/>
      <c r="O182" s="62" t="str">
        <f>IF(OR(B182=Dimension!$A$6,B182=Dimension!$A$7,B182=Dimension!$A$8,B182=Dimension!$A$9),"",IF(OR(B182=Dimension!$A$3,B182=Dimension!$A$4,B182=Dimension!$A$5),"สถานประกอบการ",""))</f>
        <v/>
      </c>
      <c r="P182" s="62" t="str">
        <f>IF(OR(B182=Dimension!$A$6,B182=Dimension!$A$7,B182=Dimension!$A$8,B182=Dimension!$A$9,B182=""),"",Payment_ID2)</f>
        <v/>
      </c>
      <c r="Q182" s="64" t="str">
        <f t="shared" si="2"/>
        <v/>
      </c>
      <c r="R182" s="62"/>
      <c r="S182" s="87"/>
      <c r="T182" s="68" t="b">
        <f>IF(D182=Dimension!$C$9,IF(LEFT(UPPER(E182),2)="MC",TRUE,FALSE),TRUE)</f>
        <v>1</v>
      </c>
    </row>
    <row r="183" spans="1:20" x14ac:dyDescent="0.45">
      <c r="A183" s="61"/>
      <c r="B183" s="62"/>
      <c r="C183" s="62"/>
      <c r="D183" s="62" t="str">
        <f>IF(B183=Dimension!$A$8,Dimension!$C$9,IF(B183=Dimension!$A$6,CD,""))</f>
        <v/>
      </c>
      <c r="E183" s="63"/>
      <c r="F183" s="62" t="str">
        <f>IF(OR(B183=Dimension!$A$3,B183=Dimension!$A$4,B183=Dimension!$A$6,B183=Dimension!$A$8),CCYA,"")</f>
        <v/>
      </c>
      <c r="G183" s="64" t="str">
        <f>IFERROR(VLOOKUP(F183,Dimension!$G$3:$H$252,2,FALSE),"")</f>
        <v/>
      </c>
      <c r="H183" s="62" t="str">
        <f>IF(OR(B183=Dimension!$A$3,B183=Dimension!$A$4,B183=Dimension!$A$5),"เดินทาง/ท่องเที่ยว","")</f>
        <v/>
      </c>
      <c r="I183" s="62" t="str">
        <f>IF(OR(B183=Dimension!$A$6,B183=Dimension!$A$7,B183=Dimension!$A$8,B183=Dimension!$A$9),"",IF(OR(B183=Dimension!$A$3,B183=Dimension!$A$4,B183=Dimension!$A$5),"สถานประกอบการ",""))</f>
        <v/>
      </c>
      <c r="J183" s="62" t="str">
        <f>IF(OR(B183=Dimension!$A$3,B183=Dimension!$A$4,B183=Dimension!$A$5,B183=Dimension!$A$6,,B183=Dimension!$A$7,B183=Dimension!$A$8,B183=Dimension!$A$9),Payment_ID2,"")</f>
        <v/>
      </c>
      <c r="K183" s="62"/>
      <c r="L183" s="64" t="str">
        <f>IFERROR(VLOOKUP(K183,Dimension!$J$3:$K$179,2,FALSE),"")</f>
        <v/>
      </c>
      <c r="M183" s="65"/>
      <c r="N183" s="66"/>
      <c r="O183" s="62" t="str">
        <f>IF(OR(B183=Dimension!$A$6,B183=Dimension!$A$7,B183=Dimension!$A$8,B183=Dimension!$A$9),"",IF(OR(B183=Dimension!$A$3,B183=Dimension!$A$4,B183=Dimension!$A$5),"สถานประกอบการ",""))</f>
        <v/>
      </c>
      <c r="P183" s="62" t="str">
        <f>IF(OR(B183=Dimension!$A$6,B183=Dimension!$A$7,B183=Dimension!$A$8,B183=Dimension!$A$9,B183=""),"",Payment_ID2)</f>
        <v/>
      </c>
      <c r="Q183" s="64" t="str">
        <f t="shared" si="2"/>
        <v/>
      </c>
      <c r="R183" s="62"/>
      <c r="S183" s="87"/>
      <c r="T183" s="68" t="b">
        <f>IF(D183=Dimension!$C$9,IF(LEFT(UPPER(E183),2)="MC",TRUE,FALSE),TRUE)</f>
        <v>1</v>
      </c>
    </row>
    <row r="184" spans="1:20" x14ac:dyDescent="0.45">
      <c r="A184" s="61"/>
      <c r="B184" s="62"/>
      <c r="C184" s="62"/>
      <c r="D184" s="62" t="str">
        <f>IF(B184=Dimension!$A$8,Dimension!$C$9,IF(B184=Dimension!$A$6,CD,""))</f>
        <v/>
      </c>
      <c r="E184" s="63"/>
      <c r="F184" s="62" t="str">
        <f>IF(OR(B184=Dimension!$A$3,B184=Dimension!$A$4,B184=Dimension!$A$6,B184=Dimension!$A$8),CCYA,"")</f>
        <v/>
      </c>
      <c r="G184" s="64" t="str">
        <f>IFERROR(VLOOKUP(F184,Dimension!$G$3:$H$252,2,FALSE),"")</f>
        <v/>
      </c>
      <c r="H184" s="62" t="str">
        <f>IF(OR(B184=Dimension!$A$3,B184=Dimension!$A$4,B184=Dimension!$A$5),"เดินทาง/ท่องเที่ยว","")</f>
        <v/>
      </c>
      <c r="I184" s="62" t="str">
        <f>IF(OR(B184=Dimension!$A$6,B184=Dimension!$A$7,B184=Dimension!$A$8,B184=Dimension!$A$9),"",IF(OR(B184=Dimension!$A$3,B184=Dimension!$A$4,B184=Dimension!$A$5),"สถานประกอบการ",""))</f>
        <v/>
      </c>
      <c r="J184" s="62" t="str">
        <f>IF(OR(B184=Dimension!$A$3,B184=Dimension!$A$4,B184=Dimension!$A$5,B184=Dimension!$A$6,,B184=Dimension!$A$7,B184=Dimension!$A$8,B184=Dimension!$A$9),Payment_ID2,"")</f>
        <v/>
      </c>
      <c r="K184" s="62"/>
      <c r="L184" s="64" t="str">
        <f>IFERROR(VLOOKUP(K184,Dimension!$J$3:$K$179,2,FALSE),"")</f>
        <v/>
      </c>
      <c r="M184" s="65"/>
      <c r="N184" s="66"/>
      <c r="O184" s="62" t="str">
        <f>IF(OR(B184=Dimension!$A$6,B184=Dimension!$A$7,B184=Dimension!$A$8,B184=Dimension!$A$9),"",IF(OR(B184=Dimension!$A$3,B184=Dimension!$A$4,B184=Dimension!$A$5),"สถานประกอบการ",""))</f>
        <v/>
      </c>
      <c r="P184" s="62" t="str">
        <f>IF(OR(B184=Dimension!$A$6,B184=Dimension!$A$7,B184=Dimension!$A$8,B184=Dimension!$A$9,B184=""),"",Payment_ID2)</f>
        <v/>
      </c>
      <c r="Q184" s="64" t="str">
        <f t="shared" si="2"/>
        <v/>
      </c>
      <c r="R184" s="62"/>
      <c r="S184" s="87"/>
      <c r="T184" s="68" t="b">
        <f>IF(D184=Dimension!$C$9,IF(LEFT(UPPER(E184),2)="MC",TRUE,FALSE),TRUE)</f>
        <v>1</v>
      </c>
    </row>
    <row r="185" spans="1:20" x14ac:dyDescent="0.45">
      <c r="A185" s="61"/>
      <c r="B185" s="62"/>
      <c r="C185" s="62"/>
      <c r="D185" s="62" t="str">
        <f>IF(B185=Dimension!$A$8,Dimension!$C$9,IF(B185=Dimension!$A$6,CD,""))</f>
        <v/>
      </c>
      <c r="E185" s="63"/>
      <c r="F185" s="62" t="str">
        <f>IF(OR(B185=Dimension!$A$3,B185=Dimension!$A$4,B185=Dimension!$A$6,B185=Dimension!$A$8),CCYA,"")</f>
        <v/>
      </c>
      <c r="G185" s="64" t="str">
        <f>IFERROR(VLOOKUP(F185,Dimension!$G$3:$H$252,2,FALSE),"")</f>
        <v/>
      </c>
      <c r="H185" s="62" t="str">
        <f>IF(OR(B185=Dimension!$A$3,B185=Dimension!$A$4,B185=Dimension!$A$5),"เดินทาง/ท่องเที่ยว","")</f>
        <v/>
      </c>
      <c r="I185" s="62" t="str">
        <f>IF(OR(B185=Dimension!$A$6,B185=Dimension!$A$7,B185=Dimension!$A$8,B185=Dimension!$A$9),"",IF(OR(B185=Dimension!$A$3,B185=Dimension!$A$4,B185=Dimension!$A$5),"สถานประกอบการ",""))</f>
        <v/>
      </c>
      <c r="J185" s="62" t="str">
        <f>IF(OR(B185=Dimension!$A$3,B185=Dimension!$A$4,B185=Dimension!$A$5,B185=Dimension!$A$6,,B185=Dimension!$A$7,B185=Dimension!$A$8,B185=Dimension!$A$9),Payment_ID2,"")</f>
        <v/>
      </c>
      <c r="K185" s="62"/>
      <c r="L185" s="64" t="str">
        <f>IFERROR(VLOOKUP(K185,Dimension!$J$3:$K$179,2,FALSE),"")</f>
        <v/>
      </c>
      <c r="M185" s="65"/>
      <c r="N185" s="66"/>
      <c r="O185" s="62" t="str">
        <f>IF(OR(B185=Dimension!$A$6,B185=Dimension!$A$7,B185=Dimension!$A$8,B185=Dimension!$A$9),"",IF(OR(B185=Dimension!$A$3,B185=Dimension!$A$4,B185=Dimension!$A$5),"สถานประกอบการ",""))</f>
        <v/>
      </c>
      <c r="P185" s="62" t="str">
        <f>IF(OR(B185=Dimension!$A$6,B185=Dimension!$A$7,B185=Dimension!$A$8,B185=Dimension!$A$9,B185=""),"",Payment_ID2)</f>
        <v/>
      </c>
      <c r="Q185" s="64" t="str">
        <f t="shared" si="2"/>
        <v/>
      </c>
      <c r="R185" s="62"/>
      <c r="S185" s="87"/>
      <c r="T185" s="68" t="b">
        <f>IF(D185=Dimension!$C$9,IF(LEFT(UPPER(E185),2)="MC",TRUE,FALSE),TRUE)</f>
        <v>1</v>
      </c>
    </row>
    <row r="186" spans="1:20" x14ac:dyDescent="0.45">
      <c r="A186" s="61"/>
      <c r="B186" s="62"/>
      <c r="C186" s="62"/>
      <c r="D186" s="62" t="str">
        <f>IF(B186=Dimension!$A$8,Dimension!$C$9,IF(B186=Dimension!$A$6,CD,""))</f>
        <v/>
      </c>
      <c r="E186" s="63"/>
      <c r="F186" s="62" t="str">
        <f>IF(OR(B186=Dimension!$A$3,B186=Dimension!$A$4,B186=Dimension!$A$6,B186=Dimension!$A$8),CCYA,"")</f>
        <v/>
      </c>
      <c r="G186" s="64" t="str">
        <f>IFERROR(VLOOKUP(F186,Dimension!$G$3:$H$252,2,FALSE),"")</f>
        <v/>
      </c>
      <c r="H186" s="62" t="str">
        <f>IF(OR(B186=Dimension!$A$3,B186=Dimension!$A$4,B186=Dimension!$A$5),"เดินทาง/ท่องเที่ยว","")</f>
        <v/>
      </c>
      <c r="I186" s="62" t="str">
        <f>IF(OR(B186=Dimension!$A$6,B186=Dimension!$A$7,B186=Dimension!$A$8,B186=Dimension!$A$9),"",IF(OR(B186=Dimension!$A$3,B186=Dimension!$A$4,B186=Dimension!$A$5),"สถานประกอบการ",""))</f>
        <v/>
      </c>
      <c r="J186" s="62" t="str">
        <f>IF(OR(B186=Dimension!$A$3,B186=Dimension!$A$4,B186=Dimension!$A$5,B186=Dimension!$A$6,,B186=Dimension!$A$7,B186=Dimension!$A$8,B186=Dimension!$A$9),Payment_ID2,"")</f>
        <v/>
      </c>
      <c r="K186" s="62"/>
      <c r="L186" s="64" t="str">
        <f>IFERROR(VLOOKUP(K186,Dimension!$J$3:$K$179,2,FALSE),"")</f>
        <v/>
      </c>
      <c r="M186" s="65"/>
      <c r="N186" s="66"/>
      <c r="O186" s="62" t="str">
        <f>IF(OR(B186=Dimension!$A$6,B186=Dimension!$A$7,B186=Dimension!$A$8,B186=Dimension!$A$9),"",IF(OR(B186=Dimension!$A$3,B186=Dimension!$A$4,B186=Dimension!$A$5),"สถานประกอบการ",""))</f>
        <v/>
      </c>
      <c r="P186" s="62" t="str">
        <f>IF(OR(B186=Dimension!$A$6,B186=Dimension!$A$7,B186=Dimension!$A$8,B186=Dimension!$A$9,B186=""),"",Payment_ID2)</f>
        <v/>
      </c>
      <c r="Q186" s="64" t="str">
        <f t="shared" si="2"/>
        <v/>
      </c>
      <c r="R186" s="62"/>
      <c r="S186" s="87"/>
      <c r="T186" s="68" t="b">
        <f>IF(D186=Dimension!$C$9,IF(LEFT(UPPER(E186),2)="MC",TRUE,FALSE),TRUE)</f>
        <v>1</v>
      </c>
    </row>
    <row r="187" spans="1:20" x14ac:dyDescent="0.45">
      <c r="A187" s="61"/>
      <c r="B187" s="62"/>
      <c r="C187" s="62"/>
      <c r="D187" s="62" t="str">
        <f>IF(B187=Dimension!$A$8,Dimension!$C$9,IF(B187=Dimension!$A$6,CD,""))</f>
        <v/>
      </c>
      <c r="E187" s="63"/>
      <c r="F187" s="62" t="str">
        <f>IF(OR(B187=Dimension!$A$3,B187=Dimension!$A$4,B187=Dimension!$A$6,B187=Dimension!$A$8),CCYA,"")</f>
        <v/>
      </c>
      <c r="G187" s="64" t="str">
        <f>IFERROR(VLOOKUP(F187,Dimension!$G$3:$H$252,2,FALSE),"")</f>
        <v/>
      </c>
      <c r="H187" s="62" t="str">
        <f>IF(OR(B187=Dimension!$A$3,B187=Dimension!$A$4,B187=Dimension!$A$5),"เดินทาง/ท่องเที่ยว","")</f>
        <v/>
      </c>
      <c r="I187" s="62" t="str">
        <f>IF(OR(B187=Dimension!$A$6,B187=Dimension!$A$7,B187=Dimension!$A$8,B187=Dimension!$A$9),"",IF(OR(B187=Dimension!$A$3,B187=Dimension!$A$4,B187=Dimension!$A$5),"สถานประกอบการ",""))</f>
        <v/>
      </c>
      <c r="J187" s="62" t="str">
        <f>IF(OR(B187=Dimension!$A$3,B187=Dimension!$A$4,B187=Dimension!$A$5,B187=Dimension!$A$6,,B187=Dimension!$A$7,B187=Dimension!$A$8,B187=Dimension!$A$9),Payment_ID2,"")</f>
        <v/>
      </c>
      <c r="K187" s="62"/>
      <c r="L187" s="64" t="str">
        <f>IFERROR(VLOOKUP(K187,Dimension!$J$3:$K$179,2,FALSE),"")</f>
        <v/>
      </c>
      <c r="M187" s="65"/>
      <c r="N187" s="66"/>
      <c r="O187" s="62" t="str">
        <f>IF(OR(B187=Dimension!$A$6,B187=Dimension!$A$7,B187=Dimension!$A$8,B187=Dimension!$A$9),"",IF(OR(B187=Dimension!$A$3,B187=Dimension!$A$4,B187=Dimension!$A$5),"สถานประกอบการ",""))</f>
        <v/>
      </c>
      <c r="P187" s="62" t="str">
        <f>IF(OR(B187=Dimension!$A$6,B187=Dimension!$A$7,B187=Dimension!$A$8,B187=Dimension!$A$9,B187=""),"",Payment_ID2)</f>
        <v/>
      </c>
      <c r="Q187" s="64" t="str">
        <f t="shared" si="2"/>
        <v/>
      </c>
      <c r="R187" s="62"/>
      <c r="S187" s="87"/>
      <c r="T187" s="68" t="b">
        <f>IF(D187=Dimension!$C$9,IF(LEFT(UPPER(E187),2)="MC",TRUE,FALSE),TRUE)</f>
        <v>1</v>
      </c>
    </row>
    <row r="188" spans="1:20" x14ac:dyDescent="0.45">
      <c r="A188" s="61"/>
      <c r="B188" s="62"/>
      <c r="C188" s="62"/>
      <c r="D188" s="62" t="str">
        <f>IF(B188=Dimension!$A$8,Dimension!$C$9,IF(B188=Dimension!$A$6,CD,""))</f>
        <v/>
      </c>
      <c r="E188" s="63"/>
      <c r="F188" s="62" t="str">
        <f>IF(OR(B188=Dimension!$A$3,B188=Dimension!$A$4,B188=Dimension!$A$6,B188=Dimension!$A$8),CCYA,"")</f>
        <v/>
      </c>
      <c r="G188" s="64" t="str">
        <f>IFERROR(VLOOKUP(F188,Dimension!$G$3:$H$252,2,FALSE),"")</f>
        <v/>
      </c>
      <c r="H188" s="62" t="str">
        <f>IF(OR(B188=Dimension!$A$3,B188=Dimension!$A$4,B188=Dimension!$A$5),"เดินทาง/ท่องเที่ยว","")</f>
        <v/>
      </c>
      <c r="I188" s="62" t="str">
        <f>IF(OR(B188=Dimension!$A$6,B188=Dimension!$A$7,B188=Dimension!$A$8,B188=Dimension!$A$9),"",IF(OR(B188=Dimension!$A$3,B188=Dimension!$A$4,B188=Dimension!$A$5),"สถานประกอบการ",""))</f>
        <v/>
      </c>
      <c r="J188" s="62" t="str">
        <f>IF(OR(B188=Dimension!$A$3,B188=Dimension!$A$4,B188=Dimension!$A$5,B188=Dimension!$A$6,,B188=Dimension!$A$7,B188=Dimension!$A$8,B188=Dimension!$A$9),Payment_ID2,"")</f>
        <v/>
      </c>
      <c r="K188" s="62"/>
      <c r="L188" s="64" t="str">
        <f>IFERROR(VLOOKUP(K188,Dimension!$J$3:$K$179,2,FALSE),"")</f>
        <v/>
      </c>
      <c r="M188" s="65"/>
      <c r="N188" s="66"/>
      <c r="O188" s="62" t="str">
        <f>IF(OR(B188=Dimension!$A$6,B188=Dimension!$A$7,B188=Dimension!$A$8,B188=Dimension!$A$9),"",IF(OR(B188=Dimension!$A$3,B188=Dimension!$A$4,B188=Dimension!$A$5),"สถานประกอบการ",""))</f>
        <v/>
      </c>
      <c r="P188" s="62" t="str">
        <f>IF(OR(B188=Dimension!$A$6,B188=Dimension!$A$7,B188=Dimension!$A$8,B188=Dimension!$A$9,B188=""),"",Payment_ID2)</f>
        <v/>
      </c>
      <c r="Q188" s="64" t="str">
        <f t="shared" si="2"/>
        <v/>
      </c>
      <c r="R188" s="62"/>
      <c r="S188" s="87"/>
      <c r="T188" s="68" t="b">
        <f>IF(D188=Dimension!$C$9,IF(LEFT(UPPER(E188),2)="MC",TRUE,FALSE),TRUE)</f>
        <v>1</v>
      </c>
    </row>
    <row r="189" spans="1:20" x14ac:dyDescent="0.45">
      <c r="A189" s="61"/>
      <c r="B189" s="62"/>
      <c r="C189" s="62"/>
      <c r="D189" s="62" t="str">
        <f>IF(B189=Dimension!$A$8,Dimension!$C$9,IF(B189=Dimension!$A$6,CD,""))</f>
        <v/>
      </c>
      <c r="E189" s="63"/>
      <c r="F189" s="62" t="str">
        <f>IF(OR(B189=Dimension!$A$3,B189=Dimension!$A$4,B189=Dimension!$A$6,B189=Dimension!$A$8),CCYA,"")</f>
        <v/>
      </c>
      <c r="G189" s="64" t="str">
        <f>IFERROR(VLOOKUP(F189,Dimension!$G$3:$H$252,2,FALSE),"")</f>
        <v/>
      </c>
      <c r="H189" s="62" t="str">
        <f>IF(OR(B189=Dimension!$A$3,B189=Dimension!$A$4,B189=Dimension!$A$5),"เดินทาง/ท่องเที่ยว","")</f>
        <v/>
      </c>
      <c r="I189" s="62" t="str">
        <f>IF(OR(B189=Dimension!$A$6,B189=Dimension!$A$7,B189=Dimension!$A$8,B189=Dimension!$A$9),"",IF(OR(B189=Dimension!$A$3,B189=Dimension!$A$4,B189=Dimension!$A$5),"สถานประกอบการ",""))</f>
        <v/>
      </c>
      <c r="J189" s="62" t="str">
        <f>IF(OR(B189=Dimension!$A$3,B189=Dimension!$A$4,B189=Dimension!$A$5,B189=Dimension!$A$6,,B189=Dimension!$A$7,B189=Dimension!$A$8,B189=Dimension!$A$9),Payment_ID2,"")</f>
        <v/>
      </c>
      <c r="K189" s="62"/>
      <c r="L189" s="64" t="str">
        <f>IFERROR(VLOOKUP(K189,Dimension!$J$3:$K$179,2,FALSE),"")</f>
        <v/>
      </c>
      <c r="M189" s="65"/>
      <c r="N189" s="66"/>
      <c r="O189" s="62" t="str">
        <f>IF(OR(B189=Dimension!$A$6,B189=Dimension!$A$7,B189=Dimension!$A$8,B189=Dimension!$A$9),"",IF(OR(B189=Dimension!$A$3,B189=Dimension!$A$4,B189=Dimension!$A$5),"สถานประกอบการ",""))</f>
        <v/>
      </c>
      <c r="P189" s="62" t="str">
        <f>IF(OR(B189=Dimension!$A$6,B189=Dimension!$A$7,B189=Dimension!$A$8,B189=Dimension!$A$9,B189=""),"",Payment_ID2)</f>
        <v/>
      </c>
      <c r="Q189" s="64" t="str">
        <f t="shared" si="2"/>
        <v/>
      </c>
      <c r="R189" s="62"/>
      <c r="S189" s="87"/>
      <c r="T189" s="68" t="b">
        <f>IF(D189=Dimension!$C$9,IF(LEFT(UPPER(E189),2)="MC",TRUE,FALSE),TRUE)</f>
        <v>1</v>
      </c>
    </row>
    <row r="190" spans="1:20" x14ac:dyDescent="0.45">
      <c r="A190" s="61"/>
      <c r="B190" s="62"/>
      <c r="C190" s="62"/>
      <c r="D190" s="62" t="str">
        <f>IF(B190=Dimension!$A$8,Dimension!$C$9,IF(B190=Dimension!$A$6,CD,""))</f>
        <v/>
      </c>
      <c r="E190" s="63"/>
      <c r="F190" s="62" t="str">
        <f>IF(OR(B190=Dimension!$A$3,B190=Dimension!$A$4,B190=Dimension!$A$6,B190=Dimension!$A$8),CCYA,"")</f>
        <v/>
      </c>
      <c r="G190" s="64" t="str">
        <f>IFERROR(VLOOKUP(F190,Dimension!$G$3:$H$252,2,FALSE),"")</f>
        <v/>
      </c>
      <c r="H190" s="62" t="str">
        <f>IF(OR(B190=Dimension!$A$3,B190=Dimension!$A$4,B190=Dimension!$A$5),"เดินทาง/ท่องเที่ยว","")</f>
        <v/>
      </c>
      <c r="I190" s="62" t="str">
        <f>IF(OR(B190=Dimension!$A$6,B190=Dimension!$A$7,B190=Dimension!$A$8,B190=Dimension!$A$9),"",IF(OR(B190=Dimension!$A$3,B190=Dimension!$A$4,B190=Dimension!$A$5),"สถานประกอบการ",""))</f>
        <v/>
      </c>
      <c r="J190" s="62" t="str">
        <f>IF(OR(B190=Dimension!$A$3,B190=Dimension!$A$4,B190=Dimension!$A$5,B190=Dimension!$A$6,,B190=Dimension!$A$7,B190=Dimension!$A$8,B190=Dimension!$A$9),Payment_ID2,"")</f>
        <v/>
      </c>
      <c r="K190" s="62"/>
      <c r="L190" s="64" t="str">
        <f>IFERROR(VLOOKUP(K190,Dimension!$J$3:$K$179,2,FALSE),"")</f>
        <v/>
      </c>
      <c r="M190" s="65"/>
      <c r="N190" s="66"/>
      <c r="O190" s="62" t="str">
        <f>IF(OR(B190=Dimension!$A$6,B190=Dimension!$A$7,B190=Dimension!$A$8,B190=Dimension!$A$9),"",IF(OR(B190=Dimension!$A$3,B190=Dimension!$A$4,B190=Dimension!$A$5),"สถานประกอบการ",""))</f>
        <v/>
      </c>
      <c r="P190" s="62" t="str">
        <f>IF(OR(B190=Dimension!$A$6,B190=Dimension!$A$7,B190=Dimension!$A$8,B190=Dimension!$A$9,B190=""),"",Payment_ID2)</f>
        <v/>
      </c>
      <c r="Q190" s="64" t="str">
        <f t="shared" si="2"/>
        <v/>
      </c>
      <c r="R190" s="62"/>
      <c r="S190" s="87"/>
      <c r="T190" s="68" t="b">
        <f>IF(D190=Dimension!$C$9,IF(LEFT(UPPER(E190),2)="MC",TRUE,FALSE),TRUE)</f>
        <v>1</v>
      </c>
    </row>
    <row r="191" spans="1:20" x14ac:dyDescent="0.45">
      <c r="A191" s="61"/>
      <c r="B191" s="62"/>
      <c r="C191" s="62"/>
      <c r="D191" s="62" t="str">
        <f>IF(B191=Dimension!$A$8,Dimension!$C$9,IF(B191=Dimension!$A$6,CD,""))</f>
        <v/>
      </c>
      <c r="E191" s="63"/>
      <c r="F191" s="62" t="str">
        <f>IF(OR(B191=Dimension!$A$3,B191=Dimension!$A$4,B191=Dimension!$A$6,B191=Dimension!$A$8),CCYA,"")</f>
        <v/>
      </c>
      <c r="G191" s="64" t="str">
        <f>IFERROR(VLOOKUP(F191,Dimension!$G$3:$H$252,2,FALSE),"")</f>
        <v/>
      </c>
      <c r="H191" s="62" t="str">
        <f>IF(OR(B191=Dimension!$A$3,B191=Dimension!$A$4,B191=Dimension!$A$5),"เดินทาง/ท่องเที่ยว","")</f>
        <v/>
      </c>
      <c r="I191" s="62" t="str">
        <f>IF(OR(B191=Dimension!$A$6,B191=Dimension!$A$7,B191=Dimension!$A$8,B191=Dimension!$A$9),"",IF(OR(B191=Dimension!$A$3,B191=Dimension!$A$4,B191=Dimension!$A$5),"สถานประกอบการ",""))</f>
        <v/>
      </c>
      <c r="J191" s="62" t="str">
        <f>IF(OR(B191=Dimension!$A$3,B191=Dimension!$A$4,B191=Dimension!$A$5,B191=Dimension!$A$6,,B191=Dimension!$A$7,B191=Dimension!$A$8,B191=Dimension!$A$9),Payment_ID2,"")</f>
        <v/>
      </c>
      <c r="K191" s="62"/>
      <c r="L191" s="64" t="str">
        <f>IFERROR(VLOOKUP(K191,Dimension!$J$3:$K$179,2,FALSE),"")</f>
        <v/>
      </c>
      <c r="M191" s="65"/>
      <c r="N191" s="66"/>
      <c r="O191" s="62" t="str">
        <f>IF(OR(B191=Dimension!$A$6,B191=Dimension!$A$7,B191=Dimension!$A$8,B191=Dimension!$A$9),"",IF(OR(B191=Dimension!$A$3,B191=Dimension!$A$4,B191=Dimension!$A$5),"สถานประกอบการ",""))</f>
        <v/>
      </c>
      <c r="P191" s="62" t="str">
        <f>IF(OR(B191=Dimension!$A$6,B191=Dimension!$A$7,B191=Dimension!$A$8,B191=Dimension!$A$9,B191=""),"",Payment_ID2)</f>
        <v/>
      </c>
      <c r="Q191" s="64" t="str">
        <f t="shared" si="2"/>
        <v/>
      </c>
      <c r="R191" s="62"/>
      <c r="S191" s="87"/>
      <c r="T191" s="68" t="b">
        <f>IF(D191=Dimension!$C$9,IF(LEFT(UPPER(E191),2)="MC",TRUE,FALSE),TRUE)</f>
        <v>1</v>
      </c>
    </row>
    <row r="192" spans="1:20" x14ac:dyDescent="0.45">
      <c r="A192" s="61"/>
      <c r="B192" s="62"/>
      <c r="C192" s="62"/>
      <c r="D192" s="62" t="str">
        <f>IF(B192=Dimension!$A$8,Dimension!$C$9,IF(B192=Dimension!$A$6,CD,""))</f>
        <v/>
      </c>
      <c r="E192" s="63"/>
      <c r="F192" s="62" t="str">
        <f>IF(OR(B192=Dimension!$A$3,B192=Dimension!$A$4,B192=Dimension!$A$6,B192=Dimension!$A$8),CCYA,"")</f>
        <v/>
      </c>
      <c r="G192" s="64" t="str">
        <f>IFERROR(VLOOKUP(F192,Dimension!$G$3:$H$252,2,FALSE),"")</f>
        <v/>
      </c>
      <c r="H192" s="62" t="str">
        <f>IF(OR(B192=Dimension!$A$3,B192=Dimension!$A$4,B192=Dimension!$A$5),"เดินทาง/ท่องเที่ยว","")</f>
        <v/>
      </c>
      <c r="I192" s="62" t="str">
        <f>IF(OR(B192=Dimension!$A$6,B192=Dimension!$A$7,B192=Dimension!$A$8,B192=Dimension!$A$9),"",IF(OR(B192=Dimension!$A$3,B192=Dimension!$A$4,B192=Dimension!$A$5),"สถานประกอบการ",""))</f>
        <v/>
      </c>
      <c r="J192" s="62" t="str">
        <f>IF(OR(B192=Dimension!$A$3,B192=Dimension!$A$4,B192=Dimension!$A$5,B192=Dimension!$A$6,,B192=Dimension!$A$7,B192=Dimension!$A$8,B192=Dimension!$A$9),Payment_ID2,"")</f>
        <v/>
      </c>
      <c r="K192" s="62"/>
      <c r="L192" s="64" t="str">
        <f>IFERROR(VLOOKUP(K192,Dimension!$J$3:$K$179,2,FALSE),"")</f>
        <v/>
      </c>
      <c r="M192" s="65"/>
      <c r="N192" s="66"/>
      <c r="O192" s="62" t="str">
        <f>IF(OR(B192=Dimension!$A$6,B192=Dimension!$A$7,B192=Dimension!$A$8,B192=Dimension!$A$9),"",IF(OR(B192=Dimension!$A$3,B192=Dimension!$A$4,B192=Dimension!$A$5),"สถานประกอบการ",""))</f>
        <v/>
      </c>
      <c r="P192" s="62" t="str">
        <f>IF(OR(B192=Dimension!$A$6,B192=Dimension!$A$7,B192=Dimension!$A$8,B192=Dimension!$A$9,B192=""),"",Payment_ID2)</f>
        <v/>
      </c>
      <c r="Q192" s="64" t="str">
        <f t="shared" si="2"/>
        <v/>
      </c>
      <c r="R192" s="62"/>
      <c r="S192" s="87"/>
      <c r="T192" s="68" t="b">
        <f>IF(D192=Dimension!$C$9,IF(LEFT(UPPER(E192),2)="MC",TRUE,FALSE),TRUE)</f>
        <v>1</v>
      </c>
    </row>
    <row r="193" spans="1:20" x14ac:dyDescent="0.45">
      <c r="A193" s="61"/>
      <c r="B193" s="62"/>
      <c r="C193" s="62"/>
      <c r="D193" s="62" t="str">
        <f>IF(B193=Dimension!$A$8,Dimension!$C$9,IF(B193=Dimension!$A$6,CD,""))</f>
        <v/>
      </c>
      <c r="E193" s="63"/>
      <c r="F193" s="62" t="str">
        <f>IF(OR(B193=Dimension!$A$3,B193=Dimension!$A$4,B193=Dimension!$A$6,B193=Dimension!$A$8),CCYA,"")</f>
        <v/>
      </c>
      <c r="G193" s="64" t="str">
        <f>IFERROR(VLOOKUP(F193,Dimension!$G$3:$H$252,2,FALSE),"")</f>
        <v/>
      </c>
      <c r="H193" s="62" t="str">
        <f>IF(OR(B193=Dimension!$A$3,B193=Dimension!$A$4,B193=Dimension!$A$5),"เดินทาง/ท่องเที่ยว","")</f>
        <v/>
      </c>
      <c r="I193" s="62" t="str">
        <f>IF(OR(B193=Dimension!$A$6,B193=Dimension!$A$7,B193=Dimension!$A$8,B193=Dimension!$A$9),"",IF(OR(B193=Dimension!$A$3,B193=Dimension!$A$4,B193=Dimension!$A$5),"สถานประกอบการ",""))</f>
        <v/>
      </c>
      <c r="J193" s="62" t="str">
        <f>IF(OR(B193=Dimension!$A$3,B193=Dimension!$A$4,B193=Dimension!$A$5,B193=Dimension!$A$6,,B193=Dimension!$A$7,B193=Dimension!$A$8,B193=Dimension!$A$9),Payment_ID2,"")</f>
        <v/>
      </c>
      <c r="K193" s="62"/>
      <c r="L193" s="64" t="str">
        <f>IFERROR(VLOOKUP(K193,Dimension!$J$3:$K$179,2,FALSE),"")</f>
        <v/>
      </c>
      <c r="M193" s="65"/>
      <c r="N193" s="66"/>
      <c r="O193" s="62" t="str">
        <f>IF(OR(B193=Dimension!$A$6,B193=Dimension!$A$7,B193=Dimension!$A$8,B193=Dimension!$A$9),"",IF(OR(B193=Dimension!$A$3,B193=Dimension!$A$4,B193=Dimension!$A$5),"สถานประกอบการ",""))</f>
        <v/>
      </c>
      <c r="P193" s="62" t="str">
        <f>IF(OR(B193=Dimension!$A$6,B193=Dimension!$A$7,B193=Dimension!$A$8,B193=Dimension!$A$9,B193=""),"",Payment_ID2)</f>
        <v/>
      </c>
      <c r="Q193" s="64" t="str">
        <f t="shared" si="2"/>
        <v/>
      </c>
      <c r="R193" s="62"/>
      <c r="S193" s="87"/>
      <c r="T193" s="68" t="b">
        <f>IF(D193=Dimension!$C$9,IF(LEFT(UPPER(E193),2)="MC",TRUE,FALSE),TRUE)</f>
        <v>1</v>
      </c>
    </row>
    <row r="194" spans="1:20" x14ac:dyDescent="0.45">
      <c r="A194" s="61"/>
      <c r="B194" s="62"/>
      <c r="C194" s="62"/>
      <c r="D194" s="62" t="str">
        <f>IF(B194=Dimension!$A$8,Dimension!$C$9,IF(B194=Dimension!$A$6,CD,""))</f>
        <v/>
      </c>
      <c r="E194" s="63"/>
      <c r="F194" s="62" t="str">
        <f>IF(OR(B194=Dimension!$A$3,B194=Dimension!$A$4,B194=Dimension!$A$6,B194=Dimension!$A$8),CCYA,"")</f>
        <v/>
      </c>
      <c r="G194" s="64" t="str">
        <f>IFERROR(VLOOKUP(F194,Dimension!$G$3:$H$252,2,FALSE),"")</f>
        <v/>
      </c>
      <c r="H194" s="62" t="str">
        <f>IF(OR(B194=Dimension!$A$3,B194=Dimension!$A$4,B194=Dimension!$A$5),"เดินทาง/ท่องเที่ยว","")</f>
        <v/>
      </c>
      <c r="I194" s="62" t="str">
        <f>IF(OR(B194=Dimension!$A$6,B194=Dimension!$A$7,B194=Dimension!$A$8,B194=Dimension!$A$9),"",IF(OR(B194=Dimension!$A$3,B194=Dimension!$A$4,B194=Dimension!$A$5),"สถานประกอบการ",""))</f>
        <v/>
      </c>
      <c r="J194" s="62" t="str">
        <f>IF(OR(B194=Dimension!$A$3,B194=Dimension!$A$4,B194=Dimension!$A$5,B194=Dimension!$A$6,,B194=Dimension!$A$7,B194=Dimension!$A$8,B194=Dimension!$A$9),Payment_ID2,"")</f>
        <v/>
      </c>
      <c r="K194" s="62"/>
      <c r="L194" s="64" t="str">
        <f>IFERROR(VLOOKUP(K194,Dimension!$J$3:$K$179,2,FALSE),"")</f>
        <v/>
      </c>
      <c r="M194" s="65"/>
      <c r="N194" s="66"/>
      <c r="O194" s="62" t="str">
        <f>IF(OR(B194=Dimension!$A$6,B194=Dimension!$A$7,B194=Dimension!$A$8,B194=Dimension!$A$9),"",IF(OR(B194=Dimension!$A$3,B194=Dimension!$A$4,B194=Dimension!$A$5),"สถานประกอบการ",""))</f>
        <v/>
      </c>
      <c r="P194" s="62" t="str">
        <f>IF(OR(B194=Dimension!$A$6,B194=Dimension!$A$7,B194=Dimension!$A$8,B194=Dimension!$A$9,B194=""),"",Payment_ID2)</f>
        <v/>
      </c>
      <c r="Q194" s="64" t="str">
        <f t="shared" si="2"/>
        <v/>
      </c>
      <c r="R194" s="62"/>
      <c r="S194" s="87"/>
      <c r="T194" s="68" t="b">
        <f>IF(D194=Dimension!$C$9,IF(LEFT(UPPER(E194),2)="MC",TRUE,FALSE),TRUE)</f>
        <v>1</v>
      </c>
    </row>
    <row r="195" spans="1:20" x14ac:dyDescent="0.45">
      <c r="A195" s="61"/>
      <c r="B195" s="62"/>
      <c r="C195" s="62"/>
      <c r="D195" s="62" t="str">
        <f>IF(B195=Dimension!$A$8,Dimension!$C$9,IF(B195=Dimension!$A$6,CD,""))</f>
        <v/>
      </c>
      <c r="E195" s="63"/>
      <c r="F195" s="62" t="str">
        <f>IF(OR(B195=Dimension!$A$3,B195=Dimension!$A$4,B195=Dimension!$A$6,B195=Dimension!$A$8),CCYA,"")</f>
        <v/>
      </c>
      <c r="G195" s="64" t="str">
        <f>IFERROR(VLOOKUP(F195,Dimension!$G$3:$H$252,2,FALSE),"")</f>
        <v/>
      </c>
      <c r="H195" s="62" t="str">
        <f>IF(OR(B195=Dimension!$A$3,B195=Dimension!$A$4,B195=Dimension!$A$5),"เดินทาง/ท่องเที่ยว","")</f>
        <v/>
      </c>
      <c r="I195" s="62" t="str">
        <f>IF(OR(B195=Dimension!$A$6,B195=Dimension!$A$7,B195=Dimension!$A$8,B195=Dimension!$A$9),"",IF(OR(B195=Dimension!$A$3,B195=Dimension!$A$4,B195=Dimension!$A$5),"สถานประกอบการ",""))</f>
        <v/>
      </c>
      <c r="J195" s="62" t="str">
        <f>IF(OR(B195=Dimension!$A$3,B195=Dimension!$A$4,B195=Dimension!$A$5,B195=Dimension!$A$6,,B195=Dimension!$A$7,B195=Dimension!$A$8,B195=Dimension!$A$9),Payment_ID2,"")</f>
        <v/>
      </c>
      <c r="K195" s="62"/>
      <c r="L195" s="64" t="str">
        <f>IFERROR(VLOOKUP(K195,Dimension!$J$3:$K$179,2,FALSE),"")</f>
        <v/>
      </c>
      <c r="M195" s="65"/>
      <c r="N195" s="66"/>
      <c r="O195" s="62" t="str">
        <f>IF(OR(B195=Dimension!$A$6,B195=Dimension!$A$7,B195=Dimension!$A$8,B195=Dimension!$A$9),"",IF(OR(B195=Dimension!$A$3,B195=Dimension!$A$4,B195=Dimension!$A$5),"สถานประกอบการ",""))</f>
        <v/>
      </c>
      <c r="P195" s="62" t="str">
        <f>IF(OR(B195=Dimension!$A$6,B195=Dimension!$A$7,B195=Dimension!$A$8,B195=Dimension!$A$9,B195=""),"",Payment_ID2)</f>
        <v/>
      </c>
      <c r="Q195" s="64" t="str">
        <f t="shared" si="2"/>
        <v/>
      </c>
      <c r="R195" s="62"/>
      <c r="S195" s="87"/>
      <c r="T195" s="68" t="b">
        <f>IF(D195=Dimension!$C$9,IF(LEFT(UPPER(E195),2)="MC",TRUE,FALSE),TRUE)</f>
        <v>1</v>
      </c>
    </row>
    <row r="196" spans="1:20" x14ac:dyDescent="0.45">
      <c r="A196" s="61"/>
      <c r="B196" s="62"/>
      <c r="C196" s="62"/>
      <c r="D196" s="62" t="str">
        <f>IF(B196=Dimension!$A$8,Dimension!$C$9,IF(B196=Dimension!$A$6,CD,""))</f>
        <v/>
      </c>
      <c r="E196" s="63"/>
      <c r="F196" s="62" t="str">
        <f>IF(OR(B196=Dimension!$A$3,B196=Dimension!$A$4,B196=Dimension!$A$6,B196=Dimension!$A$8),CCYA,"")</f>
        <v/>
      </c>
      <c r="G196" s="64" t="str">
        <f>IFERROR(VLOOKUP(F196,Dimension!$G$3:$H$252,2,FALSE),"")</f>
        <v/>
      </c>
      <c r="H196" s="62" t="str">
        <f>IF(OR(B196=Dimension!$A$3,B196=Dimension!$A$4,B196=Dimension!$A$5),"เดินทาง/ท่องเที่ยว","")</f>
        <v/>
      </c>
      <c r="I196" s="62" t="str">
        <f>IF(OR(B196=Dimension!$A$6,B196=Dimension!$A$7,B196=Dimension!$A$8,B196=Dimension!$A$9),"",IF(OR(B196=Dimension!$A$3,B196=Dimension!$A$4,B196=Dimension!$A$5),"สถานประกอบการ",""))</f>
        <v/>
      </c>
      <c r="J196" s="62" t="str">
        <f>IF(OR(B196=Dimension!$A$3,B196=Dimension!$A$4,B196=Dimension!$A$5,B196=Dimension!$A$6,,B196=Dimension!$A$7,B196=Dimension!$A$8,B196=Dimension!$A$9),Payment_ID2,"")</f>
        <v/>
      </c>
      <c r="K196" s="62"/>
      <c r="L196" s="64" t="str">
        <f>IFERROR(VLOOKUP(K196,Dimension!$J$3:$K$179,2,FALSE),"")</f>
        <v/>
      </c>
      <c r="M196" s="65"/>
      <c r="N196" s="66"/>
      <c r="O196" s="62" t="str">
        <f>IF(OR(B196=Dimension!$A$6,B196=Dimension!$A$7,B196=Dimension!$A$8,B196=Dimension!$A$9),"",IF(OR(B196=Dimension!$A$3,B196=Dimension!$A$4,B196=Dimension!$A$5),"สถานประกอบการ",""))</f>
        <v/>
      </c>
      <c r="P196" s="62" t="str">
        <f>IF(OR(B196=Dimension!$A$6,B196=Dimension!$A$7,B196=Dimension!$A$8,B196=Dimension!$A$9,B196=""),"",Payment_ID2)</f>
        <v/>
      </c>
      <c r="Q196" s="64" t="str">
        <f t="shared" si="2"/>
        <v/>
      </c>
      <c r="R196" s="62"/>
      <c r="S196" s="87"/>
      <c r="T196" s="68" t="b">
        <f>IF(D196=Dimension!$C$9,IF(LEFT(UPPER(E196),2)="MC",TRUE,FALSE),TRUE)</f>
        <v>1</v>
      </c>
    </row>
    <row r="197" spans="1:20" x14ac:dyDescent="0.45">
      <c r="A197" s="61"/>
      <c r="B197" s="62"/>
      <c r="C197" s="62"/>
      <c r="D197" s="62" t="str">
        <f>IF(B197=Dimension!$A$8,Dimension!$C$9,IF(B197=Dimension!$A$6,CD,""))</f>
        <v/>
      </c>
      <c r="E197" s="63"/>
      <c r="F197" s="62" t="str">
        <f>IF(OR(B197=Dimension!$A$3,B197=Dimension!$A$4,B197=Dimension!$A$6,B197=Dimension!$A$8),CCYA,"")</f>
        <v/>
      </c>
      <c r="G197" s="64" t="str">
        <f>IFERROR(VLOOKUP(F197,Dimension!$G$3:$H$252,2,FALSE),"")</f>
        <v/>
      </c>
      <c r="H197" s="62" t="str">
        <f>IF(OR(B197=Dimension!$A$3,B197=Dimension!$A$4,B197=Dimension!$A$5),"เดินทาง/ท่องเที่ยว","")</f>
        <v/>
      </c>
      <c r="I197" s="62" t="str">
        <f>IF(OR(B197=Dimension!$A$6,B197=Dimension!$A$7,B197=Dimension!$A$8,B197=Dimension!$A$9),"",IF(OR(B197=Dimension!$A$3,B197=Dimension!$A$4,B197=Dimension!$A$5),"สถานประกอบการ",""))</f>
        <v/>
      </c>
      <c r="J197" s="62" t="str">
        <f>IF(OR(B197=Dimension!$A$3,B197=Dimension!$A$4,B197=Dimension!$A$5,B197=Dimension!$A$6,,B197=Dimension!$A$7,B197=Dimension!$A$8,B197=Dimension!$A$9),Payment_ID2,"")</f>
        <v/>
      </c>
      <c r="K197" s="62"/>
      <c r="L197" s="64" t="str">
        <f>IFERROR(VLOOKUP(K197,Dimension!$J$3:$K$179,2,FALSE),"")</f>
        <v/>
      </c>
      <c r="M197" s="65"/>
      <c r="N197" s="66"/>
      <c r="O197" s="62" t="str">
        <f>IF(OR(B197=Dimension!$A$6,B197=Dimension!$A$7,B197=Dimension!$A$8,B197=Dimension!$A$9),"",IF(OR(B197=Dimension!$A$3,B197=Dimension!$A$4,B197=Dimension!$A$5),"สถานประกอบการ",""))</f>
        <v/>
      </c>
      <c r="P197" s="62" t="str">
        <f>IF(OR(B197=Dimension!$A$6,B197=Dimension!$A$7,B197=Dimension!$A$8,B197=Dimension!$A$9,B197=""),"",Payment_ID2)</f>
        <v/>
      </c>
      <c r="Q197" s="64" t="str">
        <f t="shared" si="2"/>
        <v/>
      </c>
      <c r="R197" s="62"/>
      <c r="S197" s="87"/>
      <c r="T197" s="68" t="b">
        <f>IF(D197=Dimension!$C$9,IF(LEFT(UPPER(E197),2)="MC",TRUE,FALSE),TRUE)</f>
        <v>1</v>
      </c>
    </row>
    <row r="198" spans="1:20" x14ac:dyDescent="0.45">
      <c r="A198" s="61"/>
      <c r="B198" s="62"/>
      <c r="C198" s="62"/>
      <c r="D198" s="62" t="str">
        <f>IF(B198=Dimension!$A$8,Dimension!$C$9,IF(B198=Dimension!$A$6,CD,""))</f>
        <v/>
      </c>
      <c r="E198" s="63"/>
      <c r="F198" s="62" t="str">
        <f>IF(OR(B198=Dimension!$A$3,B198=Dimension!$A$4,B198=Dimension!$A$6,B198=Dimension!$A$8),CCYA,"")</f>
        <v/>
      </c>
      <c r="G198" s="64" t="str">
        <f>IFERROR(VLOOKUP(F198,Dimension!$G$3:$H$252,2,FALSE),"")</f>
        <v/>
      </c>
      <c r="H198" s="62" t="str">
        <f>IF(OR(B198=Dimension!$A$3,B198=Dimension!$A$4,B198=Dimension!$A$5),"เดินทาง/ท่องเที่ยว","")</f>
        <v/>
      </c>
      <c r="I198" s="62" t="str">
        <f>IF(OR(B198=Dimension!$A$6,B198=Dimension!$A$7,B198=Dimension!$A$8,B198=Dimension!$A$9),"",IF(OR(B198=Dimension!$A$3,B198=Dimension!$A$4,B198=Dimension!$A$5),"สถานประกอบการ",""))</f>
        <v/>
      </c>
      <c r="J198" s="62" t="str">
        <f>IF(OR(B198=Dimension!$A$3,B198=Dimension!$A$4,B198=Dimension!$A$5,B198=Dimension!$A$6,,B198=Dimension!$A$7,B198=Dimension!$A$8,B198=Dimension!$A$9),Payment_ID2,"")</f>
        <v/>
      </c>
      <c r="K198" s="62"/>
      <c r="L198" s="64" t="str">
        <f>IFERROR(VLOOKUP(K198,Dimension!$J$3:$K$179,2,FALSE),"")</f>
        <v/>
      </c>
      <c r="M198" s="65"/>
      <c r="N198" s="66"/>
      <c r="O198" s="62" t="str">
        <f>IF(OR(B198=Dimension!$A$6,B198=Dimension!$A$7,B198=Dimension!$A$8,B198=Dimension!$A$9),"",IF(OR(B198=Dimension!$A$3,B198=Dimension!$A$4,B198=Dimension!$A$5),"สถานประกอบการ",""))</f>
        <v/>
      </c>
      <c r="P198" s="62" t="str">
        <f>IF(OR(B198=Dimension!$A$6,B198=Dimension!$A$7,B198=Dimension!$A$8,B198=Dimension!$A$9,B198=""),"",Payment_ID2)</f>
        <v/>
      </c>
      <c r="Q198" s="64" t="str">
        <f t="shared" si="2"/>
        <v/>
      </c>
      <c r="R198" s="62"/>
      <c r="S198" s="87"/>
      <c r="T198" s="68" t="b">
        <f>IF(D198=Dimension!$C$9,IF(LEFT(UPPER(E198),2)="MC",TRUE,FALSE),TRUE)</f>
        <v>1</v>
      </c>
    </row>
    <row r="199" spans="1:20" x14ac:dyDescent="0.45">
      <c r="A199" s="61"/>
      <c r="B199" s="62"/>
      <c r="C199" s="62"/>
      <c r="D199" s="62" t="str">
        <f>IF(B199=Dimension!$A$8,Dimension!$C$9,IF(B199=Dimension!$A$6,CD,""))</f>
        <v/>
      </c>
      <c r="E199" s="63"/>
      <c r="F199" s="62" t="str">
        <f>IF(OR(B199=Dimension!$A$3,B199=Dimension!$A$4,B199=Dimension!$A$6,B199=Dimension!$A$8),CCYA,"")</f>
        <v/>
      </c>
      <c r="G199" s="64" t="str">
        <f>IFERROR(VLOOKUP(F199,Dimension!$G$3:$H$252,2,FALSE),"")</f>
        <v/>
      </c>
      <c r="H199" s="62" t="str">
        <f>IF(OR(B199=Dimension!$A$3,B199=Dimension!$A$4,B199=Dimension!$A$5),"เดินทาง/ท่องเที่ยว","")</f>
        <v/>
      </c>
      <c r="I199" s="62" t="str">
        <f>IF(OR(B199=Dimension!$A$6,B199=Dimension!$A$7,B199=Dimension!$A$8,B199=Dimension!$A$9),"",IF(OR(B199=Dimension!$A$3,B199=Dimension!$A$4,B199=Dimension!$A$5),"สถานประกอบการ",""))</f>
        <v/>
      </c>
      <c r="J199" s="62" t="str">
        <f>IF(OR(B199=Dimension!$A$3,B199=Dimension!$A$4,B199=Dimension!$A$5,B199=Dimension!$A$6,,B199=Dimension!$A$7,B199=Dimension!$A$8,B199=Dimension!$A$9),Payment_ID2,"")</f>
        <v/>
      </c>
      <c r="K199" s="62"/>
      <c r="L199" s="64" t="str">
        <f>IFERROR(VLOOKUP(K199,Dimension!$J$3:$K$179,2,FALSE),"")</f>
        <v/>
      </c>
      <c r="M199" s="65"/>
      <c r="N199" s="66"/>
      <c r="O199" s="62" t="str">
        <f>IF(OR(B199=Dimension!$A$6,B199=Dimension!$A$7,B199=Dimension!$A$8,B199=Dimension!$A$9),"",IF(OR(B199=Dimension!$A$3,B199=Dimension!$A$4,B199=Dimension!$A$5),"สถานประกอบการ",""))</f>
        <v/>
      </c>
      <c r="P199" s="62" t="str">
        <f>IF(OR(B199=Dimension!$A$6,B199=Dimension!$A$7,B199=Dimension!$A$8,B199=Dimension!$A$9,B199=""),"",Payment_ID2)</f>
        <v/>
      </c>
      <c r="Q199" s="64" t="str">
        <f t="shared" si="2"/>
        <v/>
      </c>
      <c r="R199" s="62"/>
      <c r="S199" s="87"/>
      <c r="T199" s="68" t="b">
        <f>IF(D199=Dimension!$C$9,IF(LEFT(UPPER(E199),2)="MC",TRUE,FALSE),TRUE)</f>
        <v>1</v>
      </c>
    </row>
    <row r="200" spans="1:20" x14ac:dyDescent="0.45">
      <c r="A200" s="61"/>
      <c r="B200" s="62"/>
      <c r="C200" s="62"/>
      <c r="D200" s="62" t="str">
        <f>IF(B200=Dimension!$A$8,Dimension!$C$9,IF(B200=Dimension!$A$6,CD,""))</f>
        <v/>
      </c>
      <c r="E200" s="63"/>
      <c r="F200" s="62" t="str">
        <f>IF(OR(B200=Dimension!$A$3,B200=Dimension!$A$4,B200=Dimension!$A$6,B200=Dimension!$A$8),CCYA,"")</f>
        <v/>
      </c>
      <c r="G200" s="64" t="str">
        <f>IFERROR(VLOOKUP(F200,Dimension!$G$3:$H$252,2,FALSE),"")</f>
        <v/>
      </c>
      <c r="H200" s="62" t="str">
        <f>IF(OR(B200=Dimension!$A$3,B200=Dimension!$A$4,B200=Dimension!$A$5),"เดินทาง/ท่องเที่ยว","")</f>
        <v/>
      </c>
      <c r="I200" s="62" t="str">
        <f>IF(OR(B200=Dimension!$A$6,B200=Dimension!$A$7,B200=Dimension!$A$8,B200=Dimension!$A$9),"",IF(OR(B200=Dimension!$A$3,B200=Dimension!$A$4,B200=Dimension!$A$5),"สถานประกอบการ",""))</f>
        <v/>
      </c>
      <c r="J200" s="62" t="str">
        <f>IF(OR(B200=Dimension!$A$3,B200=Dimension!$A$4,B200=Dimension!$A$5,B200=Dimension!$A$6,,B200=Dimension!$A$7,B200=Dimension!$A$8,B200=Dimension!$A$9),Payment_ID2,"")</f>
        <v/>
      </c>
      <c r="K200" s="62"/>
      <c r="L200" s="64" t="str">
        <f>IFERROR(VLOOKUP(K200,Dimension!$J$3:$K$179,2,FALSE),"")</f>
        <v/>
      </c>
      <c r="M200" s="65"/>
      <c r="N200" s="66"/>
      <c r="O200" s="62" t="str">
        <f>IF(OR(B200=Dimension!$A$6,B200=Dimension!$A$7,B200=Dimension!$A$8,B200=Dimension!$A$9),"",IF(OR(B200=Dimension!$A$3,B200=Dimension!$A$4,B200=Dimension!$A$5),"สถานประกอบการ",""))</f>
        <v/>
      </c>
      <c r="P200" s="62" t="str">
        <f>IF(OR(B200=Dimension!$A$6,B200=Dimension!$A$7,B200=Dimension!$A$8,B200=Dimension!$A$9,B200=""),"",Payment_ID2)</f>
        <v/>
      </c>
      <c r="Q200" s="64" t="str">
        <f t="shared" si="2"/>
        <v/>
      </c>
      <c r="R200" s="62"/>
      <c r="S200" s="87"/>
      <c r="T200" s="68" t="b">
        <f>IF(D200=Dimension!$C$9,IF(LEFT(UPPER(E200),2)="MC",TRUE,FALSE),TRUE)</f>
        <v>1</v>
      </c>
    </row>
    <row r="201" spans="1:20" x14ac:dyDescent="0.45">
      <c r="A201" s="61"/>
      <c r="B201" s="62"/>
      <c r="C201" s="62"/>
      <c r="D201" s="62" t="str">
        <f>IF(B201=Dimension!$A$8,Dimension!$C$9,IF(B201=Dimension!$A$6,CD,""))</f>
        <v/>
      </c>
      <c r="E201" s="63"/>
      <c r="F201" s="62" t="str">
        <f>IF(OR(B201=Dimension!$A$3,B201=Dimension!$A$4,B201=Dimension!$A$6,B201=Dimension!$A$8),CCYA,"")</f>
        <v/>
      </c>
      <c r="G201" s="64" t="str">
        <f>IFERROR(VLOOKUP(F201,Dimension!$G$3:$H$252,2,FALSE),"")</f>
        <v/>
      </c>
      <c r="H201" s="62" t="str">
        <f>IF(OR(B201=Dimension!$A$3,B201=Dimension!$A$4,B201=Dimension!$A$5),"เดินทาง/ท่องเที่ยว","")</f>
        <v/>
      </c>
      <c r="I201" s="62" t="str">
        <f>IF(OR(B201=Dimension!$A$6,B201=Dimension!$A$7,B201=Dimension!$A$8,B201=Dimension!$A$9),"",IF(OR(B201=Dimension!$A$3,B201=Dimension!$A$4,B201=Dimension!$A$5),"สถานประกอบการ",""))</f>
        <v/>
      </c>
      <c r="J201" s="62" t="str">
        <f>IF(OR(B201=Dimension!$A$3,B201=Dimension!$A$4,B201=Dimension!$A$5,B201=Dimension!$A$6,,B201=Dimension!$A$7,B201=Dimension!$A$8,B201=Dimension!$A$9),Payment_ID2,"")</f>
        <v/>
      </c>
      <c r="K201" s="62"/>
      <c r="L201" s="64" t="str">
        <f>IFERROR(VLOOKUP(K201,Dimension!$J$3:$K$179,2,FALSE),"")</f>
        <v/>
      </c>
      <c r="M201" s="65"/>
      <c r="N201" s="66"/>
      <c r="O201" s="62" t="str">
        <f>IF(OR(B201=Dimension!$A$6,B201=Dimension!$A$7,B201=Dimension!$A$8,B201=Dimension!$A$9),"",IF(OR(B201=Dimension!$A$3,B201=Dimension!$A$4,B201=Dimension!$A$5),"สถานประกอบการ",""))</f>
        <v/>
      </c>
      <c r="P201" s="62" t="str">
        <f>IF(OR(B201=Dimension!$A$6,B201=Dimension!$A$7,B201=Dimension!$A$8,B201=Dimension!$A$9,B201=""),"",Payment_ID2)</f>
        <v/>
      </c>
      <c r="Q201" s="64" t="str">
        <f t="shared" si="2"/>
        <v/>
      </c>
      <c r="R201" s="62"/>
      <c r="S201" s="87"/>
      <c r="T201" s="68" t="b">
        <f>IF(D201=Dimension!$C$9,IF(LEFT(UPPER(E201),2)="MC",TRUE,FALSE),TRUE)</f>
        <v>1</v>
      </c>
    </row>
    <row r="202" spans="1:20" x14ac:dyDescent="0.45">
      <c r="A202" s="61"/>
      <c r="B202" s="62"/>
      <c r="C202" s="62"/>
      <c r="D202" s="62" t="str">
        <f>IF(B202=Dimension!$A$8,Dimension!$C$9,IF(B202=Dimension!$A$6,CD,""))</f>
        <v/>
      </c>
      <c r="E202" s="63"/>
      <c r="F202" s="62" t="str">
        <f>IF(OR(B202=Dimension!$A$3,B202=Dimension!$A$4,B202=Dimension!$A$6,B202=Dimension!$A$8),CCYA,"")</f>
        <v/>
      </c>
      <c r="G202" s="64" t="str">
        <f>IFERROR(VLOOKUP(F202,Dimension!$G$3:$H$252,2,FALSE),"")</f>
        <v/>
      </c>
      <c r="H202" s="62" t="str">
        <f>IF(OR(B202=Dimension!$A$3,B202=Dimension!$A$4,B202=Dimension!$A$5),"เดินทาง/ท่องเที่ยว","")</f>
        <v/>
      </c>
      <c r="I202" s="62" t="str">
        <f>IF(OR(B202=Dimension!$A$6,B202=Dimension!$A$7,B202=Dimension!$A$8,B202=Dimension!$A$9),"",IF(OR(B202=Dimension!$A$3,B202=Dimension!$A$4,B202=Dimension!$A$5),"สถานประกอบการ",""))</f>
        <v/>
      </c>
      <c r="J202" s="62" t="str">
        <f>IF(OR(B202=Dimension!$A$3,B202=Dimension!$A$4,B202=Dimension!$A$5,B202=Dimension!$A$6,,B202=Dimension!$A$7,B202=Dimension!$A$8,B202=Dimension!$A$9),Payment_ID2,"")</f>
        <v/>
      </c>
      <c r="K202" s="62"/>
      <c r="L202" s="64" t="str">
        <f>IFERROR(VLOOKUP(K202,Dimension!$J$3:$K$179,2,FALSE),"")</f>
        <v/>
      </c>
      <c r="M202" s="65"/>
      <c r="N202" s="66"/>
      <c r="O202" s="62" t="str">
        <f>IF(OR(B202=Dimension!$A$6,B202=Dimension!$A$7,B202=Dimension!$A$8,B202=Dimension!$A$9),"",IF(OR(B202=Dimension!$A$3,B202=Dimension!$A$4,B202=Dimension!$A$5),"สถานประกอบการ",""))</f>
        <v/>
      </c>
      <c r="P202" s="62" t="str">
        <f>IF(OR(B202=Dimension!$A$6,B202=Dimension!$A$7,B202=Dimension!$A$8,B202=Dimension!$A$9,B202=""),"",Payment_ID2)</f>
        <v/>
      </c>
      <c r="Q202" s="64" t="str">
        <f t="shared" ref="Q202:Q265" si="3">IF(OR(M202="",N202=""),"",ROUND(M202*N202,2))</f>
        <v/>
      </c>
      <c r="R202" s="62"/>
      <c r="S202" s="87"/>
      <c r="T202" s="68" t="b">
        <f>IF(D202=Dimension!$C$9,IF(LEFT(UPPER(E202),2)="MC",TRUE,FALSE),TRUE)</f>
        <v>1</v>
      </c>
    </row>
    <row r="203" spans="1:20" x14ac:dyDescent="0.45">
      <c r="A203" s="61"/>
      <c r="B203" s="62"/>
      <c r="C203" s="62"/>
      <c r="D203" s="62" t="str">
        <f>IF(B203=Dimension!$A$8,Dimension!$C$9,IF(B203=Dimension!$A$6,CD,""))</f>
        <v/>
      </c>
      <c r="E203" s="63"/>
      <c r="F203" s="62" t="str">
        <f>IF(OR(B203=Dimension!$A$3,B203=Dimension!$A$4,B203=Dimension!$A$6,B203=Dimension!$A$8),CCYA,"")</f>
        <v/>
      </c>
      <c r="G203" s="64" t="str">
        <f>IFERROR(VLOOKUP(F203,Dimension!$G$3:$H$252,2,FALSE),"")</f>
        <v/>
      </c>
      <c r="H203" s="62" t="str">
        <f>IF(OR(B203=Dimension!$A$3,B203=Dimension!$A$4,B203=Dimension!$A$5),"เดินทาง/ท่องเที่ยว","")</f>
        <v/>
      </c>
      <c r="I203" s="62" t="str">
        <f>IF(OR(B203=Dimension!$A$6,B203=Dimension!$A$7,B203=Dimension!$A$8,B203=Dimension!$A$9),"",IF(OR(B203=Dimension!$A$3,B203=Dimension!$A$4,B203=Dimension!$A$5),"สถานประกอบการ",""))</f>
        <v/>
      </c>
      <c r="J203" s="62" t="str">
        <f>IF(OR(B203=Dimension!$A$3,B203=Dimension!$A$4,B203=Dimension!$A$5,B203=Dimension!$A$6,,B203=Dimension!$A$7,B203=Dimension!$A$8,B203=Dimension!$A$9),Payment_ID2,"")</f>
        <v/>
      </c>
      <c r="K203" s="62"/>
      <c r="L203" s="64" t="str">
        <f>IFERROR(VLOOKUP(K203,Dimension!$J$3:$K$179,2,FALSE),"")</f>
        <v/>
      </c>
      <c r="M203" s="65"/>
      <c r="N203" s="66"/>
      <c r="O203" s="62" t="str">
        <f>IF(OR(B203=Dimension!$A$6,B203=Dimension!$A$7,B203=Dimension!$A$8,B203=Dimension!$A$9),"",IF(OR(B203=Dimension!$A$3,B203=Dimension!$A$4,B203=Dimension!$A$5),"สถานประกอบการ",""))</f>
        <v/>
      </c>
      <c r="P203" s="62" t="str">
        <f>IF(OR(B203=Dimension!$A$6,B203=Dimension!$A$7,B203=Dimension!$A$8,B203=Dimension!$A$9,B203=""),"",Payment_ID2)</f>
        <v/>
      </c>
      <c r="Q203" s="64" t="str">
        <f t="shared" si="3"/>
        <v/>
      </c>
      <c r="R203" s="62"/>
      <c r="S203" s="87"/>
      <c r="T203" s="68" t="b">
        <f>IF(D203=Dimension!$C$9,IF(LEFT(UPPER(E203),2)="MC",TRUE,FALSE),TRUE)</f>
        <v>1</v>
      </c>
    </row>
    <row r="204" spans="1:20" x14ac:dyDescent="0.45">
      <c r="A204" s="61"/>
      <c r="B204" s="62"/>
      <c r="C204" s="62"/>
      <c r="D204" s="62" t="str">
        <f>IF(B204=Dimension!$A$8,Dimension!$C$9,IF(B204=Dimension!$A$6,CD,""))</f>
        <v/>
      </c>
      <c r="E204" s="63"/>
      <c r="F204" s="62" t="str">
        <f>IF(OR(B204=Dimension!$A$3,B204=Dimension!$A$4,B204=Dimension!$A$6,B204=Dimension!$A$8),CCYA,"")</f>
        <v/>
      </c>
      <c r="G204" s="64" t="str">
        <f>IFERROR(VLOOKUP(F204,Dimension!$G$3:$H$252,2,FALSE),"")</f>
        <v/>
      </c>
      <c r="H204" s="62" t="str">
        <f>IF(OR(B204=Dimension!$A$3,B204=Dimension!$A$4,B204=Dimension!$A$5),"เดินทาง/ท่องเที่ยว","")</f>
        <v/>
      </c>
      <c r="I204" s="62" t="str">
        <f>IF(OR(B204=Dimension!$A$6,B204=Dimension!$A$7,B204=Dimension!$A$8,B204=Dimension!$A$9),"",IF(OR(B204=Dimension!$A$3,B204=Dimension!$A$4,B204=Dimension!$A$5),"สถานประกอบการ",""))</f>
        <v/>
      </c>
      <c r="J204" s="62" t="str">
        <f>IF(OR(B204=Dimension!$A$3,B204=Dimension!$A$4,B204=Dimension!$A$5,B204=Dimension!$A$6,,B204=Dimension!$A$7,B204=Dimension!$A$8,B204=Dimension!$A$9),Payment_ID2,"")</f>
        <v/>
      </c>
      <c r="K204" s="62"/>
      <c r="L204" s="64" t="str">
        <f>IFERROR(VLOOKUP(K204,Dimension!$J$3:$K$179,2,FALSE),"")</f>
        <v/>
      </c>
      <c r="M204" s="65"/>
      <c r="N204" s="66"/>
      <c r="O204" s="62" t="str">
        <f>IF(OR(B204=Dimension!$A$6,B204=Dimension!$A$7,B204=Dimension!$A$8,B204=Dimension!$A$9),"",IF(OR(B204=Dimension!$A$3,B204=Dimension!$A$4,B204=Dimension!$A$5),"สถานประกอบการ",""))</f>
        <v/>
      </c>
      <c r="P204" s="62" t="str">
        <f>IF(OR(B204=Dimension!$A$6,B204=Dimension!$A$7,B204=Dimension!$A$8,B204=Dimension!$A$9,B204=""),"",Payment_ID2)</f>
        <v/>
      </c>
      <c r="Q204" s="64" t="str">
        <f t="shared" si="3"/>
        <v/>
      </c>
      <c r="R204" s="62"/>
      <c r="S204" s="87"/>
      <c r="T204" s="68" t="b">
        <f>IF(D204=Dimension!$C$9,IF(LEFT(UPPER(E204),2)="MC",TRUE,FALSE),TRUE)</f>
        <v>1</v>
      </c>
    </row>
    <row r="205" spans="1:20" x14ac:dyDescent="0.45">
      <c r="A205" s="61"/>
      <c r="B205" s="62"/>
      <c r="C205" s="62"/>
      <c r="D205" s="62" t="str">
        <f>IF(B205=Dimension!$A$8,Dimension!$C$9,IF(B205=Dimension!$A$6,CD,""))</f>
        <v/>
      </c>
      <c r="E205" s="63"/>
      <c r="F205" s="62" t="str">
        <f>IF(OR(B205=Dimension!$A$3,B205=Dimension!$A$4,B205=Dimension!$A$6,B205=Dimension!$A$8),CCYA,"")</f>
        <v/>
      </c>
      <c r="G205" s="64" t="str">
        <f>IFERROR(VLOOKUP(F205,Dimension!$G$3:$H$252,2,FALSE),"")</f>
        <v/>
      </c>
      <c r="H205" s="62" t="str">
        <f>IF(OR(B205=Dimension!$A$3,B205=Dimension!$A$4,B205=Dimension!$A$5),"เดินทาง/ท่องเที่ยว","")</f>
        <v/>
      </c>
      <c r="I205" s="62" t="str">
        <f>IF(OR(B205=Dimension!$A$6,B205=Dimension!$A$7,B205=Dimension!$A$8,B205=Dimension!$A$9),"",IF(OR(B205=Dimension!$A$3,B205=Dimension!$A$4,B205=Dimension!$A$5),"สถานประกอบการ",""))</f>
        <v/>
      </c>
      <c r="J205" s="62" t="str">
        <f>IF(OR(B205=Dimension!$A$3,B205=Dimension!$A$4,B205=Dimension!$A$5,B205=Dimension!$A$6,,B205=Dimension!$A$7,B205=Dimension!$A$8,B205=Dimension!$A$9),Payment_ID2,"")</f>
        <v/>
      </c>
      <c r="K205" s="62"/>
      <c r="L205" s="64" t="str">
        <f>IFERROR(VLOOKUP(K205,Dimension!$J$3:$K$179,2,FALSE),"")</f>
        <v/>
      </c>
      <c r="M205" s="65"/>
      <c r="N205" s="66"/>
      <c r="O205" s="62" t="str">
        <f>IF(OR(B205=Dimension!$A$6,B205=Dimension!$A$7,B205=Dimension!$A$8,B205=Dimension!$A$9),"",IF(OR(B205=Dimension!$A$3,B205=Dimension!$A$4,B205=Dimension!$A$5),"สถานประกอบการ",""))</f>
        <v/>
      </c>
      <c r="P205" s="62" t="str">
        <f>IF(OR(B205=Dimension!$A$6,B205=Dimension!$A$7,B205=Dimension!$A$8,B205=Dimension!$A$9,B205=""),"",Payment_ID2)</f>
        <v/>
      </c>
      <c r="Q205" s="64" t="str">
        <f t="shared" si="3"/>
        <v/>
      </c>
      <c r="R205" s="62"/>
      <c r="S205" s="87"/>
      <c r="T205" s="68" t="b">
        <f>IF(D205=Dimension!$C$9,IF(LEFT(UPPER(E205),2)="MC",TRUE,FALSE),TRUE)</f>
        <v>1</v>
      </c>
    </row>
    <row r="206" spans="1:20" x14ac:dyDescent="0.45">
      <c r="A206" s="61"/>
      <c r="B206" s="62"/>
      <c r="C206" s="62"/>
      <c r="D206" s="62" t="str">
        <f>IF(B206=Dimension!$A$8,Dimension!$C$9,IF(B206=Dimension!$A$6,CD,""))</f>
        <v/>
      </c>
      <c r="E206" s="63"/>
      <c r="F206" s="62" t="str">
        <f>IF(OR(B206=Dimension!$A$3,B206=Dimension!$A$4,B206=Dimension!$A$6,B206=Dimension!$A$8),CCYA,"")</f>
        <v/>
      </c>
      <c r="G206" s="64" t="str">
        <f>IFERROR(VLOOKUP(F206,Dimension!$G$3:$H$252,2,FALSE),"")</f>
        <v/>
      </c>
      <c r="H206" s="62" t="str">
        <f>IF(OR(B206=Dimension!$A$3,B206=Dimension!$A$4,B206=Dimension!$A$5),"เดินทาง/ท่องเที่ยว","")</f>
        <v/>
      </c>
      <c r="I206" s="62" t="str">
        <f>IF(OR(B206=Dimension!$A$6,B206=Dimension!$A$7,B206=Dimension!$A$8,B206=Dimension!$A$9),"",IF(OR(B206=Dimension!$A$3,B206=Dimension!$A$4,B206=Dimension!$A$5),"สถานประกอบการ",""))</f>
        <v/>
      </c>
      <c r="J206" s="62" t="str">
        <f>IF(OR(B206=Dimension!$A$3,B206=Dimension!$A$4,B206=Dimension!$A$5,B206=Dimension!$A$6,,B206=Dimension!$A$7,B206=Dimension!$A$8,B206=Dimension!$A$9),Payment_ID2,"")</f>
        <v/>
      </c>
      <c r="K206" s="62"/>
      <c r="L206" s="64" t="str">
        <f>IFERROR(VLOOKUP(K206,Dimension!$J$3:$K$179,2,FALSE),"")</f>
        <v/>
      </c>
      <c r="M206" s="65"/>
      <c r="N206" s="66"/>
      <c r="O206" s="62" t="str">
        <f>IF(OR(B206=Dimension!$A$6,B206=Dimension!$A$7,B206=Dimension!$A$8,B206=Dimension!$A$9),"",IF(OR(B206=Dimension!$A$3,B206=Dimension!$A$4,B206=Dimension!$A$5),"สถานประกอบการ",""))</f>
        <v/>
      </c>
      <c r="P206" s="62" t="str">
        <f>IF(OR(B206=Dimension!$A$6,B206=Dimension!$A$7,B206=Dimension!$A$8,B206=Dimension!$A$9,B206=""),"",Payment_ID2)</f>
        <v/>
      </c>
      <c r="Q206" s="64" t="str">
        <f t="shared" si="3"/>
        <v/>
      </c>
      <c r="R206" s="62"/>
      <c r="S206" s="87"/>
      <c r="T206" s="68" t="b">
        <f>IF(D206=Dimension!$C$9,IF(LEFT(UPPER(E206),2)="MC",TRUE,FALSE),TRUE)</f>
        <v>1</v>
      </c>
    </row>
    <row r="207" spans="1:20" x14ac:dyDescent="0.45">
      <c r="A207" s="61"/>
      <c r="B207" s="62"/>
      <c r="C207" s="62"/>
      <c r="D207" s="62" t="str">
        <f>IF(B207=Dimension!$A$8,Dimension!$C$9,IF(B207=Dimension!$A$6,CD,""))</f>
        <v/>
      </c>
      <c r="E207" s="63"/>
      <c r="F207" s="62" t="str">
        <f>IF(OR(B207=Dimension!$A$3,B207=Dimension!$A$4,B207=Dimension!$A$6,B207=Dimension!$A$8),CCYA,"")</f>
        <v/>
      </c>
      <c r="G207" s="64" t="str">
        <f>IFERROR(VLOOKUP(F207,Dimension!$G$3:$H$252,2,FALSE),"")</f>
        <v/>
      </c>
      <c r="H207" s="62" t="str">
        <f>IF(OR(B207=Dimension!$A$3,B207=Dimension!$A$4,B207=Dimension!$A$5),"เดินทาง/ท่องเที่ยว","")</f>
        <v/>
      </c>
      <c r="I207" s="62" t="str">
        <f>IF(OR(B207=Dimension!$A$6,B207=Dimension!$A$7,B207=Dimension!$A$8,B207=Dimension!$A$9),"",IF(OR(B207=Dimension!$A$3,B207=Dimension!$A$4,B207=Dimension!$A$5),"สถานประกอบการ",""))</f>
        <v/>
      </c>
      <c r="J207" s="62" t="str">
        <f>IF(OR(B207=Dimension!$A$3,B207=Dimension!$A$4,B207=Dimension!$A$5,B207=Dimension!$A$6,,B207=Dimension!$A$7,B207=Dimension!$A$8,B207=Dimension!$A$9),Payment_ID2,"")</f>
        <v/>
      </c>
      <c r="K207" s="62"/>
      <c r="L207" s="64" t="str">
        <f>IFERROR(VLOOKUP(K207,Dimension!$J$3:$K$179,2,FALSE),"")</f>
        <v/>
      </c>
      <c r="M207" s="65"/>
      <c r="N207" s="66"/>
      <c r="O207" s="62" t="str">
        <f>IF(OR(B207=Dimension!$A$6,B207=Dimension!$A$7,B207=Dimension!$A$8,B207=Dimension!$A$9),"",IF(OR(B207=Dimension!$A$3,B207=Dimension!$A$4,B207=Dimension!$A$5),"สถานประกอบการ",""))</f>
        <v/>
      </c>
      <c r="P207" s="62" t="str">
        <f>IF(OR(B207=Dimension!$A$6,B207=Dimension!$A$7,B207=Dimension!$A$8,B207=Dimension!$A$9,B207=""),"",Payment_ID2)</f>
        <v/>
      </c>
      <c r="Q207" s="64" t="str">
        <f t="shared" si="3"/>
        <v/>
      </c>
      <c r="R207" s="62"/>
      <c r="S207" s="87"/>
      <c r="T207" s="68" t="b">
        <f>IF(D207=Dimension!$C$9,IF(LEFT(UPPER(E207),2)="MC",TRUE,FALSE),TRUE)</f>
        <v>1</v>
      </c>
    </row>
    <row r="208" spans="1:20" x14ac:dyDescent="0.45">
      <c r="A208" s="61"/>
      <c r="B208" s="62"/>
      <c r="C208" s="62"/>
      <c r="D208" s="62" t="str">
        <f>IF(B208=Dimension!$A$8,Dimension!$C$9,IF(B208=Dimension!$A$6,CD,""))</f>
        <v/>
      </c>
      <c r="E208" s="63"/>
      <c r="F208" s="62" t="str">
        <f>IF(OR(B208=Dimension!$A$3,B208=Dimension!$A$4,B208=Dimension!$A$6,B208=Dimension!$A$8),CCYA,"")</f>
        <v/>
      </c>
      <c r="G208" s="64" t="str">
        <f>IFERROR(VLOOKUP(F208,Dimension!$G$3:$H$252,2,FALSE),"")</f>
        <v/>
      </c>
      <c r="H208" s="62" t="str">
        <f>IF(OR(B208=Dimension!$A$3,B208=Dimension!$A$4,B208=Dimension!$A$5),"เดินทาง/ท่องเที่ยว","")</f>
        <v/>
      </c>
      <c r="I208" s="62" t="str">
        <f>IF(OR(B208=Dimension!$A$6,B208=Dimension!$A$7,B208=Dimension!$A$8,B208=Dimension!$A$9),"",IF(OR(B208=Dimension!$A$3,B208=Dimension!$A$4,B208=Dimension!$A$5),"สถานประกอบการ",""))</f>
        <v/>
      </c>
      <c r="J208" s="62" t="str">
        <f>IF(OR(B208=Dimension!$A$3,B208=Dimension!$A$4,B208=Dimension!$A$5,B208=Dimension!$A$6,,B208=Dimension!$A$7,B208=Dimension!$A$8,B208=Dimension!$A$9),Payment_ID2,"")</f>
        <v/>
      </c>
      <c r="K208" s="62"/>
      <c r="L208" s="64" t="str">
        <f>IFERROR(VLOOKUP(K208,Dimension!$J$3:$K$179,2,FALSE),"")</f>
        <v/>
      </c>
      <c r="M208" s="65"/>
      <c r="N208" s="66"/>
      <c r="O208" s="62" t="str">
        <f>IF(OR(B208=Dimension!$A$6,B208=Dimension!$A$7,B208=Dimension!$A$8,B208=Dimension!$A$9),"",IF(OR(B208=Dimension!$A$3,B208=Dimension!$A$4,B208=Dimension!$A$5),"สถานประกอบการ",""))</f>
        <v/>
      </c>
      <c r="P208" s="62" t="str">
        <f>IF(OR(B208=Dimension!$A$6,B208=Dimension!$A$7,B208=Dimension!$A$8,B208=Dimension!$A$9,B208=""),"",Payment_ID2)</f>
        <v/>
      </c>
      <c r="Q208" s="64" t="str">
        <f t="shared" si="3"/>
        <v/>
      </c>
      <c r="R208" s="62"/>
      <c r="S208" s="87"/>
      <c r="T208" s="68" t="b">
        <f>IF(D208=Dimension!$C$9,IF(LEFT(UPPER(E208),2)="MC",TRUE,FALSE),TRUE)</f>
        <v>1</v>
      </c>
    </row>
    <row r="209" spans="1:20" x14ac:dyDescent="0.45">
      <c r="A209" s="61"/>
      <c r="B209" s="62"/>
      <c r="C209" s="62"/>
      <c r="D209" s="62" t="str">
        <f>IF(B209=Dimension!$A$8,Dimension!$C$9,IF(B209=Dimension!$A$6,CD,""))</f>
        <v/>
      </c>
      <c r="E209" s="63"/>
      <c r="F209" s="62" t="str">
        <f>IF(OR(B209=Dimension!$A$3,B209=Dimension!$A$4,B209=Dimension!$A$6,B209=Dimension!$A$8),CCYA,"")</f>
        <v/>
      </c>
      <c r="G209" s="64" t="str">
        <f>IFERROR(VLOOKUP(F209,Dimension!$G$3:$H$252,2,FALSE),"")</f>
        <v/>
      </c>
      <c r="H209" s="62" t="str">
        <f>IF(OR(B209=Dimension!$A$3,B209=Dimension!$A$4,B209=Dimension!$A$5),"เดินทาง/ท่องเที่ยว","")</f>
        <v/>
      </c>
      <c r="I209" s="62" t="str">
        <f>IF(OR(B209=Dimension!$A$6,B209=Dimension!$A$7,B209=Dimension!$A$8,B209=Dimension!$A$9),"",IF(OR(B209=Dimension!$A$3,B209=Dimension!$A$4,B209=Dimension!$A$5),"สถานประกอบการ",""))</f>
        <v/>
      </c>
      <c r="J209" s="62" t="str">
        <f>IF(OR(B209=Dimension!$A$3,B209=Dimension!$A$4,B209=Dimension!$A$5,B209=Dimension!$A$6,,B209=Dimension!$A$7,B209=Dimension!$A$8,B209=Dimension!$A$9),Payment_ID2,"")</f>
        <v/>
      </c>
      <c r="K209" s="62"/>
      <c r="L209" s="64" t="str">
        <f>IFERROR(VLOOKUP(K209,Dimension!$J$3:$K$179,2,FALSE),"")</f>
        <v/>
      </c>
      <c r="M209" s="65"/>
      <c r="N209" s="66"/>
      <c r="O209" s="62" t="str">
        <f>IF(OR(B209=Dimension!$A$6,B209=Dimension!$A$7,B209=Dimension!$A$8,B209=Dimension!$A$9),"",IF(OR(B209=Dimension!$A$3,B209=Dimension!$A$4,B209=Dimension!$A$5),"สถานประกอบการ",""))</f>
        <v/>
      </c>
      <c r="P209" s="62" t="str">
        <f>IF(OR(B209=Dimension!$A$6,B209=Dimension!$A$7,B209=Dimension!$A$8,B209=Dimension!$A$9,B209=""),"",Payment_ID2)</f>
        <v/>
      </c>
      <c r="Q209" s="64" t="str">
        <f t="shared" si="3"/>
        <v/>
      </c>
      <c r="R209" s="62"/>
      <c r="S209" s="87"/>
      <c r="T209" s="68" t="b">
        <f>IF(D209=Dimension!$C$9,IF(LEFT(UPPER(E209),2)="MC",TRUE,FALSE),TRUE)</f>
        <v>1</v>
      </c>
    </row>
    <row r="210" spans="1:20" x14ac:dyDescent="0.45">
      <c r="A210" s="61"/>
      <c r="B210" s="62"/>
      <c r="C210" s="62"/>
      <c r="D210" s="62" t="str">
        <f>IF(B210=Dimension!$A$8,Dimension!$C$9,IF(B210=Dimension!$A$6,CD,""))</f>
        <v/>
      </c>
      <c r="E210" s="63"/>
      <c r="F210" s="62" t="str">
        <f>IF(OR(B210=Dimension!$A$3,B210=Dimension!$A$4,B210=Dimension!$A$6,B210=Dimension!$A$8),CCYA,"")</f>
        <v/>
      </c>
      <c r="G210" s="64" t="str">
        <f>IFERROR(VLOOKUP(F210,Dimension!$G$3:$H$252,2,FALSE),"")</f>
        <v/>
      </c>
      <c r="H210" s="62" t="str">
        <f>IF(OR(B210=Dimension!$A$3,B210=Dimension!$A$4,B210=Dimension!$A$5),"เดินทาง/ท่องเที่ยว","")</f>
        <v/>
      </c>
      <c r="I210" s="62" t="str">
        <f>IF(OR(B210=Dimension!$A$6,B210=Dimension!$A$7,B210=Dimension!$A$8,B210=Dimension!$A$9),"",IF(OR(B210=Dimension!$A$3,B210=Dimension!$A$4,B210=Dimension!$A$5),"สถานประกอบการ",""))</f>
        <v/>
      </c>
      <c r="J210" s="62" t="str">
        <f>IF(OR(B210=Dimension!$A$3,B210=Dimension!$A$4,B210=Dimension!$A$5,B210=Dimension!$A$6,,B210=Dimension!$A$7,B210=Dimension!$A$8,B210=Dimension!$A$9),Payment_ID2,"")</f>
        <v/>
      </c>
      <c r="K210" s="62"/>
      <c r="L210" s="64" t="str">
        <f>IFERROR(VLOOKUP(K210,Dimension!$J$3:$K$179,2,FALSE),"")</f>
        <v/>
      </c>
      <c r="M210" s="65"/>
      <c r="N210" s="66"/>
      <c r="O210" s="62" t="str">
        <f>IF(OR(B210=Dimension!$A$6,B210=Dimension!$A$7,B210=Dimension!$A$8,B210=Dimension!$A$9),"",IF(OR(B210=Dimension!$A$3,B210=Dimension!$A$4,B210=Dimension!$A$5),"สถานประกอบการ",""))</f>
        <v/>
      </c>
      <c r="P210" s="62" t="str">
        <f>IF(OR(B210=Dimension!$A$6,B210=Dimension!$A$7,B210=Dimension!$A$8,B210=Dimension!$A$9,B210=""),"",Payment_ID2)</f>
        <v/>
      </c>
      <c r="Q210" s="64" t="str">
        <f t="shared" si="3"/>
        <v/>
      </c>
      <c r="R210" s="62"/>
      <c r="S210" s="87"/>
      <c r="T210" s="68" t="b">
        <f>IF(D210=Dimension!$C$9,IF(LEFT(UPPER(E210),2)="MC",TRUE,FALSE),TRUE)</f>
        <v>1</v>
      </c>
    </row>
    <row r="211" spans="1:20" x14ac:dyDescent="0.45">
      <c r="A211" s="61"/>
      <c r="B211" s="62"/>
      <c r="C211" s="62"/>
      <c r="D211" s="62" t="str">
        <f>IF(B211=Dimension!$A$8,Dimension!$C$9,IF(B211=Dimension!$A$6,CD,""))</f>
        <v/>
      </c>
      <c r="E211" s="63"/>
      <c r="F211" s="62" t="str">
        <f>IF(OR(B211=Dimension!$A$3,B211=Dimension!$A$4,B211=Dimension!$A$6,B211=Dimension!$A$8),CCYA,"")</f>
        <v/>
      </c>
      <c r="G211" s="64" t="str">
        <f>IFERROR(VLOOKUP(F211,Dimension!$G$3:$H$252,2,FALSE),"")</f>
        <v/>
      </c>
      <c r="H211" s="62" t="str">
        <f>IF(OR(B211=Dimension!$A$3,B211=Dimension!$A$4,B211=Dimension!$A$5),"เดินทาง/ท่องเที่ยว","")</f>
        <v/>
      </c>
      <c r="I211" s="62" t="str">
        <f>IF(OR(B211=Dimension!$A$6,B211=Dimension!$A$7,B211=Dimension!$A$8,B211=Dimension!$A$9),"",IF(OR(B211=Dimension!$A$3,B211=Dimension!$A$4,B211=Dimension!$A$5),"สถานประกอบการ",""))</f>
        <v/>
      </c>
      <c r="J211" s="62" t="str">
        <f>IF(OR(B211=Dimension!$A$3,B211=Dimension!$A$4,B211=Dimension!$A$5,B211=Dimension!$A$6,,B211=Dimension!$A$7,B211=Dimension!$A$8,B211=Dimension!$A$9),Payment_ID2,"")</f>
        <v/>
      </c>
      <c r="K211" s="62"/>
      <c r="L211" s="64" t="str">
        <f>IFERROR(VLOOKUP(K211,Dimension!$J$3:$K$179,2,FALSE),"")</f>
        <v/>
      </c>
      <c r="M211" s="65"/>
      <c r="N211" s="66"/>
      <c r="O211" s="62" t="str">
        <f>IF(OR(B211=Dimension!$A$6,B211=Dimension!$A$7,B211=Dimension!$A$8,B211=Dimension!$A$9),"",IF(OR(B211=Dimension!$A$3,B211=Dimension!$A$4,B211=Dimension!$A$5),"สถานประกอบการ",""))</f>
        <v/>
      </c>
      <c r="P211" s="62" t="str">
        <f>IF(OR(B211=Dimension!$A$6,B211=Dimension!$A$7,B211=Dimension!$A$8,B211=Dimension!$A$9,B211=""),"",Payment_ID2)</f>
        <v/>
      </c>
      <c r="Q211" s="64" t="str">
        <f t="shared" si="3"/>
        <v/>
      </c>
      <c r="R211" s="62"/>
      <c r="S211" s="87"/>
      <c r="T211" s="68" t="b">
        <f>IF(D211=Dimension!$C$9,IF(LEFT(UPPER(E211),2)="MC",TRUE,FALSE),TRUE)</f>
        <v>1</v>
      </c>
    </row>
    <row r="212" spans="1:20" x14ac:dyDescent="0.45">
      <c r="A212" s="61"/>
      <c r="B212" s="62"/>
      <c r="C212" s="62"/>
      <c r="D212" s="62" t="str">
        <f>IF(B212=Dimension!$A$8,Dimension!$C$9,IF(B212=Dimension!$A$6,CD,""))</f>
        <v/>
      </c>
      <c r="E212" s="63"/>
      <c r="F212" s="62" t="str">
        <f>IF(OR(B212=Dimension!$A$3,B212=Dimension!$A$4,B212=Dimension!$A$6,B212=Dimension!$A$8),CCYA,"")</f>
        <v/>
      </c>
      <c r="G212" s="64" t="str">
        <f>IFERROR(VLOOKUP(F212,Dimension!$G$3:$H$252,2,FALSE),"")</f>
        <v/>
      </c>
      <c r="H212" s="62" t="str">
        <f>IF(OR(B212=Dimension!$A$3,B212=Dimension!$A$4,B212=Dimension!$A$5),"เดินทาง/ท่องเที่ยว","")</f>
        <v/>
      </c>
      <c r="I212" s="62" t="str">
        <f>IF(OR(B212=Dimension!$A$6,B212=Dimension!$A$7,B212=Dimension!$A$8,B212=Dimension!$A$9),"",IF(OR(B212=Dimension!$A$3,B212=Dimension!$A$4,B212=Dimension!$A$5),"สถานประกอบการ",""))</f>
        <v/>
      </c>
      <c r="J212" s="62" t="str">
        <f>IF(OR(B212=Dimension!$A$3,B212=Dimension!$A$4,B212=Dimension!$A$5,B212=Dimension!$A$6,,B212=Dimension!$A$7,B212=Dimension!$A$8,B212=Dimension!$A$9),Payment_ID2,"")</f>
        <v/>
      </c>
      <c r="K212" s="62"/>
      <c r="L212" s="64" t="str">
        <f>IFERROR(VLOOKUP(K212,Dimension!$J$3:$K$179,2,FALSE),"")</f>
        <v/>
      </c>
      <c r="M212" s="65"/>
      <c r="N212" s="66"/>
      <c r="O212" s="62" t="str">
        <f>IF(OR(B212=Dimension!$A$6,B212=Dimension!$A$7,B212=Dimension!$A$8,B212=Dimension!$A$9),"",IF(OR(B212=Dimension!$A$3,B212=Dimension!$A$4,B212=Dimension!$A$5),"สถานประกอบการ",""))</f>
        <v/>
      </c>
      <c r="P212" s="62" t="str">
        <f>IF(OR(B212=Dimension!$A$6,B212=Dimension!$A$7,B212=Dimension!$A$8,B212=Dimension!$A$9,B212=""),"",Payment_ID2)</f>
        <v/>
      </c>
      <c r="Q212" s="64" t="str">
        <f t="shared" si="3"/>
        <v/>
      </c>
      <c r="R212" s="62"/>
      <c r="S212" s="87"/>
      <c r="T212" s="68" t="b">
        <f>IF(D212=Dimension!$C$9,IF(LEFT(UPPER(E212),2)="MC",TRUE,FALSE),TRUE)</f>
        <v>1</v>
      </c>
    </row>
    <row r="213" spans="1:20" x14ac:dyDescent="0.45">
      <c r="A213" s="61"/>
      <c r="B213" s="62"/>
      <c r="C213" s="62"/>
      <c r="D213" s="62" t="str">
        <f>IF(B213=Dimension!$A$8,Dimension!$C$9,IF(B213=Dimension!$A$6,CD,""))</f>
        <v/>
      </c>
      <c r="E213" s="63"/>
      <c r="F213" s="62" t="str">
        <f>IF(OR(B213=Dimension!$A$3,B213=Dimension!$A$4,B213=Dimension!$A$6,B213=Dimension!$A$8),CCYA,"")</f>
        <v/>
      </c>
      <c r="G213" s="64" t="str">
        <f>IFERROR(VLOOKUP(F213,Dimension!$G$3:$H$252,2,FALSE),"")</f>
        <v/>
      </c>
      <c r="H213" s="62" t="str">
        <f>IF(OR(B213=Dimension!$A$3,B213=Dimension!$A$4,B213=Dimension!$A$5),"เดินทาง/ท่องเที่ยว","")</f>
        <v/>
      </c>
      <c r="I213" s="62" t="str">
        <f>IF(OR(B213=Dimension!$A$6,B213=Dimension!$A$7,B213=Dimension!$A$8,B213=Dimension!$A$9),"",IF(OR(B213=Dimension!$A$3,B213=Dimension!$A$4,B213=Dimension!$A$5),"สถานประกอบการ",""))</f>
        <v/>
      </c>
      <c r="J213" s="62" t="str">
        <f>IF(OR(B213=Dimension!$A$3,B213=Dimension!$A$4,B213=Dimension!$A$5,B213=Dimension!$A$6,,B213=Dimension!$A$7,B213=Dimension!$A$8,B213=Dimension!$A$9),Payment_ID2,"")</f>
        <v/>
      </c>
      <c r="K213" s="62"/>
      <c r="L213" s="64" t="str">
        <f>IFERROR(VLOOKUP(K213,Dimension!$J$3:$K$179,2,FALSE),"")</f>
        <v/>
      </c>
      <c r="M213" s="65"/>
      <c r="N213" s="66"/>
      <c r="O213" s="62" t="str">
        <f>IF(OR(B213=Dimension!$A$6,B213=Dimension!$A$7,B213=Dimension!$A$8,B213=Dimension!$A$9),"",IF(OR(B213=Dimension!$A$3,B213=Dimension!$A$4,B213=Dimension!$A$5),"สถานประกอบการ",""))</f>
        <v/>
      </c>
      <c r="P213" s="62" t="str">
        <f>IF(OR(B213=Dimension!$A$6,B213=Dimension!$A$7,B213=Dimension!$A$8,B213=Dimension!$A$9,B213=""),"",Payment_ID2)</f>
        <v/>
      </c>
      <c r="Q213" s="64" t="str">
        <f t="shared" si="3"/>
        <v/>
      </c>
      <c r="R213" s="62"/>
      <c r="S213" s="87"/>
      <c r="T213" s="68" t="b">
        <f>IF(D213=Dimension!$C$9,IF(LEFT(UPPER(E213),2)="MC",TRUE,FALSE),TRUE)</f>
        <v>1</v>
      </c>
    </row>
    <row r="214" spans="1:20" x14ac:dyDescent="0.45">
      <c r="A214" s="61"/>
      <c r="B214" s="62"/>
      <c r="C214" s="62"/>
      <c r="D214" s="62" t="str">
        <f>IF(B214=Dimension!$A$8,Dimension!$C$9,IF(B214=Dimension!$A$6,CD,""))</f>
        <v/>
      </c>
      <c r="E214" s="63"/>
      <c r="F214" s="62" t="str">
        <f>IF(OR(B214=Dimension!$A$3,B214=Dimension!$A$4,B214=Dimension!$A$6,B214=Dimension!$A$8),CCYA,"")</f>
        <v/>
      </c>
      <c r="G214" s="64" t="str">
        <f>IFERROR(VLOOKUP(F214,Dimension!$G$3:$H$252,2,FALSE),"")</f>
        <v/>
      </c>
      <c r="H214" s="62" t="str">
        <f>IF(OR(B214=Dimension!$A$3,B214=Dimension!$A$4,B214=Dimension!$A$5),"เดินทาง/ท่องเที่ยว","")</f>
        <v/>
      </c>
      <c r="I214" s="62" t="str">
        <f>IF(OR(B214=Dimension!$A$6,B214=Dimension!$A$7,B214=Dimension!$A$8,B214=Dimension!$A$9),"",IF(OR(B214=Dimension!$A$3,B214=Dimension!$A$4,B214=Dimension!$A$5),"สถานประกอบการ",""))</f>
        <v/>
      </c>
      <c r="J214" s="62" t="str">
        <f>IF(OR(B214=Dimension!$A$3,B214=Dimension!$A$4,B214=Dimension!$A$5,B214=Dimension!$A$6,,B214=Dimension!$A$7,B214=Dimension!$A$8,B214=Dimension!$A$9),Payment_ID2,"")</f>
        <v/>
      </c>
      <c r="K214" s="62"/>
      <c r="L214" s="64" t="str">
        <f>IFERROR(VLOOKUP(K214,Dimension!$J$3:$K$179,2,FALSE),"")</f>
        <v/>
      </c>
      <c r="M214" s="65"/>
      <c r="N214" s="66"/>
      <c r="O214" s="62" t="str">
        <f>IF(OR(B214=Dimension!$A$6,B214=Dimension!$A$7,B214=Dimension!$A$8,B214=Dimension!$A$9),"",IF(OR(B214=Dimension!$A$3,B214=Dimension!$A$4,B214=Dimension!$A$5),"สถานประกอบการ",""))</f>
        <v/>
      </c>
      <c r="P214" s="62" t="str">
        <f>IF(OR(B214=Dimension!$A$6,B214=Dimension!$A$7,B214=Dimension!$A$8,B214=Dimension!$A$9,B214=""),"",Payment_ID2)</f>
        <v/>
      </c>
      <c r="Q214" s="64" t="str">
        <f t="shared" si="3"/>
        <v/>
      </c>
      <c r="R214" s="62"/>
      <c r="S214" s="87"/>
      <c r="T214" s="68" t="b">
        <f>IF(D214=Dimension!$C$9,IF(LEFT(UPPER(E214),2)="MC",TRUE,FALSE),TRUE)</f>
        <v>1</v>
      </c>
    </row>
    <row r="215" spans="1:20" x14ac:dyDescent="0.45">
      <c r="A215" s="61"/>
      <c r="B215" s="62"/>
      <c r="C215" s="62"/>
      <c r="D215" s="62" t="str">
        <f>IF(B215=Dimension!$A$8,Dimension!$C$9,IF(B215=Dimension!$A$6,CD,""))</f>
        <v/>
      </c>
      <c r="E215" s="63"/>
      <c r="F215" s="62" t="str">
        <f>IF(OR(B215=Dimension!$A$3,B215=Dimension!$A$4,B215=Dimension!$A$6,B215=Dimension!$A$8),CCYA,"")</f>
        <v/>
      </c>
      <c r="G215" s="64" t="str">
        <f>IFERROR(VLOOKUP(F215,Dimension!$G$3:$H$252,2,FALSE),"")</f>
        <v/>
      </c>
      <c r="H215" s="62" t="str">
        <f>IF(OR(B215=Dimension!$A$3,B215=Dimension!$A$4,B215=Dimension!$A$5),"เดินทาง/ท่องเที่ยว","")</f>
        <v/>
      </c>
      <c r="I215" s="62" t="str">
        <f>IF(OR(B215=Dimension!$A$6,B215=Dimension!$A$7,B215=Dimension!$A$8,B215=Dimension!$A$9),"",IF(OR(B215=Dimension!$A$3,B215=Dimension!$A$4,B215=Dimension!$A$5),"สถานประกอบการ",""))</f>
        <v/>
      </c>
      <c r="J215" s="62" t="str">
        <f>IF(OR(B215=Dimension!$A$3,B215=Dimension!$A$4,B215=Dimension!$A$5,B215=Dimension!$A$6,,B215=Dimension!$A$7,B215=Dimension!$A$8,B215=Dimension!$A$9),Payment_ID2,"")</f>
        <v/>
      </c>
      <c r="K215" s="62"/>
      <c r="L215" s="64" t="str">
        <f>IFERROR(VLOOKUP(K215,Dimension!$J$3:$K$179,2,FALSE),"")</f>
        <v/>
      </c>
      <c r="M215" s="65"/>
      <c r="N215" s="66"/>
      <c r="O215" s="62" t="str">
        <f>IF(OR(B215=Dimension!$A$6,B215=Dimension!$A$7,B215=Dimension!$A$8,B215=Dimension!$A$9),"",IF(OR(B215=Dimension!$A$3,B215=Dimension!$A$4,B215=Dimension!$A$5),"สถานประกอบการ",""))</f>
        <v/>
      </c>
      <c r="P215" s="62" t="str">
        <f>IF(OR(B215=Dimension!$A$6,B215=Dimension!$A$7,B215=Dimension!$A$8,B215=Dimension!$A$9,B215=""),"",Payment_ID2)</f>
        <v/>
      </c>
      <c r="Q215" s="64" t="str">
        <f t="shared" si="3"/>
        <v/>
      </c>
      <c r="R215" s="62"/>
      <c r="S215" s="87"/>
      <c r="T215" s="68" t="b">
        <f>IF(D215=Dimension!$C$9,IF(LEFT(UPPER(E215),2)="MC",TRUE,FALSE),TRUE)</f>
        <v>1</v>
      </c>
    </row>
    <row r="216" spans="1:20" x14ac:dyDescent="0.45">
      <c r="A216" s="61"/>
      <c r="B216" s="62"/>
      <c r="C216" s="62"/>
      <c r="D216" s="62" t="str">
        <f>IF(B216=Dimension!$A$8,Dimension!$C$9,IF(B216=Dimension!$A$6,CD,""))</f>
        <v/>
      </c>
      <c r="E216" s="63"/>
      <c r="F216" s="62" t="str">
        <f>IF(OR(B216=Dimension!$A$3,B216=Dimension!$A$4,B216=Dimension!$A$6,B216=Dimension!$A$8),CCYA,"")</f>
        <v/>
      </c>
      <c r="G216" s="64" t="str">
        <f>IFERROR(VLOOKUP(F216,Dimension!$G$3:$H$252,2,FALSE),"")</f>
        <v/>
      </c>
      <c r="H216" s="62" t="str">
        <f>IF(OR(B216=Dimension!$A$3,B216=Dimension!$A$4,B216=Dimension!$A$5),"เดินทาง/ท่องเที่ยว","")</f>
        <v/>
      </c>
      <c r="I216" s="62" t="str">
        <f>IF(OR(B216=Dimension!$A$6,B216=Dimension!$A$7,B216=Dimension!$A$8,B216=Dimension!$A$9),"",IF(OR(B216=Dimension!$A$3,B216=Dimension!$A$4,B216=Dimension!$A$5),"สถานประกอบการ",""))</f>
        <v/>
      </c>
      <c r="J216" s="62" t="str">
        <f>IF(OR(B216=Dimension!$A$3,B216=Dimension!$A$4,B216=Dimension!$A$5,B216=Dimension!$A$6,,B216=Dimension!$A$7,B216=Dimension!$A$8,B216=Dimension!$A$9),Payment_ID2,"")</f>
        <v/>
      </c>
      <c r="K216" s="62"/>
      <c r="L216" s="64" t="str">
        <f>IFERROR(VLOOKUP(K216,Dimension!$J$3:$K$179,2,FALSE),"")</f>
        <v/>
      </c>
      <c r="M216" s="65"/>
      <c r="N216" s="66"/>
      <c r="O216" s="62" t="str">
        <f>IF(OR(B216=Dimension!$A$6,B216=Dimension!$A$7,B216=Dimension!$A$8,B216=Dimension!$A$9),"",IF(OR(B216=Dimension!$A$3,B216=Dimension!$A$4,B216=Dimension!$A$5),"สถานประกอบการ",""))</f>
        <v/>
      </c>
      <c r="P216" s="62" t="str">
        <f>IF(OR(B216=Dimension!$A$6,B216=Dimension!$A$7,B216=Dimension!$A$8,B216=Dimension!$A$9,B216=""),"",Payment_ID2)</f>
        <v/>
      </c>
      <c r="Q216" s="64" t="str">
        <f t="shared" si="3"/>
        <v/>
      </c>
      <c r="R216" s="62"/>
      <c r="S216" s="87"/>
      <c r="T216" s="68" t="b">
        <f>IF(D216=Dimension!$C$9,IF(LEFT(UPPER(E216),2)="MC",TRUE,FALSE),TRUE)</f>
        <v>1</v>
      </c>
    </row>
    <row r="217" spans="1:20" x14ac:dyDescent="0.45">
      <c r="A217" s="61"/>
      <c r="B217" s="62"/>
      <c r="C217" s="62"/>
      <c r="D217" s="62" t="str">
        <f>IF(B217=Dimension!$A$8,Dimension!$C$9,IF(B217=Dimension!$A$6,CD,""))</f>
        <v/>
      </c>
      <c r="E217" s="63"/>
      <c r="F217" s="62" t="str">
        <f>IF(OR(B217=Dimension!$A$3,B217=Dimension!$A$4,B217=Dimension!$A$6,B217=Dimension!$A$8),CCYA,"")</f>
        <v/>
      </c>
      <c r="G217" s="64" t="str">
        <f>IFERROR(VLOOKUP(F217,Dimension!$G$3:$H$252,2,FALSE),"")</f>
        <v/>
      </c>
      <c r="H217" s="62" t="str">
        <f>IF(OR(B217=Dimension!$A$3,B217=Dimension!$A$4,B217=Dimension!$A$5),"เดินทาง/ท่องเที่ยว","")</f>
        <v/>
      </c>
      <c r="I217" s="62" t="str">
        <f>IF(OR(B217=Dimension!$A$6,B217=Dimension!$A$7,B217=Dimension!$A$8,B217=Dimension!$A$9),"",IF(OR(B217=Dimension!$A$3,B217=Dimension!$A$4,B217=Dimension!$A$5),"สถานประกอบการ",""))</f>
        <v/>
      </c>
      <c r="J217" s="62" t="str">
        <f>IF(OR(B217=Dimension!$A$3,B217=Dimension!$A$4,B217=Dimension!$A$5,B217=Dimension!$A$6,,B217=Dimension!$A$7,B217=Dimension!$A$8,B217=Dimension!$A$9),Payment_ID2,"")</f>
        <v/>
      </c>
      <c r="K217" s="62"/>
      <c r="L217" s="64" t="str">
        <f>IFERROR(VLOOKUP(K217,Dimension!$J$3:$K$179,2,FALSE),"")</f>
        <v/>
      </c>
      <c r="M217" s="65"/>
      <c r="N217" s="66"/>
      <c r="O217" s="62" t="str">
        <f>IF(OR(B217=Dimension!$A$6,B217=Dimension!$A$7,B217=Dimension!$A$8,B217=Dimension!$A$9),"",IF(OR(B217=Dimension!$A$3,B217=Dimension!$A$4,B217=Dimension!$A$5),"สถานประกอบการ",""))</f>
        <v/>
      </c>
      <c r="P217" s="62" t="str">
        <f>IF(OR(B217=Dimension!$A$6,B217=Dimension!$A$7,B217=Dimension!$A$8,B217=Dimension!$A$9,B217=""),"",Payment_ID2)</f>
        <v/>
      </c>
      <c r="Q217" s="64" t="str">
        <f t="shared" si="3"/>
        <v/>
      </c>
      <c r="R217" s="62"/>
      <c r="S217" s="87"/>
      <c r="T217" s="68" t="b">
        <f>IF(D217=Dimension!$C$9,IF(LEFT(UPPER(E217),2)="MC",TRUE,FALSE),TRUE)</f>
        <v>1</v>
      </c>
    </row>
    <row r="218" spans="1:20" x14ac:dyDescent="0.45">
      <c r="A218" s="61"/>
      <c r="B218" s="62"/>
      <c r="C218" s="62"/>
      <c r="D218" s="62" t="str">
        <f>IF(B218=Dimension!$A$8,Dimension!$C$9,IF(B218=Dimension!$A$6,CD,""))</f>
        <v/>
      </c>
      <c r="E218" s="63"/>
      <c r="F218" s="62" t="str">
        <f>IF(OR(B218=Dimension!$A$3,B218=Dimension!$A$4,B218=Dimension!$A$6,B218=Dimension!$A$8),CCYA,"")</f>
        <v/>
      </c>
      <c r="G218" s="64" t="str">
        <f>IFERROR(VLOOKUP(F218,Dimension!$G$3:$H$252,2,FALSE),"")</f>
        <v/>
      </c>
      <c r="H218" s="62" t="str">
        <f>IF(OR(B218=Dimension!$A$3,B218=Dimension!$A$4,B218=Dimension!$A$5),"เดินทาง/ท่องเที่ยว","")</f>
        <v/>
      </c>
      <c r="I218" s="62" t="str">
        <f>IF(OR(B218=Dimension!$A$6,B218=Dimension!$A$7,B218=Dimension!$A$8,B218=Dimension!$A$9),"",IF(OR(B218=Dimension!$A$3,B218=Dimension!$A$4,B218=Dimension!$A$5),"สถานประกอบการ",""))</f>
        <v/>
      </c>
      <c r="J218" s="62" t="str">
        <f>IF(OR(B218=Dimension!$A$3,B218=Dimension!$A$4,B218=Dimension!$A$5,B218=Dimension!$A$6,,B218=Dimension!$A$7,B218=Dimension!$A$8,B218=Dimension!$A$9),Payment_ID2,"")</f>
        <v/>
      </c>
      <c r="K218" s="62"/>
      <c r="L218" s="64" t="str">
        <f>IFERROR(VLOOKUP(K218,Dimension!$J$3:$K$179,2,FALSE),"")</f>
        <v/>
      </c>
      <c r="M218" s="65"/>
      <c r="N218" s="66"/>
      <c r="O218" s="62" t="str">
        <f>IF(OR(B218=Dimension!$A$6,B218=Dimension!$A$7,B218=Dimension!$A$8,B218=Dimension!$A$9),"",IF(OR(B218=Dimension!$A$3,B218=Dimension!$A$4,B218=Dimension!$A$5),"สถานประกอบการ",""))</f>
        <v/>
      </c>
      <c r="P218" s="62" t="str">
        <f>IF(OR(B218=Dimension!$A$6,B218=Dimension!$A$7,B218=Dimension!$A$8,B218=Dimension!$A$9,B218=""),"",Payment_ID2)</f>
        <v/>
      </c>
      <c r="Q218" s="64" t="str">
        <f t="shared" si="3"/>
        <v/>
      </c>
      <c r="R218" s="62"/>
      <c r="S218" s="87"/>
      <c r="T218" s="68" t="b">
        <f>IF(D218=Dimension!$C$9,IF(LEFT(UPPER(E218),2)="MC",TRUE,FALSE),TRUE)</f>
        <v>1</v>
      </c>
    </row>
    <row r="219" spans="1:20" x14ac:dyDescent="0.45">
      <c r="A219" s="61"/>
      <c r="B219" s="62"/>
      <c r="C219" s="62"/>
      <c r="D219" s="62" t="str">
        <f>IF(B219=Dimension!$A$8,Dimension!$C$9,IF(B219=Dimension!$A$6,CD,""))</f>
        <v/>
      </c>
      <c r="E219" s="63"/>
      <c r="F219" s="62" t="str">
        <f>IF(OR(B219=Dimension!$A$3,B219=Dimension!$A$4,B219=Dimension!$A$6,B219=Dimension!$A$8),CCYA,"")</f>
        <v/>
      </c>
      <c r="G219" s="64" t="str">
        <f>IFERROR(VLOOKUP(F219,Dimension!$G$3:$H$252,2,FALSE),"")</f>
        <v/>
      </c>
      <c r="H219" s="62" t="str">
        <f>IF(OR(B219=Dimension!$A$3,B219=Dimension!$A$4,B219=Dimension!$A$5),"เดินทาง/ท่องเที่ยว","")</f>
        <v/>
      </c>
      <c r="I219" s="62" t="str">
        <f>IF(OR(B219=Dimension!$A$6,B219=Dimension!$A$7,B219=Dimension!$A$8,B219=Dimension!$A$9),"",IF(OR(B219=Dimension!$A$3,B219=Dimension!$A$4,B219=Dimension!$A$5),"สถานประกอบการ",""))</f>
        <v/>
      </c>
      <c r="J219" s="62" t="str">
        <f>IF(OR(B219=Dimension!$A$3,B219=Dimension!$A$4,B219=Dimension!$A$5,B219=Dimension!$A$6,,B219=Dimension!$A$7,B219=Dimension!$A$8,B219=Dimension!$A$9),Payment_ID2,"")</f>
        <v/>
      </c>
      <c r="K219" s="62"/>
      <c r="L219" s="64" t="str">
        <f>IFERROR(VLOOKUP(K219,Dimension!$J$3:$K$179,2,FALSE),"")</f>
        <v/>
      </c>
      <c r="M219" s="65"/>
      <c r="N219" s="66"/>
      <c r="O219" s="62" t="str">
        <f>IF(OR(B219=Dimension!$A$6,B219=Dimension!$A$7,B219=Dimension!$A$8,B219=Dimension!$A$9),"",IF(OR(B219=Dimension!$A$3,B219=Dimension!$A$4,B219=Dimension!$A$5),"สถานประกอบการ",""))</f>
        <v/>
      </c>
      <c r="P219" s="62" t="str">
        <f>IF(OR(B219=Dimension!$A$6,B219=Dimension!$A$7,B219=Dimension!$A$8,B219=Dimension!$A$9,B219=""),"",Payment_ID2)</f>
        <v/>
      </c>
      <c r="Q219" s="64" t="str">
        <f t="shared" si="3"/>
        <v/>
      </c>
      <c r="R219" s="62"/>
      <c r="S219" s="87"/>
      <c r="T219" s="68" t="b">
        <f>IF(D219=Dimension!$C$9,IF(LEFT(UPPER(E219),2)="MC",TRUE,FALSE),TRUE)</f>
        <v>1</v>
      </c>
    </row>
    <row r="220" spans="1:20" x14ac:dyDescent="0.45">
      <c r="A220" s="61"/>
      <c r="B220" s="62"/>
      <c r="C220" s="62"/>
      <c r="D220" s="62" t="str">
        <f>IF(B220=Dimension!$A$8,Dimension!$C$9,IF(B220=Dimension!$A$6,CD,""))</f>
        <v/>
      </c>
      <c r="E220" s="63"/>
      <c r="F220" s="62" t="str">
        <f>IF(OR(B220=Dimension!$A$3,B220=Dimension!$A$4,B220=Dimension!$A$6,B220=Dimension!$A$8),CCYA,"")</f>
        <v/>
      </c>
      <c r="G220" s="64" t="str">
        <f>IFERROR(VLOOKUP(F220,Dimension!$G$3:$H$252,2,FALSE),"")</f>
        <v/>
      </c>
      <c r="H220" s="62" t="str">
        <f>IF(OR(B220=Dimension!$A$3,B220=Dimension!$A$4,B220=Dimension!$A$5),"เดินทาง/ท่องเที่ยว","")</f>
        <v/>
      </c>
      <c r="I220" s="62" t="str">
        <f>IF(OR(B220=Dimension!$A$6,B220=Dimension!$A$7,B220=Dimension!$A$8,B220=Dimension!$A$9),"",IF(OR(B220=Dimension!$A$3,B220=Dimension!$A$4,B220=Dimension!$A$5),"สถานประกอบการ",""))</f>
        <v/>
      </c>
      <c r="J220" s="62" t="str">
        <f>IF(OR(B220=Dimension!$A$3,B220=Dimension!$A$4,B220=Dimension!$A$5,B220=Dimension!$A$6,,B220=Dimension!$A$7,B220=Dimension!$A$8,B220=Dimension!$A$9),Payment_ID2,"")</f>
        <v/>
      </c>
      <c r="K220" s="62"/>
      <c r="L220" s="64" t="str">
        <f>IFERROR(VLOOKUP(K220,Dimension!$J$3:$K$179,2,FALSE),"")</f>
        <v/>
      </c>
      <c r="M220" s="65"/>
      <c r="N220" s="66"/>
      <c r="O220" s="62" t="str">
        <f>IF(OR(B220=Dimension!$A$6,B220=Dimension!$A$7,B220=Dimension!$A$8,B220=Dimension!$A$9),"",IF(OR(B220=Dimension!$A$3,B220=Dimension!$A$4,B220=Dimension!$A$5),"สถานประกอบการ",""))</f>
        <v/>
      </c>
      <c r="P220" s="62" t="str">
        <f>IF(OR(B220=Dimension!$A$6,B220=Dimension!$A$7,B220=Dimension!$A$8,B220=Dimension!$A$9,B220=""),"",Payment_ID2)</f>
        <v/>
      </c>
      <c r="Q220" s="64" t="str">
        <f t="shared" si="3"/>
        <v/>
      </c>
      <c r="R220" s="62"/>
      <c r="S220" s="87"/>
      <c r="T220" s="68" t="b">
        <f>IF(D220=Dimension!$C$9,IF(LEFT(UPPER(E220),2)="MC",TRUE,FALSE),TRUE)</f>
        <v>1</v>
      </c>
    </row>
    <row r="221" spans="1:20" x14ac:dyDescent="0.45">
      <c r="A221" s="61"/>
      <c r="B221" s="62"/>
      <c r="C221" s="62"/>
      <c r="D221" s="62" t="str">
        <f>IF(B221=Dimension!$A$8,Dimension!$C$9,IF(B221=Dimension!$A$6,CD,""))</f>
        <v/>
      </c>
      <c r="E221" s="63"/>
      <c r="F221" s="62" t="str">
        <f>IF(OR(B221=Dimension!$A$3,B221=Dimension!$A$4,B221=Dimension!$A$6,B221=Dimension!$A$8),CCYA,"")</f>
        <v/>
      </c>
      <c r="G221" s="64" t="str">
        <f>IFERROR(VLOOKUP(F221,Dimension!$G$3:$H$252,2,FALSE),"")</f>
        <v/>
      </c>
      <c r="H221" s="62" t="str">
        <f>IF(OR(B221=Dimension!$A$3,B221=Dimension!$A$4,B221=Dimension!$A$5),"เดินทาง/ท่องเที่ยว","")</f>
        <v/>
      </c>
      <c r="I221" s="62" t="str">
        <f>IF(OR(B221=Dimension!$A$6,B221=Dimension!$A$7,B221=Dimension!$A$8,B221=Dimension!$A$9),"",IF(OR(B221=Dimension!$A$3,B221=Dimension!$A$4,B221=Dimension!$A$5),"สถานประกอบการ",""))</f>
        <v/>
      </c>
      <c r="J221" s="62" t="str">
        <f>IF(OR(B221=Dimension!$A$3,B221=Dimension!$A$4,B221=Dimension!$A$5,B221=Dimension!$A$6,,B221=Dimension!$A$7,B221=Dimension!$A$8,B221=Dimension!$A$9),Payment_ID2,"")</f>
        <v/>
      </c>
      <c r="K221" s="62"/>
      <c r="L221" s="64" t="str">
        <f>IFERROR(VLOOKUP(K221,Dimension!$J$3:$K$179,2,FALSE),"")</f>
        <v/>
      </c>
      <c r="M221" s="65"/>
      <c r="N221" s="66"/>
      <c r="O221" s="62" t="str">
        <f>IF(OR(B221=Dimension!$A$6,B221=Dimension!$A$7,B221=Dimension!$A$8,B221=Dimension!$A$9),"",IF(OR(B221=Dimension!$A$3,B221=Dimension!$A$4,B221=Dimension!$A$5),"สถานประกอบการ",""))</f>
        <v/>
      </c>
      <c r="P221" s="62" t="str">
        <f>IF(OR(B221=Dimension!$A$6,B221=Dimension!$A$7,B221=Dimension!$A$8,B221=Dimension!$A$9,B221=""),"",Payment_ID2)</f>
        <v/>
      </c>
      <c r="Q221" s="64" t="str">
        <f t="shared" si="3"/>
        <v/>
      </c>
      <c r="R221" s="62"/>
      <c r="S221" s="87"/>
      <c r="T221" s="68" t="b">
        <f>IF(D221=Dimension!$C$9,IF(LEFT(UPPER(E221),2)="MC",TRUE,FALSE),TRUE)</f>
        <v>1</v>
      </c>
    </row>
    <row r="222" spans="1:20" x14ac:dyDescent="0.45">
      <c r="A222" s="61"/>
      <c r="B222" s="62"/>
      <c r="C222" s="62"/>
      <c r="D222" s="62" t="str">
        <f>IF(B222=Dimension!$A$8,Dimension!$C$9,IF(B222=Dimension!$A$6,CD,""))</f>
        <v/>
      </c>
      <c r="E222" s="63"/>
      <c r="F222" s="62" t="str">
        <f>IF(OR(B222=Dimension!$A$3,B222=Dimension!$A$4,B222=Dimension!$A$6,B222=Dimension!$A$8),CCYA,"")</f>
        <v/>
      </c>
      <c r="G222" s="64" t="str">
        <f>IFERROR(VLOOKUP(F222,Dimension!$G$3:$H$252,2,FALSE),"")</f>
        <v/>
      </c>
      <c r="H222" s="62" t="str">
        <f>IF(OR(B222=Dimension!$A$3,B222=Dimension!$A$4,B222=Dimension!$A$5),"เดินทาง/ท่องเที่ยว","")</f>
        <v/>
      </c>
      <c r="I222" s="62" t="str">
        <f>IF(OR(B222=Dimension!$A$6,B222=Dimension!$A$7,B222=Dimension!$A$8,B222=Dimension!$A$9),"",IF(OR(B222=Dimension!$A$3,B222=Dimension!$A$4,B222=Dimension!$A$5),"สถานประกอบการ",""))</f>
        <v/>
      </c>
      <c r="J222" s="62" t="str">
        <f>IF(OR(B222=Dimension!$A$3,B222=Dimension!$A$4,B222=Dimension!$A$5,B222=Dimension!$A$6,,B222=Dimension!$A$7,B222=Dimension!$A$8,B222=Dimension!$A$9),Payment_ID2,"")</f>
        <v/>
      </c>
      <c r="K222" s="62"/>
      <c r="L222" s="64" t="str">
        <f>IFERROR(VLOOKUP(K222,Dimension!$J$3:$K$179,2,FALSE),"")</f>
        <v/>
      </c>
      <c r="M222" s="65"/>
      <c r="N222" s="66"/>
      <c r="O222" s="62" t="str">
        <f>IF(OR(B222=Dimension!$A$6,B222=Dimension!$A$7,B222=Dimension!$A$8,B222=Dimension!$A$9),"",IF(OR(B222=Dimension!$A$3,B222=Dimension!$A$4,B222=Dimension!$A$5),"สถานประกอบการ",""))</f>
        <v/>
      </c>
      <c r="P222" s="62" t="str">
        <f>IF(OR(B222=Dimension!$A$6,B222=Dimension!$A$7,B222=Dimension!$A$8,B222=Dimension!$A$9,B222=""),"",Payment_ID2)</f>
        <v/>
      </c>
      <c r="Q222" s="64" t="str">
        <f t="shared" si="3"/>
        <v/>
      </c>
      <c r="R222" s="62"/>
      <c r="S222" s="87"/>
      <c r="T222" s="68" t="b">
        <f>IF(D222=Dimension!$C$9,IF(LEFT(UPPER(E222),2)="MC",TRUE,FALSE),TRUE)</f>
        <v>1</v>
      </c>
    </row>
    <row r="223" spans="1:20" x14ac:dyDescent="0.45">
      <c r="A223" s="61"/>
      <c r="B223" s="62"/>
      <c r="C223" s="62"/>
      <c r="D223" s="62" t="str">
        <f>IF(B223=Dimension!$A$8,Dimension!$C$9,IF(B223=Dimension!$A$6,CD,""))</f>
        <v/>
      </c>
      <c r="E223" s="63"/>
      <c r="F223" s="62" t="str">
        <f>IF(OR(B223=Dimension!$A$3,B223=Dimension!$A$4,B223=Dimension!$A$6,B223=Dimension!$A$8),CCYA,"")</f>
        <v/>
      </c>
      <c r="G223" s="64" t="str">
        <f>IFERROR(VLOOKUP(F223,Dimension!$G$3:$H$252,2,FALSE),"")</f>
        <v/>
      </c>
      <c r="H223" s="62" t="str">
        <f>IF(OR(B223=Dimension!$A$3,B223=Dimension!$A$4,B223=Dimension!$A$5),"เดินทาง/ท่องเที่ยว","")</f>
        <v/>
      </c>
      <c r="I223" s="62" t="str">
        <f>IF(OR(B223=Dimension!$A$6,B223=Dimension!$A$7,B223=Dimension!$A$8,B223=Dimension!$A$9),"",IF(OR(B223=Dimension!$A$3,B223=Dimension!$A$4,B223=Dimension!$A$5),"สถานประกอบการ",""))</f>
        <v/>
      </c>
      <c r="J223" s="62" t="str">
        <f>IF(OR(B223=Dimension!$A$3,B223=Dimension!$A$4,B223=Dimension!$A$5,B223=Dimension!$A$6,,B223=Dimension!$A$7,B223=Dimension!$A$8,B223=Dimension!$A$9),Payment_ID2,"")</f>
        <v/>
      </c>
      <c r="K223" s="62"/>
      <c r="L223" s="64" t="str">
        <f>IFERROR(VLOOKUP(K223,Dimension!$J$3:$K$179,2,FALSE),"")</f>
        <v/>
      </c>
      <c r="M223" s="65"/>
      <c r="N223" s="66"/>
      <c r="O223" s="62" t="str">
        <f>IF(OR(B223=Dimension!$A$6,B223=Dimension!$A$7,B223=Dimension!$A$8,B223=Dimension!$A$9),"",IF(OR(B223=Dimension!$A$3,B223=Dimension!$A$4,B223=Dimension!$A$5),"สถานประกอบการ",""))</f>
        <v/>
      </c>
      <c r="P223" s="62" t="str">
        <f>IF(OR(B223=Dimension!$A$6,B223=Dimension!$A$7,B223=Dimension!$A$8,B223=Dimension!$A$9,B223=""),"",Payment_ID2)</f>
        <v/>
      </c>
      <c r="Q223" s="64" t="str">
        <f t="shared" si="3"/>
        <v/>
      </c>
      <c r="R223" s="62"/>
      <c r="S223" s="87"/>
      <c r="T223" s="68" t="b">
        <f>IF(D223=Dimension!$C$9,IF(LEFT(UPPER(E223),2)="MC",TRUE,FALSE),TRUE)</f>
        <v>1</v>
      </c>
    </row>
    <row r="224" spans="1:20" x14ac:dyDescent="0.45">
      <c r="A224" s="61"/>
      <c r="B224" s="62"/>
      <c r="C224" s="62"/>
      <c r="D224" s="62" t="str">
        <f>IF(B224=Dimension!$A$8,Dimension!$C$9,IF(B224=Dimension!$A$6,CD,""))</f>
        <v/>
      </c>
      <c r="E224" s="63"/>
      <c r="F224" s="62" t="str">
        <f>IF(OR(B224=Dimension!$A$3,B224=Dimension!$A$4,B224=Dimension!$A$6,B224=Dimension!$A$8),CCYA,"")</f>
        <v/>
      </c>
      <c r="G224" s="64" t="str">
        <f>IFERROR(VLOOKUP(F224,Dimension!$G$3:$H$252,2,FALSE),"")</f>
        <v/>
      </c>
      <c r="H224" s="62" t="str">
        <f>IF(OR(B224=Dimension!$A$3,B224=Dimension!$A$4,B224=Dimension!$A$5),"เดินทาง/ท่องเที่ยว","")</f>
        <v/>
      </c>
      <c r="I224" s="62" t="str">
        <f>IF(OR(B224=Dimension!$A$6,B224=Dimension!$A$7,B224=Dimension!$A$8,B224=Dimension!$A$9),"",IF(OR(B224=Dimension!$A$3,B224=Dimension!$A$4,B224=Dimension!$A$5),"สถานประกอบการ",""))</f>
        <v/>
      </c>
      <c r="J224" s="62" t="str">
        <f>IF(OR(B224=Dimension!$A$3,B224=Dimension!$A$4,B224=Dimension!$A$5,B224=Dimension!$A$6,,B224=Dimension!$A$7,B224=Dimension!$A$8,B224=Dimension!$A$9),Payment_ID2,"")</f>
        <v/>
      </c>
      <c r="K224" s="62"/>
      <c r="L224" s="64" t="str">
        <f>IFERROR(VLOOKUP(K224,Dimension!$J$3:$K$179,2,FALSE),"")</f>
        <v/>
      </c>
      <c r="M224" s="65"/>
      <c r="N224" s="66"/>
      <c r="O224" s="62" t="str">
        <f>IF(OR(B224=Dimension!$A$6,B224=Dimension!$A$7,B224=Dimension!$A$8,B224=Dimension!$A$9),"",IF(OR(B224=Dimension!$A$3,B224=Dimension!$A$4,B224=Dimension!$A$5),"สถานประกอบการ",""))</f>
        <v/>
      </c>
      <c r="P224" s="62" t="str">
        <f>IF(OR(B224=Dimension!$A$6,B224=Dimension!$A$7,B224=Dimension!$A$8,B224=Dimension!$A$9,B224=""),"",Payment_ID2)</f>
        <v/>
      </c>
      <c r="Q224" s="64" t="str">
        <f t="shared" si="3"/>
        <v/>
      </c>
      <c r="R224" s="62"/>
      <c r="S224" s="87"/>
      <c r="T224" s="68" t="b">
        <f>IF(D224=Dimension!$C$9,IF(LEFT(UPPER(E224),2)="MC",TRUE,FALSE),TRUE)</f>
        <v>1</v>
      </c>
    </row>
    <row r="225" spans="1:20" x14ac:dyDescent="0.45">
      <c r="A225" s="61"/>
      <c r="B225" s="62"/>
      <c r="C225" s="62"/>
      <c r="D225" s="62" t="str">
        <f>IF(B225=Dimension!$A$8,Dimension!$C$9,IF(B225=Dimension!$A$6,CD,""))</f>
        <v/>
      </c>
      <c r="E225" s="63"/>
      <c r="F225" s="62" t="str">
        <f>IF(OR(B225=Dimension!$A$3,B225=Dimension!$A$4,B225=Dimension!$A$6,B225=Dimension!$A$8),CCYA,"")</f>
        <v/>
      </c>
      <c r="G225" s="64" t="str">
        <f>IFERROR(VLOOKUP(F225,Dimension!$G$3:$H$252,2,FALSE),"")</f>
        <v/>
      </c>
      <c r="H225" s="62" t="str">
        <f>IF(OR(B225=Dimension!$A$3,B225=Dimension!$A$4,B225=Dimension!$A$5),"เดินทาง/ท่องเที่ยว","")</f>
        <v/>
      </c>
      <c r="I225" s="62" t="str">
        <f>IF(OR(B225=Dimension!$A$6,B225=Dimension!$A$7,B225=Dimension!$A$8,B225=Dimension!$A$9),"",IF(OR(B225=Dimension!$A$3,B225=Dimension!$A$4,B225=Dimension!$A$5),"สถานประกอบการ",""))</f>
        <v/>
      </c>
      <c r="J225" s="62" t="str">
        <f>IF(OR(B225=Dimension!$A$3,B225=Dimension!$A$4,B225=Dimension!$A$5,B225=Dimension!$A$6,,B225=Dimension!$A$7,B225=Dimension!$A$8,B225=Dimension!$A$9),Payment_ID2,"")</f>
        <v/>
      </c>
      <c r="K225" s="62"/>
      <c r="L225" s="64" t="str">
        <f>IFERROR(VLOOKUP(K225,Dimension!$J$3:$K$179,2,FALSE),"")</f>
        <v/>
      </c>
      <c r="M225" s="65"/>
      <c r="N225" s="66"/>
      <c r="O225" s="62" t="str">
        <f>IF(OR(B225=Dimension!$A$6,B225=Dimension!$A$7,B225=Dimension!$A$8,B225=Dimension!$A$9),"",IF(OR(B225=Dimension!$A$3,B225=Dimension!$A$4,B225=Dimension!$A$5),"สถานประกอบการ",""))</f>
        <v/>
      </c>
      <c r="P225" s="62" t="str">
        <f>IF(OR(B225=Dimension!$A$6,B225=Dimension!$A$7,B225=Dimension!$A$8,B225=Dimension!$A$9,B225=""),"",Payment_ID2)</f>
        <v/>
      </c>
      <c r="Q225" s="64" t="str">
        <f t="shared" si="3"/>
        <v/>
      </c>
      <c r="R225" s="62"/>
      <c r="S225" s="87"/>
      <c r="T225" s="68" t="b">
        <f>IF(D225=Dimension!$C$9,IF(LEFT(UPPER(E225),2)="MC",TRUE,FALSE),TRUE)</f>
        <v>1</v>
      </c>
    </row>
    <row r="226" spans="1:20" x14ac:dyDescent="0.45">
      <c r="A226" s="61"/>
      <c r="B226" s="62"/>
      <c r="C226" s="62"/>
      <c r="D226" s="62" t="str">
        <f>IF(B226=Dimension!$A$8,Dimension!$C$9,IF(B226=Dimension!$A$6,CD,""))</f>
        <v/>
      </c>
      <c r="E226" s="63"/>
      <c r="F226" s="62" t="str">
        <f>IF(OR(B226=Dimension!$A$3,B226=Dimension!$A$4,B226=Dimension!$A$6,B226=Dimension!$A$8),CCYA,"")</f>
        <v/>
      </c>
      <c r="G226" s="64" t="str">
        <f>IFERROR(VLOOKUP(F226,Dimension!$G$3:$H$252,2,FALSE),"")</f>
        <v/>
      </c>
      <c r="H226" s="62" t="str">
        <f>IF(OR(B226=Dimension!$A$3,B226=Dimension!$A$4,B226=Dimension!$A$5),"เดินทาง/ท่องเที่ยว","")</f>
        <v/>
      </c>
      <c r="I226" s="62" t="str">
        <f>IF(OR(B226=Dimension!$A$6,B226=Dimension!$A$7,B226=Dimension!$A$8,B226=Dimension!$A$9),"",IF(OR(B226=Dimension!$A$3,B226=Dimension!$A$4,B226=Dimension!$A$5),"สถานประกอบการ",""))</f>
        <v/>
      </c>
      <c r="J226" s="62" t="str">
        <f>IF(OR(B226=Dimension!$A$3,B226=Dimension!$A$4,B226=Dimension!$A$5,B226=Dimension!$A$6,,B226=Dimension!$A$7,B226=Dimension!$A$8,B226=Dimension!$A$9),Payment_ID2,"")</f>
        <v/>
      </c>
      <c r="K226" s="62"/>
      <c r="L226" s="64" t="str">
        <f>IFERROR(VLOOKUP(K226,Dimension!$J$3:$K$179,2,FALSE),"")</f>
        <v/>
      </c>
      <c r="M226" s="65"/>
      <c r="N226" s="66"/>
      <c r="O226" s="62" t="str">
        <f>IF(OR(B226=Dimension!$A$6,B226=Dimension!$A$7,B226=Dimension!$A$8,B226=Dimension!$A$9),"",IF(OR(B226=Dimension!$A$3,B226=Dimension!$A$4,B226=Dimension!$A$5),"สถานประกอบการ",""))</f>
        <v/>
      </c>
      <c r="P226" s="62" t="str">
        <f>IF(OR(B226=Dimension!$A$6,B226=Dimension!$A$7,B226=Dimension!$A$8,B226=Dimension!$A$9,B226=""),"",Payment_ID2)</f>
        <v/>
      </c>
      <c r="Q226" s="64" t="str">
        <f t="shared" si="3"/>
        <v/>
      </c>
      <c r="R226" s="62"/>
      <c r="S226" s="87"/>
      <c r="T226" s="68" t="b">
        <f>IF(D226=Dimension!$C$9,IF(LEFT(UPPER(E226),2)="MC",TRUE,FALSE),TRUE)</f>
        <v>1</v>
      </c>
    </row>
    <row r="227" spans="1:20" x14ac:dyDescent="0.45">
      <c r="A227" s="61"/>
      <c r="B227" s="62"/>
      <c r="C227" s="62"/>
      <c r="D227" s="62" t="str">
        <f>IF(B227=Dimension!$A$8,Dimension!$C$9,IF(B227=Dimension!$A$6,CD,""))</f>
        <v/>
      </c>
      <c r="E227" s="63"/>
      <c r="F227" s="62" t="str">
        <f>IF(OR(B227=Dimension!$A$3,B227=Dimension!$A$4,B227=Dimension!$A$6,B227=Dimension!$A$8),CCYA,"")</f>
        <v/>
      </c>
      <c r="G227" s="64" t="str">
        <f>IFERROR(VLOOKUP(F227,Dimension!$G$3:$H$252,2,FALSE),"")</f>
        <v/>
      </c>
      <c r="H227" s="62" t="str">
        <f>IF(OR(B227=Dimension!$A$3,B227=Dimension!$A$4,B227=Dimension!$A$5),"เดินทาง/ท่องเที่ยว","")</f>
        <v/>
      </c>
      <c r="I227" s="62" t="str">
        <f>IF(OR(B227=Dimension!$A$6,B227=Dimension!$A$7,B227=Dimension!$A$8,B227=Dimension!$A$9),"",IF(OR(B227=Dimension!$A$3,B227=Dimension!$A$4,B227=Dimension!$A$5),"สถานประกอบการ",""))</f>
        <v/>
      </c>
      <c r="J227" s="62" t="str">
        <f>IF(OR(B227=Dimension!$A$3,B227=Dimension!$A$4,B227=Dimension!$A$5,B227=Dimension!$A$6,,B227=Dimension!$A$7,B227=Dimension!$A$8,B227=Dimension!$A$9),Payment_ID2,"")</f>
        <v/>
      </c>
      <c r="K227" s="62"/>
      <c r="L227" s="64" t="str">
        <f>IFERROR(VLOOKUP(K227,Dimension!$J$3:$K$179,2,FALSE),"")</f>
        <v/>
      </c>
      <c r="M227" s="65"/>
      <c r="N227" s="66"/>
      <c r="O227" s="62" t="str">
        <f>IF(OR(B227=Dimension!$A$6,B227=Dimension!$A$7,B227=Dimension!$A$8,B227=Dimension!$A$9),"",IF(OR(B227=Dimension!$A$3,B227=Dimension!$A$4,B227=Dimension!$A$5),"สถานประกอบการ",""))</f>
        <v/>
      </c>
      <c r="P227" s="62" t="str">
        <f>IF(OR(B227=Dimension!$A$6,B227=Dimension!$A$7,B227=Dimension!$A$8,B227=Dimension!$A$9,B227=""),"",Payment_ID2)</f>
        <v/>
      </c>
      <c r="Q227" s="64" t="str">
        <f t="shared" si="3"/>
        <v/>
      </c>
      <c r="R227" s="62"/>
      <c r="S227" s="87"/>
      <c r="T227" s="68" t="b">
        <f>IF(D227=Dimension!$C$9,IF(LEFT(UPPER(E227),2)="MC",TRUE,FALSE),TRUE)</f>
        <v>1</v>
      </c>
    </row>
    <row r="228" spans="1:20" x14ac:dyDescent="0.45">
      <c r="A228" s="61"/>
      <c r="B228" s="62"/>
      <c r="C228" s="62"/>
      <c r="D228" s="62" t="str">
        <f>IF(B228=Dimension!$A$8,Dimension!$C$9,IF(B228=Dimension!$A$6,CD,""))</f>
        <v/>
      </c>
      <c r="E228" s="63"/>
      <c r="F228" s="62" t="str">
        <f>IF(OR(B228=Dimension!$A$3,B228=Dimension!$A$4,B228=Dimension!$A$6,B228=Dimension!$A$8),CCYA,"")</f>
        <v/>
      </c>
      <c r="G228" s="64" t="str">
        <f>IFERROR(VLOOKUP(F228,Dimension!$G$3:$H$252,2,FALSE),"")</f>
        <v/>
      </c>
      <c r="H228" s="62" t="str">
        <f>IF(OR(B228=Dimension!$A$3,B228=Dimension!$A$4,B228=Dimension!$A$5),"เดินทาง/ท่องเที่ยว","")</f>
        <v/>
      </c>
      <c r="I228" s="62" t="str">
        <f>IF(OR(B228=Dimension!$A$6,B228=Dimension!$A$7,B228=Dimension!$A$8,B228=Dimension!$A$9),"",IF(OR(B228=Dimension!$A$3,B228=Dimension!$A$4,B228=Dimension!$A$5),"สถานประกอบการ",""))</f>
        <v/>
      </c>
      <c r="J228" s="62" t="str">
        <f>IF(OR(B228=Dimension!$A$3,B228=Dimension!$A$4,B228=Dimension!$A$5,B228=Dimension!$A$6,,B228=Dimension!$A$7,B228=Dimension!$A$8,B228=Dimension!$A$9),Payment_ID2,"")</f>
        <v/>
      </c>
      <c r="K228" s="62"/>
      <c r="L228" s="64" t="str">
        <f>IFERROR(VLOOKUP(K228,Dimension!$J$3:$K$179,2,FALSE),"")</f>
        <v/>
      </c>
      <c r="M228" s="65"/>
      <c r="N228" s="66"/>
      <c r="O228" s="62" t="str">
        <f>IF(OR(B228=Dimension!$A$6,B228=Dimension!$A$7,B228=Dimension!$A$8,B228=Dimension!$A$9),"",IF(OR(B228=Dimension!$A$3,B228=Dimension!$A$4,B228=Dimension!$A$5),"สถานประกอบการ",""))</f>
        <v/>
      </c>
      <c r="P228" s="62" t="str">
        <f>IF(OR(B228=Dimension!$A$6,B228=Dimension!$A$7,B228=Dimension!$A$8,B228=Dimension!$A$9,B228=""),"",Payment_ID2)</f>
        <v/>
      </c>
      <c r="Q228" s="64" t="str">
        <f t="shared" si="3"/>
        <v/>
      </c>
      <c r="R228" s="62"/>
      <c r="S228" s="87"/>
      <c r="T228" s="68" t="b">
        <f>IF(D228=Dimension!$C$9,IF(LEFT(UPPER(E228),2)="MC",TRUE,FALSE),TRUE)</f>
        <v>1</v>
      </c>
    </row>
    <row r="229" spans="1:20" x14ac:dyDescent="0.45">
      <c r="A229" s="61"/>
      <c r="B229" s="62"/>
      <c r="C229" s="62"/>
      <c r="D229" s="62" t="str">
        <f>IF(B229=Dimension!$A$8,Dimension!$C$9,IF(B229=Dimension!$A$6,CD,""))</f>
        <v/>
      </c>
      <c r="E229" s="63"/>
      <c r="F229" s="62" t="str">
        <f>IF(OR(B229=Dimension!$A$3,B229=Dimension!$A$4,B229=Dimension!$A$6,B229=Dimension!$A$8),CCYA,"")</f>
        <v/>
      </c>
      <c r="G229" s="64" t="str">
        <f>IFERROR(VLOOKUP(F229,Dimension!$G$3:$H$252,2,FALSE),"")</f>
        <v/>
      </c>
      <c r="H229" s="62" t="str">
        <f>IF(OR(B229=Dimension!$A$3,B229=Dimension!$A$4,B229=Dimension!$A$5),"เดินทาง/ท่องเที่ยว","")</f>
        <v/>
      </c>
      <c r="I229" s="62" t="str">
        <f>IF(OR(B229=Dimension!$A$6,B229=Dimension!$A$7,B229=Dimension!$A$8,B229=Dimension!$A$9),"",IF(OR(B229=Dimension!$A$3,B229=Dimension!$A$4,B229=Dimension!$A$5),"สถานประกอบการ",""))</f>
        <v/>
      </c>
      <c r="J229" s="62" t="str">
        <f>IF(OR(B229=Dimension!$A$3,B229=Dimension!$A$4,B229=Dimension!$A$5,B229=Dimension!$A$6,,B229=Dimension!$A$7,B229=Dimension!$A$8,B229=Dimension!$A$9),Payment_ID2,"")</f>
        <v/>
      </c>
      <c r="K229" s="62"/>
      <c r="L229" s="64" t="str">
        <f>IFERROR(VLOOKUP(K229,Dimension!$J$3:$K$179,2,FALSE),"")</f>
        <v/>
      </c>
      <c r="M229" s="65"/>
      <c r="N229" s="66"/>
      <c r="O229" s="62" t="str">
        <f>IF(OR(B229=Dimension!$A$6,B229=Dimension!$A$7,B229=Dimension!$A$8,B229=Dimension!$A$9),"",IF(OR(B229=Dimension!$A$3,B229=Dimension!$A$4,B229=Dimension!$A$5),"สถานประกอบการ",""))</f>
        <v/>
      </c>
      <c r="P229" s="62" t="str">
        <f>IF(OR(B229=Dimension!$A$6,B229=Dimension!$A$7,B229=Dimension!$A$8,B229=Dimension!$A$9,B229=""),"",Payment_ID2)</f>
        <v/>
      </c>
      <c r="Q229" s="64" t="str">
        <f t="shared" si="3"/>
        <v/>
      </c>
      <c r="R229" s="62"/>
      <c r="S229" s="87"/>
      <c r="T229" s="68" t="b">
        <f>IF(D229=Dimension!$C$9,IF(LEFT(UPPER(E229),2)="MC",TRUE,FALSE),TRUE)</f>
        <v>1</v>
      </c>
    </row>
    <row r="230" spans="1:20" x14ac:dyDescent="0.45">
      <c r="A230" s="61"/>
      <c r="B230" s="62"/>
      <c r="C230" s="62"/>
      <c r="D230" s="62" t="str">
        <f>IF(B230=Dimension!$A$8,Dimension!$C$9,IF(B230=Dimension!$A$6,CD,""))</f>
        <v/>
      </c>
      <c r="E230" s="63"/>
      <c r="F230" s="62" t="str">
        <f>IF(OR(B230=Dimension!$A$3,B230=Dimension!$A$4,B230=Dimension!$A$6,B230=Dimension!$A$8),CCYA,"")</f>
        <v/>
      </c>
      <c r="G230" s="64" t="str">
        <f>IFERROR(VLOOKUP(F230,Dimension!$G$3:$H$252,2,FALSE),"")</f>
        <v/>
      </c>
      <c r="H230" s="62" t="str">
        <f>IF(OR(B230=Dimension!$A$3,B230=Dimension!$A$4,B230=Dimension!$A$5),"เดินทาง/ท่องเที่ยว","")</f>
        <v/>
      </c>
      <c r="I230" s="62" t="str">
        <f>IF(OR(B230=Dimension!$A$6,B230=Dimension!$A$7,B230=Dimension!$A$8,B230=Dimension!$A$9),"",IF(OR(B230=Dimension!$A$3,B230=Dimension!$A$4,B230=Dimension!$A$5),"สถานประกอบการ",""))</f>
        <v/>
      </c>
      <c r="J230" s="62" t="str">
        <f>IF(OR(B230=Dimension!$A$3,B230=Dimension!$A$4,B230=Dimension!$A$5,B230=Dimension!$A$6,,B230=Dimension!$A$7,B230=Dimension!$A$8,B230=Dimension!$A$9),Payment_ID2,"")</f>
        <v/>
      </c>
      <c r="K230" s="62"/>
      <c r="L230" s="64" t="str">
        <f>IFERROR(VLOOKUP(K230,Dimension!$J$3:$K$179,2,FALSE),"")</f>
        <v/>
      </c>
      <c r="M230" s="65"/>
      <c r="N230" s="66"/>
      <c r="O230" s="62" t="str">
        <f>IF(OR(B230=Dimension!$A$6,B230=Dimension!$A$7,B230=Dimension!$A$8,B230=Dimension!$A$9),"",IF(OR(B230=Dimension!$A$3,B230=Dimension!$A$4,B230=Dimension!$A$5),"สถานประกอบการ",""))</f>
        <v/>
      </c>
      <c r="P230" s="62" t="str">
        <f>IF(OR(B230=Dimension!$A$6,B230=Dimension!$A$7,B230=Dimension!$A$8,B230=Dimension!$A$9,B230=""),"",Payment_ID2)</f>
        <v/>
      </c>
      <c r="Q230" s="64" t="str">
        <f t="shared" si="3"/>
        <v/>
      </c>
      <c r="R230" s="62"/>
      <c r="S230" s="87"/>
      <c r="T230" s="68" t="b">
        <f>IF(D230=Dimension!$C$9,IF(LEFT(UPPER(E230),2)="MC",TRUE,FALSE),TRUE)</f>
        <v>1</v>
      </c>
    </row>
    <row r="231" spans="1:20" x14ac:dyDescent="0.45">
      <c r="A231" s="61"/>
      <c r="B231" s="62"/>
      <c r="C231" s="62"/>
      <c r="D231" s="62" t="str">
        <f>IF(B231=Dimension!$A$8,Dimension!$C$9,IF(B231=Dimension!$A$6,CD,""))</f>
        <v/>
      </c>
      <c r="E231" s="63"/>
      <c r="F231" s="62" t="str">
        <f>IF(OR(B231=Dimension!$A$3,B231=Dimension!$A$4,B231=Dimension!$A$6,B231=Dimension!$A$8),CCYA,"")</f>
        <v/>
      </c>
      <c r="G231" s="64" t="str">
        <f>IFERROR(VLOOKUP(F231,Dimension!$G$3:$H$252,2,FALSE),"")</f>
        <v/>
      </c>
      <c r="H231" s="62" t="str">
        <f>IF(OR(B231=Dimension!$A$3,B231=Dimension!$A$4,B231=Dimension!$A$5),"เดินทาง/ท่องเที่ยว","")</f>
        <v/>
      </c>
      <c r="I231" s="62" t="str">
        <f>IF(OR(B231=Dimension!$A$6,B231=Dimension!$A$7,B231=Dimension!$A$8,B231=Dimension!$A$9),"",IF(OR(B231=Dimension!$A$3,B231=Dimension!$A$4,B231=Dimension!$A$5),"สถานประกอบการ",""))</f>
        <v/>
      </c>
      <c r="J231" s="62" t="str">
        <f>IF(OR(B231=Dimension!$A$3,B231=Dimension!$A$4,B231=Dimension!$A$5,B231=Dimension!$A$6,,B231=Dimension!$A$7,B231=Dimension!$A$8,B231=Dimension!$A$9),Payment_ID2,"")</f>
        <v/>
      </c>
      <c r="K231" s="62"/>
      <c r="L231" s="64" t="str">
        <f>IFERROR(VLOOKUP(K231,Dimension!$J$3:$K$179,2,FALSE),"")</f>
        <v/>
      </c>
      <c r="M231" s="65"/>
      <c r="N231" s="66"/>
      <c r="O231" s="62" t="str">
        <f>IF(OR(B231=Dimension!$A$6,B231=Dimension!$A$7,B231=Dimension!$A$8,B231=Dimension!$A$9),"",IF(OR(B231=Dimension!$A$3,B231=Dimension!$A$4,B231=Dimension!$A$5),"สถานประกอบการ",""))</f>
        <v/>
      </c>
      <c r="P231" s="62" t="str">
        <f>IF(OR(B231=Dimension!$A$6,B231=Dimension!$A$7,B231=Dimension!$A$8,B231=Dimension!$A$9,B231=""),"",Payment_ID2)</f>
        <v/>
      </c>
      <c r="Q231" s="64" t="str">
        <f t="shared" si="3"/>
        <v/>
      </c>
      <c r="R231" s="62"/>
      <c r="S231" s="87"/>
      <c r="T231" s="68" t="b">
        <f>IF(D231=Dimension!$C$9,IF(LEFT(UPPER(E231),2)="MC",TRUE,FALSE),TRUE)</f>
        <v>1</v>
      </c>
    </row>
    <row r="232" spans="1:20" x14ac:dyDescent="0.45">
      <c r="A232" s="61"/>
      <c r="B232" s="62"/>
      <c r="C232" s="62"/>
      <c r="D232" s="62" t="str">
        <f>IF(B232=Dimension!$A$8,Dimension!$C$9,IF(B232=Dimension!$A$6,CD,""))</f>
        <v/>
      </c>
      <c r="E232" s="63"/>
      <c r="F232" s="62" t="str">
        <f>IF(OR(B232=Dimension!$A$3,B232=Dimension!$A$4,B232=Dimension!$A$6,B232=Dimension!$A$8),CCYA,"")</f>
        <v/>
      </c>
      <c r="G232" s="64" t="str">
        <f>IFERROR(VLOOKUP(F232,Dimension!$G$3:$H$252,2,FALSE),"")</f>
        <v/>
      </c>
      <c r="H232" s="62" t="str">
        <f>IF(OR(B232=Dimension!$A$3,B232=Dimension!$A$4,B232=Dimension!$A$5),"เดินทาง/ท่องเที่ยว","")</f>
        <v/>
      </c>
      <c r="I232" s="62" t="str">
        <f>IF(OR(B232=Dimension!$A$6,B232=Dimension!$A$7,B232=Dimension!$A$8,B232=Dimension!$A$9),"",IF(OR(B232=Dimension!$A$3,B232=Dimension!$A$4,B232=Dimension!$A$5),"สถานประกอบการ",""))</f>
        <v/>
      </c>
      <c r="J232" s="62" t="str">
        <f>IF(OR(B232=Dimension!$A$3,B232=Dimension!$A$4,B232=Dimension!$A$5,B232=Dimension!$A$6,,B232=Dimension!$A$7,B232=Dimension!$A$8,B232=Dimension!$A$9),Payment_ID2,"")</f>
        <v/>
      </c>
      <c r="K232" s="62"/>
      <c r="L232" s="64" t="str">
        <f>IFERROR(VLOOKUP(K232,Dimension!$J$3:$K$179,2,FALSE),"")</f>
        <v/>
      </c>
      <c r="M232" s="65"/>
      <c r="N232" s="66"/>
      <c r="O232" s="62" t="str">
        <f>IF(OR(B232=Dimension!$A$6,B232=Dimension!$A$7,B232=Dimension!$A$8,B232=Dimension!$A$9),"",IF(OR(B232=Dimension!$A$3,B232=Dimension!$A$4,B232=Dimension!$A$5),"สถานประกอบการ",""))</f>
        <v/>
      </c>
      <c r="P232" s="62" t="str">
        <f>IF(OR(B232=Dimension!$A$6,B232=Dimension!$A$7,B232=Dimension!$A$8,B232=Dimension!$A$9,B232=""),"",Payment_ID2)</f>
        <v/>
      </c>
      <c r="Q232" s="64" t="str">
        <f t="shared" si="3"/>
        <v/>
      </c>
      <c r="R232" s="62"/>
      <c r="S232" s="87"/>
      <c r="T232" s="68" t="b">
        <f>IF(D232=Dimension!$C$9,IF(LEFT(UPPER(E232),2)="MC",TRUE,FALSE),TRUE)</f>
        <v>1</v>
      </c>
    </row>
    <row r="233" spans="1:20" x14ac:dyDescent="0.45">
      <c r="A233" s="61"/>
      <c r="B233" s="62"/>
      <c r="C233" s="62"/>
      <c r="D233" s="62" t="str">
        <f>IF(B233=Dimension!$A$8,Dimension!$C$9,IF(B233=Dimension!$A$6,CD,""))</f>
        <v/>
      </c>
      <c r="E233" s="63"/>
      <c r="F233" s="62" t="str">
        <f>IF(OR(B233=Dimension!$A$3,B233=Dimension!$A$4,B233=Dimension!$A$6,B233=Dimension!$A$8),CCYA,"")</f>
        <v/>
      </c>
      <c r="G233" s="64" t="str">
        <f>IFERROR(VLOOKUP(F233,Dimension!$G$3:$H$252,2,FALSE),"")</f>
        <v/>
      </c>
      <c r="H233" s="62" t="str">
        <f>IF(OR(B233=Dimension!$A$3,B233=Dimension!$A$4,B233=Dimension!$A$5),"เดินทาง/ท่องเที่ยว","")</f>
        <v/>
      </c>
      <c r="I233" s="62" t="str">
        <f>IF(OR(B233=Dimension!$A$6,B233=Dimension!$A$7,B233=Dimension!$A$8,B233=Dimension!$A$9),"",IF(OR(B233=Dimension!$A$3,B233=Dimension!$A$4,B233=Dimension!$A$5),"สถานประกอบการ",""))</f>
        <v/>
      </c>
      <c r="J233" s="62" t="str">
        <f>IF(OR(B233=Dimension!$A$3,B233=Dimension!$A$4,B233=Dimension!$A$5,B233=Dimension!$A$6,,B233=Dimension!$A$7,B233=Dimension!$A$8,B233=Dimension!$A$9),Payment_ID2,"")</f>
        <v/>
      </c>
      <c r="K233" s="62"/>
      <c r="L233" s="64" t="str">
        <f>IFERROR(VLOOKUP(K233,Dimension!$J$3:$K$179,2,FALSE),"")</f>
        <v/>
      </c>
      <c r="M233" s="65"/>
      <c r="N233" s="66"/>
      <c r="O233" s="62" t="str">
        <f>IF(OR(B233=Dimension!$A$6,B233=Dimension!$A$7,B233=Dimension!$A$8,B233=Dimension!$A$9),"",IF(OR(B233=Dimension!$A$3,B233=Dimension!$A$4,B233=Dimension!$A$5),"สถานประกอบการ",""))</f>
        <v/>
      </c>
      <c r="P233" s="62" t="str">
        <f>IF(OR(B233=Dimension!$A$6,B233=Dimension!$A$7,B233=Dimension!$A$8,B233=Dimension!$A$9,B233=""),"",Payment_ID2)</f>
        <v/>
      </c>
      <c r="Q233" s="64" t="str">
        <f t="shared" si="3"/>
        <v/>
      </c>
      <c r="R233" s="62"/>
      <c r="S233" s="87"/>
      <c r="T233" s="68" t="b">
        <f>IF(D233=Dimension!$C$9,IF(LEFT(UPPER(E233),2)="MC",TRUE,FALSE),TRUE)</f>
        <v>1</v>
      </c>
    </row>
    <row r="234" spans="1:20" x14ac:dyDescent="0.45">
      <c r="A234" s="61"/>
      <c r="B234" s="62"/>
      <c r="C234" s="62"/>
      <c r="D234" s="62" t="str">
        <f>IF(B234=Dimension!$A$8,Dimension!$C$9,IF(B234=Dimension!$A$6,CD,""))</f>
        <v/>
      </c>
      <c r="E234" s="63"/>
      <c r="F234" s="62" t="str">
        <f>IF(OR(B234=Dimension!$A$3,B234=Dimension!$A$4,B234=Dimension!$A$6,B234=Dimension!$A$8),CCYA,"")</f>
        <v/>
      </c>
      <c r="G234" s="64" t="str">
        <f>IFERROR(VLOOKUP(F234,Dimension!$G$3:$H$252,2,FALSE),"")</f>
        <v/>
      </c>
      <c r="H234" s="62" t="str">
        <f>IF(OR(B234=Dimension!$A$3,B234=Dimension!$A$4,B234=Dimension!$A$5),"เดินทาง/ท่องเที่ยว","")</f>
        <v/>
      </c>
      <c r="I234" s="62" t="str">
        <f>IF(OR(B234=Dimension!$A$6,B234=Dimension!$A$7,B234=Dimension!$A$8,B234=Dimension!$A$9),"",IF(OR(B234=Dimension!$A$3,B234=Dimension!$A$4,B234=Dimension!$A$5),"สถานประกอบการ",""))</f>
        <v/>
      </c>
      <c r="J234" s="62" t="str">
        <f>IF(OR(B234=Dimension!$A$3,B234=Dimension!$A$4,B234=Dimension!$A$5,B234=Dimension!$A$6,,B234=Dimension!$A$7,B234=Dimension!$A$8,B234=Dimension!$A$9),Payment_ID2,"")</f>
        <v/>
      </c>
      <c r="K234" s="62"/>
      <c r="L234" s="64" t="str">
        <f>IFERROR(VLOOKUP(K234,Dimension!$J$3:$K$179,2,FALSE),"")</f>
        <v/>
      </c>
      <c r="M234" s="65"/>
      <c r="N234" s="66"/>
      <c r="O234" s="62" t="str">
        <f>IF(OR(B234=Dimension!$A$6,B234=Dimension!$A$7,B234=Dimension!$A$8,B234=Dimension!$A$9),"",IF(OR(B234=Dimension!$A$3,B234=Dimension!$A$4,B234=Dimension!$A$5),"สถานประกอบการ",""))</f>
        <v/>
      </c>
      <c r="P234" s="62" t="str">
        <f>IF(OR(B234=Dimension!$A$6,B234=Dimension!$A$7,B234=Dimension!$A$8,B234=Dimension!$A$9,B234=""),"",Payment_ID2)</f>
        <v/>
      </c>
      <c r="Q234" s="64" t="str">
        <f t="shared" si="3"/>
        <v/>
      </c>
      <c r="R234" s="62"/>
      <c r="S234" s="87"/>
      <c r="T234" s="68" t="b">
        <f>IF(D234=Dimension!$C$9,IF(LEFT(UPPER(E234),2)="MC",TRUE,FALSE),TRUE)</f>
        <v>1</v>
      </c>
    </row>
    <row r="235" spans="1:20" x14ac:dyDescent="0.45">
      <c r="A235" s="61"/>
      <c r="B235" s="62"/>
      <c r="C235" s="62"/>
      <c r="D235" s="62" t="str">
        <f>IF(B235=Dimension!$A$8,Dimension!$C$9,IF(B235=Dimension!$A$6,CD,""))</f>
        <v/>
      </c>
      <c r="E235" s="63"/>
      <c r="F235" s="62" t="str">
        <f>IF(OR(B235=Dimension!$A$3,B235=Dimension!$A$4,B235=Dimension!$A$6,B235=Dimension!$A$8),CCYA,"")</f>
        <v/>
      </c>
      <c r="G235" s="64" t="str">
        <f>IFERROR(VLOOKUP(F235,Dimension!$G$3:$H$252,2,FALSE),"")</f>
        <v/>
      </c>
      <c r="H235" s="62" t="str">
        <f>IF(OR(B235=Dimension!$A$3,B235=Dimension!$A$4,B235=Dimension!$A$5),"เดินทาง/ท่องเที่ยว","")</f>
        <v/>
      </c>
      <c r="I235" s="62" t="str">
        <f>IF(OR(B235=Dimension!$A$6,B235=Dimension!$A$7,B235=Dimension!$A$8,B235=Dimension!$A$9),"",IF(OR(B235=Dimension!$A$3,B235=Dimension!$A$4,B235=Dimension!$A$5),"สถานประกอบการ",""))</f>
        <v/>
      </c>
      <c r="J235" s="62" t="str">
        <f>IF(OR(B235=Dimension!$A$3,B235=Dimension!$A$4,B235=Dimension!$A$5,B235=Dimension!$A$6,,B235=Dimension!$A$7,B235=Dimension!$A$8,B235=Dimension!$A$9),Payment_ID2,"")</f>
        <v/>
      </c>
      <c r="K235" s="62"/>
      <c r="L235" s="64" t="str">
        <f>IFERROR(VLOOKUP(K235,Dimension!$J$3:$K$179,2,FALSE),"")</f>
        <v/>
      </c>
      <c r="M235" s="65"/>
      <c r="N235" s="66"/>
      <c r="O235" s="62" t="str">
        <f>IF(OR(B235=Dimension!$A$6,B235=Dimension!$A$7,B235=Dimension!$A$8,B235=Dimension!$A$9),"",IF(OR(B235=Dimension!$A$3,B235=Dimension!$A$4,B235=Dimension!$A$5),"สถานประกอบการ",""))</f>
        <v/>
      </c>
      <c r="P235" s="62" t="str">
        <f>IF(OR(B235=Dimension!$A$6,B235=Dimension!$A$7,B235=Dimension!$A$8,B235=Dimension!$A$9,B235=""),"",Payment_ID2)</f>
        <v/>
      </c>
      <c r="Q235" s="64" t="str">
        <f t="shared" si="3"/>
        <v/>
      </c>
      <c r="R235" s="62"/>
      <c r="S235" s="87"/>
      <c r="T235" s="68" t="b">
        <f>IF(D235=Dimension!$C$9,IF(LEFT(UPPER(E235),2)="MC",TRUE,FALSE),TRUE)</f>
        <v>1</v>
      </c>
    </row>
    <row r="236" spans="1:20" x14ac:dyDescent="0.45">
      <c r="A236" s="61"/>
      <c r="B236" s="62"/>
      <c r="C236" s="62"/>
      <c r="D236" s="62" t="str">
        <f>IF(B236=Dimension!$A$8,Dimension!$C$9,IF(B236=Dimension!$A$6,CD,""))</f>
        <v/>
      </c>
      <c r="E236" s="63"/>
      <c r="F236" s="62" t="str">
        <f>IF(OR(B236=Dimension!$A$3,B236=Dimension!$A$4,B236=Dimension!$A$6,B236=Dimension!$A$8),CCYA,"")</f>
        <v/>
      </c>
      <c r="G236" s="64" t="str">
        <f>IFERROR(VLOOKUP(F236,Dimension!$G$3:$H$252,2,FALSE),"")</f>
        <v/>
      </c>
      <c r="H236" s="62" t="str">
        <f>IF(OR(B236=Dimension!$A$3,B236=Dimension!$A$4,B236=Dimension!$A$5),"เดินทาง/ท่องเที่ยว","")</f>
        <v/>
      </c>
      <c r="I236" s="62" t="str">
        <f>IF(OR(B236=Dimension!$A$6,B236=Dimension!$A$7,B236=Dimension!$A$8,B236=Dimension!$A$9),"",IF(OR(B236=Dimension!$A$3,B236=Dimension!$A$4,B236=Dimension!$A$5),"สถานประกอบการ",""))</f>
        <v/>
      </c>
      <c r="J236" s="62" t="str">
        <f>IF(OR(B236=Dimension!$A$3,B236=Dimension!$A$4,B236=Dimension!$A$5,B236=Dimension!$A$6,,B236=Dimension!$A$7,B236=Dimension!$A$8,B236=Dimension!$A$9),Payment_ID2,"")</f>
        <v/>
      </c>
      <c r="K236" s="62"/>
      <c r="L236" s="64" t="str">
        <f>IFERROR(VLOOKUP(K236,Dimension!$J$3:$K$179,2,FALSE),"")</f>
        <v/>
      </c>
      <c r="M236" s="65"/>
      <c r="N236" s="66"/>
      <c r="O236" s="62" t="str">
        <f>IF(OR(B236=Dimension!$A$6,B236=Dimension!$A$7,B236=Dimension!$A$8,B236=Dimension!$A$9),"",IF(OR(B236=Dimension!$A$3,B236=Dimension!$A$4,B236=Dimension!$A$5),"สถานประกอบการ",""))</f>
        <v/>
      </c>
      <c r="P236" s="62" t="str">
        <f>IF(OR(B236=Dimension!$A$6,B236=Dimension!$A$7,B236=Dimension!$A$8,B236=Dimension!$A$9,B236=""),"",Payment_ID2)</f>
        <v/>
      </c>
      <c r="Q236" s="64" t="str">
        <f t="shared" si="3"/>
        <v/>
      </c>
      <c r="R236" s="62"/>
      <c r="S236" s="87"/>
      <c r="T236" s="68" t="b">
        <f>IF(D236=Dimension!$C$9,IF(LEFT(UPPER(E236),2)="MC",TRUE,FALSE),TRUE)</f>
        <v>1</v>
      </c>
    </row>
    <row r="237" spans="1:20" x14ac:dyDescent="0.45">
      <c r="A237" s="61"/>
      <c r="B237" s="62"/>
      <c r="C237" s="62"/>
      <c r="D237" s="62" t="str">
        <f>IF(B237=Dimension!$A$8,Dimension!$C$9,IF(B237=Dimension!$A$6,CD,""))</f>
        <v/>
      </c>
      <c r="E237" s="63"/>
      <c r="F237" s="62" t="str">
        <f>IF(OR(B237=Dimension!$A$3,B237=Dimension!$A$4,B237=Dimension!$A$6,B237=Dimension!$A$8),CCYA,"")</f>
        <v/>
      </c>
      <c r="G237" s="64" t="str">
        <f>IFERROR(VLOOKUP(F237,Dimension!$G$3:$H$252,2,FALSE),"")</f>
        <v/>
      </c>
      <c r="H237" s="62" t="str">
        <f>IF(OR(B237=Dimension!$A$3,B237=Dimension!$A$4,B237=Dimension!$A$5),"เดินทาง/ท่องเที่ยว","")</f>
        <v/>
      </c>
      <c r="I237" s="62" t="str">
        <f>IF(OR(B237=Dimension!$A$6,B237=Dimension!$A$7,B237=Dimension!$A$8,B237=Dimension!$A$9),"",IF(OR(B237=Dimension!$A$3,B237=Dimension!$A$4,B237=Dimension!$A$5),"สถานประกอบการ",""))</f>
        <v/>
      </c>
      <c r="J237" s="62" t="str">
        <f>IF(OR(B237=Dimension!$A$3,B237=Dimension!$A$4,B237=Dimension!$A$5,B237=Dimension!$A$6,,B237=Dimension!$A$7,B237=Dimension!$A$8,B237=Dimension!$A$9),Payment_ID2,"")</f>
        <v/>
      </c>
      <c r="K237" s="62"/>
      <c r="L237" s="64" t="str">
        <f>IFERROR(VLOOKUP(K237,Dimension!$J$3:$K$179,2,FALSE),"")</f>
        <v/>
      </c>
      <c r="M237" s="65"/>
      <c r="N237" s="66"/>
      <c r="O237" s="62" t="str">
        <f>IF(OR(B237=Dimension!$A$6,B237=Dimension!$A$7,B237=Dimension!$A$8,B237=Dimension!$A$9),"",IF(OR(B237=Dimension!$A$3,B237=Dimension!$A$4,B237=Dimension!$A$5),"สถานประกอบการ",""))</f>
        <v/>
      </c>
      <c r="P237" s="62" t="str">
        <f>IF(OR(B237=Dimension!$A$6,B237=Dimension!$A$7,B237=Dimension!$A$8,B237=Dimension!$A$9,B237=""),"",Payment_ID2)</f>
        <v/>
      </c>
      <c r="Q237" s="64" t="str">
        <f t="shared" si="3"/>
        <v/>
      </c>
      <c r="R237" s="62"/>
      <c r="S237" s="87"/>
      <c r="T237" s="68" t="b">
        <f>IF(D237=Dimension!$C$9,IF(LEFT(UPPER(E237),2)="MC",TRUE,FALSE),TRUE)</f>
        <v>1</v>
      </c>
    </row>
    <row r="238" spans="1:20" x14ac:dyDescent="0.45">
      <c r="A238" s="61"/>
      <c r="B238" s="62"/>
      <c r="C238" s="62"/>
      <c r="D238" s="62" t="str">
        <f>IF(B238=Dimension!$A$8,Dimension!$C$9,IF(B238=Dimension!$A$6,CD,""))</f>
        <v/>
      </c>
      <c r="E238" s="63"/>
      <c r="F238" s="62" t="str">
        <f>IF(OR(B238=Dimension!$A$3,B238=Dimension!$A$4,B238=Dimension!$A$6,B238=Dimension!$A$8),CCYA,"")</f>
        <v/>
      </c>
      <c r="G238" s="64" t="str">
        <f>IFERROR(VLOOKUP(F238,Dimension!$G$3:$H$252,2,FALSE),"")</f>
        <v/>
      </c>
      <c r="H238" s="62" t="str">
        <f>IF(OR(B238=Dimension!$A$3,B238=Dimension!$A$4,B238=Dimension!$A$5),"เดินทาง/ท่องเที่ยว","")</f>
        <v/>
      </c>
      <c r="I238" s="62" t="str">
        <f>IF(OR(B238=Dimension!$A$6,B238=Dimension!$A$7,B238=Dimension!$A$8,B238=Dimension!$A$9),"",IF(OR(B238=Dimension!$A$3,B238=Dimension!$A$4,B238=Dimension!$A$5),"สถานประกอบการ",""))</f>
        <v/>
      </c>
      <c r="J238" s="62" t="str">
        <f>IF(OR(B238=Dimension!$A$3,B238=Dimension!$A$4,B238=Dimension!$A$5,B238=Dimension!$A$6,,B238=Dimension!$A$7,B238=Dimension!$A$8,B238=Dimension!$A$9),Payment_ID2,"")</f>
        <v/>
      </c>
      <c r="K238" s="62"/>
      <c r="L238" s="64" t="str">
        <f>IFERROR(VLOOKUP(K238,Dimension!$J$3:$K$179,2,FALSE),"")</f>
        <v/>
      </c>
      <c r="M238" s="65"/>
      <c r="N238" s="66"/>
      <c r="O238" s="62" t="str">
        <f>IF(OR(B238=Dimension!$A$6,B238=Dimension!$A$7,B238=Dimension!$A$8,B238=Dimension!$A$9),"",IF(OR(B238=Dimension!$A$3,B238=Dimension!$A$4,B238=Dimension!$A$5),"สถานประกอบการ",""))</f>
        <v/>
      </c>
      <c r="P238" s="62" t="str">
        <f>IF(OR(B238=Dimension!$A$6,B238=Dimension!$A$7,B238=Dimension!$A$8,B238=Dimension!$A$9,B238=""),"",Payment_ID2)</f>
        <v/>
      </c>
      <c r="Q238" s="64" t="str">
        <f t="shared" si="3"/>
        <v/>
      </c>
      <c r="R238" s="62"/>
      <c r="S238" s="87"/>
      <c r="T238" s="68" t="b">
        <f>IF(D238=Dimension!$C$9,IF(LEFT(UPPER(E238),2)="MC",TRUE,FALSE),TRUE)</f>
        <v>1</v>
      </c>
    </row>
    <row r="239" spans="1:20" x14ac:dyDescent="0.45">
      <c r="A239" s="61"/>
      <c r="B239" s="62"/>
      <c r="C239" s="62"/>
      <c r="D239" s="62" t="str">
        <f>IF(B239=Dimension!$A$8,Dimension!$C$9,IF(B239=Dimension!$A$6,CD,""))</f>
        <v/>
      </c>
      <c r="E239" s="63"/>
      <c r="F239" s="62" t="str">
        <f>IF(OR(B239=Dimension!$A$3,B239=Dimension!$A$4,B239=Dimension!$A$6,B239=Dimension!$A$8),CCYA,"")</f>
        <v/>
      </c>
      <c r="G239" s="64" t="str">
        <f>IFERROR(VLOOKUP(F239,Dimension!$G$3:$H$252,2,FALSE),"")</f>
        <v/>
      </c>
      <c r="H239" s="62" t="str">
        <f>IF(OR(B239=Dimension!$A$3,B239=Dimension!$A$4,B239=Dimension!$A$5),"เดินทาง/ท่องเที่ยว","")</f>
        <v/>
      </c>
      <c r="I239" s="62" t="str">
        <f>IF(OR(B239=Dimension!$A$6,B239=Dimension!$A$7,B239=Dimension!$A$8,B239=Dimension!$A$9),"",IF(OR(B239=Dimension!$A$3,B239=Dimension!$A$4,B239=Dimension!$A$5),"สถานประกอบการ",""))</f>
        <v/>
      </c>
      <c r="J239" s="62" t="str">
        <f>IF(OR(B239=Dimension!$A$3,B239=Dimension!$A$4,B239=Dimension!$A$5,B239=Dimension!$A$6,,B239=Dimension!$A$7,B239=Dimension!$A$8,B239=Dimension!$A$9),Payment_ID2,"")</f>
        <v/>
      </c>
      <c r="K239" s="62"/>
      <c r="L239" s="64" t="str">
        <f>IFERROR(VLOOKUP(K239,Dimension!$J$3:$K$179,2,FALSE),"")</f>
        <v/>
      </c>
      <c r="M239" s="65"/>
      <c r="N239" s="66"/>
      <c r="O239" s="62" t="str">
        <f>IF(OR(B239=Dimension!$A$6,B239=Dimension!$A$7,B239=Dimension!$A$8,B239=Dimension!$A$9),"",IF(OR(B239=Dimension!$A$3,B239=Dimension!$A$4,B239=Dimension!$A$5),"สถานประกอบการ",""))</f>
        <v/>
      </c>
      <c r="P239" s="62" t="str">
        <f>IF(OR(B239=Dimension!$A$6,B239=Dimension!$A$7,B239=Dimension!$A$8,B239=Dimension!$A$9,B239=""),"",Payment_ID2)</f>
        <v/>
      </c>
      <c r="Q239" s="64" t="str">
        <f t="shared" si="3"/>
        <v/>
      </c>
      <c r="R239" s="62"/>
      <c r="S239" s="87"/>
      <c r="T239" s="68" t="b">
        <f>IF(D239=Dimension!$C$9,IF(LEFT(UPPER(E239),2)="MC",TRUE,FALSE),TRUE)</f>
        <v>1</v>
      </c>
    </row>
    <row r="240" spans="1:20" x14ac:dyDescent="0.45">
      <c r="A240" s="61"/>
      <c r="B240" s="62"/>
      <c r="C240" s="62"/>
      <c r="D240" s="62" t="str">
        <f>IF(B240=Dimension!$A$8,Dimension!$C$9,IF(B240=Dimension!$A$6,CD,""))</f>
        <v/>
      </c>
      <c r="E240" s="63"/>
      <c r="F240" s="62" t="str">
        <f>IF(OR(B240=Dimension!$A$3,B240=Dimension!$A$4,B240=Dimension!$A$6,B240=Dimension!$A$8),CCYA,"")</f>
        <v/>
      </c>
      <c r="G240" s="64" t="str">
        <f>IFERROR(VLOOKUP(F240,Dimension!$G$3:$H$252,2,FALSE),"")</f>
        <v/>
      </c>
      <c r="H240" s="62" t="str">
        <f>IF(OR(B240=Dimension!$A$3,B240=Dimension!$A$4,B240=Dimension!$A$5),"เดินทาง/ท่องเที่ยว","")</f>
        <v/>
      </c>
      <c r="I240" s="62" t="str">
        <f>IF(OR(B240=Dimension!$A$6,B240=Dimension!$A$7,B240=Dimension!$A$8,B240=Dimension!$A$9),"",IF(OR(B240=Dimension!$A$3,B240=Dimension!$A$4,B240=Dimension!$A$5),"สถานประกอบการ",""))</f>
        <v/>
      </c>
      <c r="J240" s="62" t="str">
        <f>IF(OR(B240=Dimension!$A$3,B240=Dimension!$A$4,B240=Dimension!$A$5,B240=Dimension!$A$6,,B240=Dimension!$A$7,B240=Dimension!$A$8,B240=Dimension!$A$9),Payment_ID2,"")</f>
        <v/>
      </c>
      <c r="K240" s="62"/>
      <c r="L240" s="64" t="str">
        <f>IFERROR(VLOOKUP(K240,Dimension!$J$3:$K$179,2,FALSE),"")</f>
        <v/>
      </c>
      <c r="M240" s="65"/>
      <c r="N240" s="66"/>
      <c r="O240" s="62" t="str">
        <f>IF(OR(B240=Dimension!$A$6,B240=Dimension!$A$7,B240=Dimension!$A$8,B240=Dimension!$A$9),"",IF(OR(B240=Dimension!$A$3,B240=Dimension!$A$4,B240=Dimension!$A$5),"สถานประกอบการ",""))</f>
        <v/>
      </c>
      <c r="P240" s="62" t="str">
        <f>IF(OR(B240=Dimension!$A$6,B240=Dimension!$A$7,B240=Dimension!$A$8,B240=Dimension!$A$9,B240=""),"",Payment_ID2)</f>
        <v/>
      </c>
      <c r="Q240" s="64" t="str">
        <f t="shared" si="3"/>
        <v/>
      </c>
      <c r="R240" s="62"/>
      <c r="S240" s="87"/>
      <c r="T240" s="68" t="b">
        <f>IF(D240=Dimension!$C$9,IF(LEFT(UPPER(E240),2)="MC",TRUE,FALSE),TRUE)</f>
        <v>1</v>
      </c>
    </row>
    <row r="241" spans="1:20" x14ac:dyDescent="0.45">
      <c r="A241" s="61"/>
      <c r="B241" s="62"/>
      <c r="C241" s="62"/>
      <c r="D241" s="62" t="str">
        <f>IF(B241=Dimension!$A$8,Dimension!$C$9,IF(B241=Dimension!$A$6,CD,""))</f>
        <v/>
      </c>
      <c r="E241" s="63"/>
      <c r="F241" s="62" t="str">
        <f>IF(OR(B241=Dimension!$A$3,B241=Dimension!$A$4,B241=Dimension!$A$6,B241=Dimension!$A$8),CCYA,"")</f>
        <v/>
      </c>
      <c r="G241" s="64" t="str">
        <f>IFERROR(VLOOKUP(F241,Dimension!$G$3:$H$252,2,FALSE),"")</f>
        <v/>
      </c>
      <c r="H241" s="62" t="str">
        <f>IF(OR(B241=Dimension!$A$3,B241=Dimension!$A$4,B241=Dimension!$A$5),"เดินทาง/ท่องเที่ยว","")</f>
        <v/>
      </c>
      <c r="I241" s="62" t="str">
        <f>IF(OR(B241=Dimension!$A$6,B241=Dimension!$A$7,B241=Dimension!$A$8,B241=Dimension!$A$9),"",IF(OR(B241=Dimension!$A$3,B241=Dimension!$A$4,B241=Dimension!$A$5),"สถานประกอบการ",""))</f>
        <v/>
      </c>
      <c r="J241" s="62" t="str">
        <f>IF(OR(B241=Dimension!$A$3,B241=Dimension!$A$4,B241=Dimension!$A$5,B241=Dimension!$A$6,,B241=Dimension!$A$7,B241=Dimension!$A$8,B241=Dimension!$A$9),Payment_ID2,"")</f>
        <v/>
      </c>
      <c r="K241" s="62"/>
      <c r="L241" s="64" t="str">
        <f>IFERROR(VLOOKUP(K241,Dimension!$J$3:$K$179,2,FALSE),"")</f>
        <v/>
      </c>
      <c r="M241" s="65"/>
      <c r="N241" s="66"/>
      <c r="O241" s="62" t="str">
        <f>IF(OR(B241=Dimension!$A$6,B241=Dimension!$A$7,B241=Dimension!$A$8,B241=Dimension!$A$9),"",IF(OR(B241=Dimension!$A$3,B241=Dimension!$A$4,B241=Dimension!$A$5),"สถานประกอบการ",""))</f>
        <v/>
      </c>
      <c r="P241" s="62" t="str">
        <f>IF(OR(B241=Dimension!$A$6,B241=Dimension!$A$7,B241=Dimension!$A$8,B241=Dimension!$A$9,B241=""),"",Payment_ID2)</f>
        <v/>
      </c>
      <c r="Q241" s="64" t="str">
        <f t="shared" si="3"/>
        <v/>
      </c>
      <c r="R241" s="62"/>
      <c r="S241" s="87"/>
      <c r="T241" s="68" t="b">
        <f>IF(D241=Dimension!$C$9,IF(LEFT(UPPER(E241),2)="MC",TRUE,FALSE),TRUE)</f>
        <v>1</v>
      </c>
    </row>
    <row r="242" spans="1:20" x14ac:dyDescent="0.45">
      <c r="A242" s="61"/>
      <c r="B242" s="62"/>
      <c r="C242" s="62"/>
      <c r="D242" s="62" t="str">
        <f>IF(B242=Dimension!$A$8,Dimension!$C$9,IF(B242=Dimension!$A$6,CD,""))</f>
        <v/>
      </c>
      <c r="E242" s="63"/>
      <c r="F242" s="62" t="str">
        <f>IF(OR(B242=Dimension!$A$3,B242=Dimension!$A$4,B242=Dimension!$A$6,B242=Dimension!$A$8),CCYA,"")</f>
        <v/>
      </c>
      <c r="G242" s="64" t="str">
        <f>IFERROR(VLOOKUP(F242,Dimension!$G$3:$H$252,2,FALSE),"")</f>
        <v/>
      </c>
      <c r="H242" s="62" t="str">
        <f>IF(OR(B242=Dimension!$A$3,B242=Dimension!$A$4,B242=Dimension!$A$5),"เดินทาง/ท่องเที่ยว","")</f>
        <v/>
      </c>
      <c r="I242" s="62" t="str">
        <f>IF(OR(B242=Dimension!$A$6,B242=Dimension!$A$7,B242=Dimension!$A$8,B242=Dimension!$A$9),"",IF(OR(B242=Dimension!$A$3,B242=Dimension!$A$4,B242=Dimension!$A$5),"สถานประกอบการ",""))</f>
        <v/>
      </c>
      <c r="J242" s="62" t="str">
        <f>IF(OR(B242=Dimension!$A$3,B242=Dimension!$A$4,B242=Dimension!$A$5,B242=Dimension!$A$6,,B242=Dimension!$A$7,B242=Dimension!$A$8,B242=Dimension!$A$9),Payment_ID2,"")</f>
        <v/>
      </c>
      <c r="K242" s="62"/>
      <c r="L242" s="64" t="str">
        <f>IFERROR(VLOOKUP(K242,Dimension!$J$3:$K$179,2,FALSE),"")</f>
        <v/>
      </c>
      <c r="M242" s="65"/>
      <c r="N242" s="66"/>
      <c r="O242" s="62" t="str">
        <f>IF(OR(B242=Dimension!$A$6,B242=Dimension!$A$7,B242=Dimension!$A$8,B242=Dimension!$A$9),"",IF(OR(B242=Dimension!$A$3,B242=Dimension!$A$4,B242=Dimension!$A$5),"สถานประกอบการ",""))</f>
        <v/>
      </c>
      <c r="P242" s="62" t="str">
        <f>IF(OR(B242=Dimension!$A$6,B242=Dimension!$A$7,B242=Dimension!$A$8,B242=Dimension!$A$9,B242=""),"",Payment_ID2)</f>
        <v/>
      </c>
      <c r="Q242" s="64" t="str">
        <f t="shared" si="3"/>
        <v/>
      </c>
      <c r="R242" s="62"/>
      <c r="S242" s="87"/>
      <c r="T242" s="68" t="b">
        <f>IF(D242=Dimension!$C$9,IF(LEFT(UPPER(E242),2)="MC",TRUE,FALSE),TRUE)</f>
        <v>1</v>
      </c>
    </row>
    <row r="243" spans="1:20" x14ac:dyDescent="0.45">
      <c r="A243" s="61"/>
      <c r="B243" s="62"/>
      <c r="C243" s="62"/>
      <c r="D243" s="62" t="str">
        <f>IF(B243=Dimension!$A$8,Dimension!$C$9,IF(B243=Dimension!$A$6,CD,""))</f>
        <v/>
      </c>
      <c r="E243" s="63"/>
      <c r="F243" s="62" t="str">
        <f>IF(OR(B243=Dimension!$A$3,B243=Dimension!$A$4,B243=Dimension!$A$6,B243=Dimension!$A$8),CCYA,"")</f>
        <v/>
      </c>
      <c r="G243" s="64" t="str">
        <f>IFERROR(VLOOKUP(F243,Dimension!$G$3:$H$252,2,FALSE),"")</f>
        <v/>
      </c>
      <c r="H243" s="62" t="str">
        <f>IF(OR(B243=Dimension!$A$3,B243=Dimension!$A$4,B243=Dimension!$A$5),"เดินทาง/ท่องเที่ยว","")</f>
        <v/>
      </c>
      <c r="I243" s="62" t="str">
        <f>IF(OR(B243=Dimension!$A$6,B243=Dimension!$A$7,B243=Dimension!$A$8,B243=Dimension!$A$9),"",IF(OR(B243=Dimension!$A$3,B243=Dimension!$A$4,B243=Dimension!$A$5),"สถานประกอบการ",""))</f>
        <v/>
      </c>
      <c r="J243" s="62" t="str">
        <f>IF(OR(B243=Dimension!$A$3,B243=Dimension!$A$4,B243=Dimension!$A$5,B243=Dimension!$A$6,,B243=Dimension!$A$7,B243=Dimension!$A$8,B243=Dimension!$A$9),Payment_ID2,"")</f>
        <v/>
      </c>
      <c r="K243" s="62"/>
      <c r="L243" s="64" t="str">
        <f>IFERROR(VLOOKUP(K243,Dimension!$J$3:$K$179,2,FALSE),"")</f>
        <v/>
      </c>
      <c r="M243" s="65"/>
      <c r="N243" s="66"/>
      <c r="O243" s="62" t="str">
        <f>IF(OR(B243=Dimension!$A$6,B243=Dimension!$A$7,B243=Dimension!$A$8,B243=Dimension!$A$9),"",IF(OR(B243=Dimension!$A$3,B243=Dimension!$A$4,B243=Dimension!$A$5),"สถานประกอบการ",""))</f>
        <v/>
      </c>
      <c r="P243" s="62" t="str">
        <f>IF(OR(B243=Dimension!$A$6,B243=Dimension!$A$7,B243=Dimension!$A$8,B243=Dimension!$A$9,B243=""),"",Payment_ID2)</f>
        <v/>
      </c>
      <c r="Q243" s="64" t="str">
        <f t="shared" si="3"/>
        <v/>
      </c>
      <c r="R243" s="62"/>
      <c r="S243" s="87"/>
      <c r="T243" s="68" t="b">
        <f>IF(D243=Dimension!$C$9,IF(LEFT(UPPER(E243),2)="MC",TRUE,FALSE),TRUE)</f>
        <v>1</v>
      </c>
    </row>
    <row r="244" spans="1:20" x14ac:dyDescent="0.45">
      <c r="A244" s="61"/>
      <c r="B244" s="62"/>
      <c r="C244" s="62"/>
      <c r="D244" s="62" t="str">
        <f>IF(B244=Dimension!$A$8,Dimension!$C$9,IF(B244=Dimension!$A$6,CD,""))</f>
        <v/>
      </c>
      <c r="E244" s="63"/>
      <c r="F244" s="62" t="str">
        <f>IF(OR(B244=Dimension!$A$3,B244=Dimension!$A$4,B244=Dimension!$A$6,B244=Dimension!$A$8),CCYA,"")</f>
        <v/>
      </c>
      <c r="G244" s="64" t="str">
        <f>IFERROR(VLOOKUP(F244,Dimension!$G$3:$H$252,2,FALSE),"")</f>
        <v/>
      </c>
      <c r="H244" s="62" t="str">
        <f>IF(OR(B244=Dimension!$A$3,B244=Dimension!$A$4,B244=Dimension!$A$5),"เดินทาง/ท่องเที่ยว","")</f>
        <v/>
      </c>
      <c r="I244" s="62" t="str">
        <f>IF(OR(B244=Dimension!$A$6,B244=Dimension!$A$7,B244=Dimension!$A$8,B244=Dimension!$A$9),"",IF(OR(B244=Dimension!$A$3,B244=Dimension!$A$4,B244=Dimension!$A$5),"สถานประกอบการ",""))</f>
        <v/>
      </c>
      <c r="J244" s="62" t="str">
        <f>IF(OR(B244=Dimension!$A$3,B244=Dimension!$A$4,B244=Dimension!$A$5,B244=Dimension!$A$6,,B244=Dimension!$A$7,B244=Dimension!$A$8,B244=Dimension!$A$9),Payment_ID2,"")</f>
        <v/>
      </c>
      <c r="K244" s="62"/>
      <c r="L244" s="64" t="str">
        <f>IFERROR(VLOOKUP(K244,Dimension!$J$3:$K$179,2,FALSE),"")</f>
        <v/>
      </c>
      <c r="M244" s="65"/>
      <c r="N244" s="66"/>
      <c r="O244" s="62" t="str">
        <f>IF(OR(B244=Dimension!$A$6,B244=Dimension!$A$7,B244=Dimension!$A$8,B244=Dimension!$A$9),"",IF(OR(B244=Dimension!$A$3,B244=Dimension!$A$4,B244=Dimension!$A$5),"สถานประกอบการ",""))</f>
        <v/>
      </c>
      <c r="P244" s="62" t="str">
        <f>IF(OR(B244=Dimension!$A$6,B244=Dimension!$A$7,B244=Dimension!$A$8,B244=Dimension!$A$9,B244=""),"",Payment_ID2)</f>
        <v/>
      </c>
      <c r="Q244" s="64" t="str">
        <f t="shared" si="3"/>
        <v/>
      </c>
      <c r="R244" s="62"/>
      <c r="S244" s="87"/>
      <c r="T244" s="68" t="b">
        <f>IF(D244=Dimension!$C$9,IF(LEFT(UPPER(E244),2)="MC",TRUE,FALSE),TRUE)</f>
        <v>1</v>
      </c>
    </row>
    <row r="245" spans="1:20" x14ac:dyDescent="0.45">
      <c r="A245" s="61"/>
      <c r="B245" s="62"/>
      <c r="C245" s="62"/>
      <c r="D245" s="62" t="str">
        <f>IF(B245=Dimension!$A$8,Dimension!$C$9,IF(B245=Dimension!$A$6,CD,""))</f>
        <v/>
      </c>
      <c r="E245" s="63"/>
      <c r="F245" s="62" t="str">
        <f>IF(OR(B245=Dimension!$A$3,B245=Dimension!$A$4,B245=Dimension!$A$6,B245=Dimension!$A$8),CCYA,"")</f>
        <v/>
      </c>
      <c r="G245" s="64" t="str">
        <f>IFERROR(VLOOKUP(F245,Dimension!$G$3:$H$252,2,FALSE),"")</f>
        <v/>
      </c>
      <c r="H245" s="62" t="str">
        <f>IF(OR(B245=Dimension!$A$3,B245=Dimension!$A$4,B245=Dimension!$A$5),"เดินทาง/ท่องเที่ยว","")</f>
        <v/>
      </c>
      <c r="I245" s="62" t="str">
        <f>IF(OR(B245=Dimension!$A$6,B245=Dimension!$A$7,B245=Dimension!$A$8,B245=Dimension!$A$9),"",IF(OR(B245=Dimension!$A$3,B245=Dimension!$A$4,B245=Dimension!$A$5),"สถานประกอบการ",""))</f>
        <v/>
      </c>
      <c r="J245" s="62" t="str">
        <f>IF(OR(B245=Dimension!$A$3,B245=Dimension!$A$4,B245=Dimension!$A$5,B245=Dimension!$A$6,,B245=Dimension!$A$7,B245=Dimension!$A$8,B245=Dimension!$A$9),Payment_ID2,"")</f>
        <v/>
      </c>
      <c r="K245" s="62"/>
      <c r="L245" s="64" t="str">
        <f>IFERROR(VLOOKUP(K245,Dimension!$J$3:$K$179,2,FALSE),"")</f>
        <v/>
      </c>
      <c r="M245" s="65"/>
      <c r="N245" s="66"/>
      <c r="O245" s="62" t="str">
        <f>IF(OR(B245=Dimension!$A$6,B245=Dimension!$A$7,B245=Dimension!$A$8,B245=Dimension!$A$9),"",IF(OR(B245=Dimension!$A$3,B245=Dimension!$A$4,B245=Dimension!$A$5),"สถานประกอบการ",""))</f>
        <v/>
      </c>
      <c r="P245" s="62" t="str">
        <f>IF(OR(B245=Dimension!$A$6,B245=Dimension!$A$7,B245=Dimension!$A$8,B245=Dimension!$A$9,B245=""),"",Payment_ID2)</f>
        <v/>
      </c>
      <c r="Q245" s="64" t="str">
        <f t="shared" si="3"/>
        <v/>
      </c>
      <c r="R245" s="62"/>
      <c r="S245" s="87"/>
      <c r="T245" s="68" t="b">
        <f>IF(D245=Dimension!$C$9,IF(LEFT(UPPER(E245),2)="MC",TRUE,FALSE),TRUE)</f>
        <v>1</v>
      </c>
    </row>
    <row r="246" spans="1:20" x14ac:dyDescent="0.45">
      <c r="A246" s="61"/>
      <c r="B246" s="62"/>
      <c r="C246" s="62"/>
      <c r="D246" s="62" t="str">
        <f>IF(B246=Dimension!$A$8,Dimension!$C$9,IF(B246=Dimension!$A$6,CD,""))</f>
        <v/>
      </c>
      <c r="E246" s="63"/>
      <c r="F246" s="62" t="str">
        <f>IF(OR(B246=Dimension!$A$3,B246=Dimension!$A$4,B246=Dimension!$A$6,B246=Dimension!$A$8),CCYA,"")</f>
        <v/>
      </c>
      <c r="G246" s="64" t="str">
        <f>IFERROR(VLOOKUP(F246,Dimension!$G$3:$H$252,2,FALSE),"")</f>
        <v/>
      </c>
      <c r="H246" s="62" t="str">
        <f>IF(OR(B246=Dimension!$A$3,B246=Dimension!$A$4,B246=Dimension!$A$5),"เดินทาง/ท่องเที่ยว","")</f>
        <v/>
      </c>
      <c r="I246" s="62" t="str">
        <f>IF(OR(B246=Dimension!$A$6,B246=Dimension!$A$7,B246=Dimension!$A$8,B246=Dimension!$A$9),"",IF(OR(B246=Dimension!$A$3,B246=Dimension!$A$4,B246=Dimension!$A$5),"สถานประกอบการ",""))</f>
        <v/>
      </c>
      <c r="J246" s="62" t="str">
        <f>IF(OR(B246=Dimension!$A$3,B246=Dimension!$A$4,B246=Dimension!$A$5,B246=Dimension!$A$6,,B246=Dimension!$A$7,B246=Dimension!$A$8,B246=Dimension!$A$9),Payment_ID2,"")</f>
        <v/>
      </c>
      <c r="K246" s="62"/>
      <c r="L246" s="64" t="str">
        <f>IFERROR(VLOOKUP(K246,Dimension!$J$3:$K$179,2,FALSE),"")</f>
        <v/>
      </c>
      <c r="M246" s="65"/>
      <c r="N246" s="66"/>
      <c r="O246" s="62" t="str">
        <f>IF(OR(B246=Dimension!$A$6,B246=Dimension!$A$7,B246=Dimension!$A$8,B246=Dimension!$A$9),"",IF(OR(B246=Dimension!$A$3,B246=Dimension!$A$4,B246=Dimension!$A$5),"สถานประกอบการ",""))</f>
        <v/>
      </c>
      <c r="P246" s="62" t="str">
        <f>IF(OR(B246=Dimension!$A$6,B246=Dimension!$A$7,B246=Dimension!$A$8,B246=Dimension!$A$9,B246=""),"",Payment_ID2)</f>
        <v/>
      </c>
      <c r="Q246" s="64" t="str">
        <f t="shared" si="3"/>
        <v/>
      </c>
      <c r="R246" s="62"/>
      <c r="S246" s="87"/>
      <c r="T246" s="68" t="b">
        <f>IF(D246=Dimension!$C$9,IF(LEFT(UPPER(E246),2)="MC",TRUE,FALSE),TRUE)</f>
        <v>1</v>
      </c>
    </row>
    <row r="247" spans="1:20" x14ac:dyDescent="0.45">
      <c r="A247" s="61"/>
      <c r="B247" s="62"/>
      <c r="C247" s="62"/>
      <c r="D247" s="62" t="str">
        <f>IF(B247=Dimension!$A$8,Dimension!$C$9,IF(B247=Dimension!$A$6,CD,""))</f>
        <v/>
      </c>
      <c r="E247" s="63"/>
      <c r="F247" s="62" t="str">
        <f>IF(OR(B247=Dimension!$A$3,B247=Dimension!$A$4,B247=Dimension!$A$6,B247=Dimension!$A$8),CCYA,"")</f>
        <v/>
      </c>
      <c r="G247" s="64" t="str">
        <f>IFERROR(VLOOKUP(F247,Dimension!$G$3:$H$252,2,FALSE),"")</f>
        <v/>
      </c>
      <c r="H247" s="62" t="str">
        <f>IF(OR(B247=Dimension!$A$3,B247=Dimension!$A$4,B247=Dimension!$A$5),"เดินทาง/ท่องเที่ยว","")</f>
        <v/>
      </c>
      <c r="I247" s="62" t="str">
        <f>IF(OR(B247=Dimension!$A$6,B247=Dimension!$A$7,B247=Dimension!$A$8,B247=Dimension!$A$9),"",IF(OR(B247=Dimension!$A$3,B247=Dimension!$A$4,B247=Dimension!$A$5),"สถานประกอบการ",""))</f>
        <v/>
      </c>
      <c r="J247" s="62" t="str">
        <f>IF(OR(B247=Dimension!$A$3,B247=Dimension!$A$4,B247=Dimension!$A$5,B247=Dimension!$A$6,,B247=Dimension!$A$7,B247=Dimension!$A$8,B247=Dimension!$A$9),Payment_ID2,"")</f>
        <v/>
      </c>
      <c r="K247" s="62"/>
      <c r="L247" s="64" t="str">
        <f>IFERROR(VLOOKUP(K247,Dimension!$J$3:$K$179,2,FALSE),"")</f>
        <v/>
      </c>
      <c r="M247" s="65"/>
      <c r="N247" s="66"/>
      <c r="O247" s="62" t="str">
        <f>IF(OR(B247=Dimension!$A$6,B247=Dimension!$A$7,B247=Dimension!$A$8,B247=Dimension!$A$9),"",IF(OR(B247=Dimension!$A$3,B247=Dimension!$A$4,B247=Dimension!$A$5),"สถานประกอบการ",""))</f>
        <v/>
      </c>
      <c r="P247" s="62" t="str">
        <f>IF(OR(B247=Dimension!$A$6,B247=Dimension!$A$7,B247=Dimension!$A$8,B247=Dimension!$A$9,B247=""),"",Payment_ID2)</f>
        <v/>
      </c>
      <c r="Q247" s="64" t="str">
        <f t="shared" si="3"/>
        <v/>
      </c>
      <c r="R247" s="62"/>
      <c r="S247" s="87"/>
      <c r="T247" s="68" t="b">
        <f>IF(D247=Dimension!$C$9,IF(LEFT(UPPER(E247),2)="MC",TRUE,FALSE),TRUE)</f>
        <v>1</v>
      </c>
    </row>
    <row r="248" spans="1:20" x14ac:dyDescent="0.45">
      <c r="A248" s="61"/>
      <c r="B248" s="62"/>
      <c r="C248" s="62"/>
      <c r="D248" s="62" t="str">
        <f>IF(B248=Dimension!$A$8,Dimension!$C$9,IF(B248=Dimension!$A$6,CD,""))</f>
        <v/>
      </c>
      <c r="E248" s="63"/>
      <c r="F248" s="62" t="str">
        <f>IF(OR(B248=Dimension!$A$3,B248=Dimension!$A$4,B248=Dimension!$A$6,B248=Dimension!$A$8),CCYA,"")</f>
        <v/>
      </c>
      <c r="G248" s="64" t="str">
        <f>IFERROR(VLOOKUP(F248,Dimension!$G$3:$H$252,2,FALSE),"")</f>
        <v/>
      </c>
      <c r="H248" s="62" t="str">
        <f>IF(OR(B248=Dimension!$A$3,B248=Dimension!$A$4,B248=Dimension!$A$5),"เดินทาง/ท่องเที่ยว","")</f>
        <v/>
      </c>
      <c r="I248" s="62" t="str">
        <f>IF(OR(B248=Dimension!$A$6,B248=Dimension!$A$7,B248=Dimension!$A$8,B248=Dimension!$A$9),"",IF(OR(B248=Dimension!$A$3,B248=Dimension!$A$4,B248=Dimension!$A$5),"สถานประกอบการ",""))</f>
        <v/>
      </c>
      <c r="J248" s="62" t="str">
        <f>IF(OR(B248=Dimension!$A$3,B248=Dimension!$A$4,B248=Dimension!$A$5,B248=Dimension!$A$6,,B248=Dimension!$A$7,B248=Dimension!$A$8,B248=Dimension!$A$9),Payment_ID2,"")</f>
        <v/>
      </c>
      <c r="K248" s="62"/>
      <c r="L248" s="64" t="str">
        <f>IFERROR(VLOOKUP(K248,Dimension!$J$3:$K$179,2,FALSE),"")</f>
        <v/>
      </c>
      <c r="M248" s="65"/>
      <c r="N248" s="66"/>
      <c r="O248" s="62" t="str">
        <f>IF(OR(B248=Dimension!$A$6,B248=Dimension!$A$7,B248=Dimension!$A$8,B248=Dimension!$A$9),"",IF(OR(B248=Dimension!$A$3,B248=Dimension!$A$4,B248=Dimension!$A$5),"สถานประกอบการ",""))</f>
        <v/>
      </c>
      <c r="P248" s="62" t="str">
        <f>IF(OR(B248=Dimension!$A$6,B248=Dimension!$A$7,B248=Dimension!$A$8,B248=Dimension!$A$9,B248=""),"",Payment_ID2)</f>
        <v/>
      </c>
      <c r="Q248" s="64" t="str">
        <f t="shared" si="3"/>
        <v/>
      </c>
      <c r="R248" s="62"/>
      <c r="S248" s="87"/>
      <c r="T248" s="68" t="b">
        <f>IF(D248=Dimension!$C$9,IF(LEFT(UPPER(E248),2)="MC",TRUE,FALSE),TRUE)</f>
        <v>1</v>
      </c>
    </row>
    <row r="249" spans="1:20" x14ac:dyDescent="0.45">
      <c r="A249" s="61"/>
      <c r="B249" s="62"/>
      <c r="C249" s="62"/>
      <c r="D249" s="62" t="str">
        <f>IF(B249=Dimension!$A$8,Dimension!$C$9,IF(B249=Dimension!$A$6,CD,""))</f>
        <v/>
      </c>
      <c r="E249" s="63"/>
      <c r="F249" s="62" t="str">
        <f>IF(OR(B249=Dimension!$A$3,B249=Dimension!$A$4,B249=Dimension!$A$6,B249=Dimension!$A$8),CCYA,"")</f>
        <v/>
      </c>
      <c r="G249" s="64" t="str">
        <f>IFERROR(VLOOKUP(F249,Dimension!$G$3:$H$252,2,FALSE),"")</f>
        <v/>
      </c>
      <c r="H249" s="62" t="str">
        <f>IF(OR(B249=Dimension!$A$3,B249=Dimension!$A$4,B249=Dimension!$A$5),"เดินทาง/ท่องเที่ยว","")</f>
        <v/>
      </c>
      <c r="I249" s="62" t="str">
        <f>IF(OR(B249=Dimension!$A$6,B249=Dimension!$A$7,B249=Dimension!$A$8,B249=Dimension!$A$9),"",IF(OR(B249=Dimension!$A$3,B249=Dimension!$A$4,B249=Dimension!$A$5),"สถานประกอบการ",""))</f>
        <v/>
      </c>
      <c r="J249" s="62" t="str">
        <f>IF(OR(B249=Dimension!$A$3,B249=Dimension!$A$4,B249=Dimension!$A$5,B249=Dimension!$A$6,,B249=Dimension!$A$7,B249=Dimension!$A$8,B249=Dimension!$A$9),Payment_ID2,"")</f>
        <v/>
      </c>
      <c r="K249" s="62"/>
      <c r="L249" s="64" t="str">
        <f>IFERROR(VLOOKUP(K249,Dimension!$J$3:$K$179,2,FALSE),"")</f>
        <v/>
      </c>
      <c r="M249" s="65"/>
      <c r="N249" s="66"/>
      <c r="O249" s="62" t="str">
        <f>IF(OR(B249=Dimension!$A$6,B249=Dimension!$A$7,B249=Dimension!$A$8,B249=Dimension!$A$9),"",IF(OR(B249=Dimension!$A$3,B249=Dimension!$A$4,B249=Dimension!$A$5),"สถานประกอบการ",""))</f>
        <v/>
      </c>
      <c r="P249" s="62" t="str">
        <f>IF(OR(B249=Dimension!$A$6,B249=Dimension!$A$7,B249=Dimension!$A$8,B249=Dimension!$A$9,B249=""),"",Payment_ID2)</f>
        <v/>
      </c>
      <c r="Q249" s="64" t="str">
        <f t="shared" si="3"/>
        <v/>
      </c>
      <c r="R249" s="62"/>
      <c r="S249" s="87"/>
      <c r="T249" s="68" t="b">
        <f>IF(D249=Dimension!$C$9,IF(LEFT(UPPER(E249),2)="MC",TRUE,FALSE),TRUE)</f>
        <v>1</v>
      </c>
    </row>
    <row r="250" spans="1:20" x14ac:dyDescent="0.45">
      <c r="A250" s="61"/>
      <c r="B250" s="62"/>
      <c r="C250" s="62"/>
      <c r="D250" s="62" t="str">
        <f>IF(B250=Dimension!$A$8,Dimension!$C$9,IF(B250=Dimension!$A$6,CD,""))</f>
        <v/>
      </c>
      <c r="E250" s="63"/>
      <c r="F250" s="62" t="str">
        <f>IF(OR(B250=Dimension!$A$3,B250=Dimension!$A$4,B250=Dimension!$A$6,B250=Dimension!$A$8),CCYA,"")</f>
        <v/>
      </c>
      <c r="G250" s="64" t="str">
        <f>IFERROR(VLOOKUP(F250,Dimension!$G$3:$H$252,2,FALSE),"")</f>
        <v/>
      </c>
      <c r="H250" s="62" t="str">
        <f>IF(OR(B250=Dimension!$A$3,B250=Dimension!$A$4,B250=Dimension!$A$5),"เดินทาง/ท่องเที่ยว","")</f>
        <v/>
      </c>
      <c r="I250" s="62" t="str">
        <f>IF(OR(B250=Dimension!$A$6,B250=Dimension!$A$7,B250=Dimension!$A$8,B250=Dimension!$A$9),"",IF(OR(B250=Dimension!$A$3,B250=Dimension!$A$4,B250=Dimension!$A$5),"สถานประกอบการ",""))</f>
        <v/>
      </c>
      <c r="J250" s="62" t="str">
        <f>IF(OR(B250=Dimension!$A$3,B250=Dimension!$A$4,B250=Dimension!$A$5,B250=Dimension!$A$6,,B250=Dimension!$A$7,B250=Dimension!$A$8,B250=Dimension!$A$9),Payment_ID2,"")</f>
        <v/>
      </c>
      <c r="K250" s="62"/>
      <c r="L250" s="64" t="str">
        <f>IFERROR(VLOOKUP(K250,Dimension!$J$3:$K$179,2,FALSE),"")</f>
        <v/>
      </c>
      <c r="M250" s="65"/>
      <c r="N250" s="66"/>
      <c r="O250" s="62" t="str">
        <f>IF(OR(B250=Dimension!$A$6,B250=Dimension!$A$7,B250=Dimension!$A$8,B250=Dimension!$A$9),"",IF(OR(B250=Dimension!$A$3,B250=Dimension!$A$4,B250=Dimension!$A$5),"สถานประกอบการ",""))</f>
        <v/>
      </c>
      <c r="P250" s="62" t="str">
        <f>IF(OR(B250=Dimension!$A$6,B250=Dimension!$A$7,B250=Dimension!$A$8,B250=Dimension!$A$9,B250=""),"",Payment_ID2)</f>
        <v/>
      </c>
      <c r="Q250" s="64" t="str">
        <f t="shared" si="3"/>
        <v/>
      </c>
      <c r="R250" s="62"/>
      <c r="S250" s="87"/>
      <c r="T250" s="68" t="b">
        <f>IF(D250=Dimension!$C$9,IF(LEFT(UPPER(E250),2)="MC",TRUE,FALSE),TRUE)</f>
        <v>1</v>
      </c>
    </row>
    <row r="251" spans="1:20" x14ac:dyDescent="0.45">
      <c r="A251" s="61"/>
      <c r="B251" s="62"/>
      <c r="C251" s="62"/>
      <c r="D251" s="62" t="str">
        <f>IF(B251=Dimension!$A$8,Dimension!$C$9,IF(B251=Dimension!$A$6,CD,""))</f>
        <v/>
      </c>
      <c r="E251" s="63"/>
      <c r="F251" s="62" t="str">
        <f>IF(OR(B251=Dimension!$A$3,B251=Dimension!$A$4,B251=Dimension!$A$6,B251=Dimension!$A$8),CCYA,"")</f>
        <v/>
      </c>
      <c r="G251" s="64" t="str">
        <f>IFERROR(VLOOKUP(F251,Dimension!$G$3:$H$252,2,FALSE),"")</f>
        <v/>
      </c>
      <c r="H251" s="62" t="str">
        <f>IF(OR(B251=Dimension!$A$3,B251=Dimension!$A$4,B251=Dimension!$A$5),"เดินทาง/ท่องเที่ยว","")</f>
        <v/>
      </c>
      <c r="I251" s="62" t="str">
        <f>IF(OR(B251=Dimension!$A$6,B251=Dimension!$A$7,B251=Dimension!$A$8,B251=Dimension!$A$9),"",IF(OR(B251=Dimension!$A$3,B251=Dimension!$A$4,B251=Dimension!$A$5),"สถานประกอบการ",""))</f>
        <v/>
      </c>
      <c r="J251" s="62" t="str">
        <f>IF(OR(B251=Dimension!$A$3,B251=Dimension!$A$4,B251=Dimension!$A$5,B251=Dimension!$A$6,,B251=Dimension!$A$7,B251=Dimension!$A$8,B251=Dimension!$A$9),Payment_ID2,"")</f>
        <v/>
      </c>
      <c r="K251" s="62"/>
      <c r="L251" s="64" t="str">
        <f>IFERROR(VLOOKUP(K251,Dimension!$J$3:$K$179,2,FALSE),"")</f>
        <v/>
      </c>
      <c r="M251" s="65"/>
      <c r="N251" s="66"/>
      <c r="O251" s="62" t="str">
        <f>IF(OR(B251=Dimension!$A$6,B251=Dimension!$A$7,B251=Dimension!$A$8,B251=Dimension!$A$9),"",IF(OR(B251=Dimension!$A$3,B251=Dimension!$A$4,B251=Dimension!$A$5),"สถานประกอบการ",""))</f>
        <v/>
      </c>
      <c r="P251" s="62" t="str">
        <f>IF(OR(B251=Dimension!$A$6,B251=Dimension!$A$7,B251=Dimension!$A$8,B251=Dimension!$A$9,B251=""),"",Payment_ID2)</f>
        <v/>
      </c>
      <c r="Q251" s="64" t="str">
        <f t="shared" si="3"/>
        <v/>
      </c>
      <c r="R251" s="62"/>
      <c r="S251" s="87"/>
      <c r="T251" s="68" t="b">
        <f>IF(D251=Dimension!$C$9,IF(LEFT(UPPER(E251),2)="MC",TRUE,FALSE),TRUE)</f>
        <v>1</v>
      </c>
    </row>
    <row r="252" spans="1:20" x14ac:dyDescent="0.45">
      <c r="A252" s="61"/>
      <c r="B252" s="62"/>
      <c r="C252" s="62"/>
      <c r="D252" s="62" t="str">
        <f>IF(B252=Dimension!$A$8,Dimension!$C$9,IF(B252=Dimension!$A$6,CD,""))</f>
        <v/>
      </c>
      <c r="E252" s="63"/>
      <c r="F252" s="62" t="str">
        <f>IF(OR(B252=Dimension!$A$3,B252=Dimension!$A$4,B252=Dimension!$A$6,B252=Dimension!$A$8),CCYA,"")</f>
        <v/>
      </c>
      <c r="G252" s="64" t="str">
        <f>IFERROR(VLOOKUP(F252,Dimension!$G$3:$H$252,2,FALSE),"")</f>
        <v/>
      </c>
      <c r="H252" s="62" t="str">
        <f>IF(OR(B252=Dimension!$A$3,B252=Dimension!$A$4,B252=Dimension!$A$5),"เดินทาง/ท่องเที่ยว","")</f>
        <v/>
      </c>
      <c r="I252" s="62" t="str">
        <f>IF(OR(B252=Dimension!$A$6,B252=Dimension!$A$7,B252=Dimension!$A$8,B252=Dimension!$A$9),"",IF(OR(B252=Dimension!$A$3,B252=Dimension!$A$4,B252=Dimension!$A$5),"สถานประกอบการ",""))</f>
        <v/>
      </c>
      <c r="J252" s="62" t="str">
        <f>IF(OR(B252=Dimension!$A$3,B252=Dimension!$A$4,B252=Dimension!$A$5,B252=Dimension!$A$6,,B252=Dimension!$A$7,B252=Dimension!$A$8,B252=Dimension!$A$9),Payment_ID2,"")</f>
        <v/>
      </c>
      <c r="K252" s="62"/>
      <c r="L252" s="64" t="str">
        <f>IFERROR(VLOOKUP(K252,Dimension!$J$3:$K$179,2,FALSE),"")</f>
        <v/>
      </c>
      <c r="M252" s="65"/>
      <c r="N252" s="66"/>
      <c r="O252" s="62" t="str">
        <f>IF(OR(B252=Dimension!$A$6,B252=Dimension!$A$7,B252=Dimension!$A$8,B252=Dimension!$A$9),"",IF(OR(B252=Dimension!$A$3,B252=Dimension!$A$4,B252=Dimension!$A$5),"สถานประกอบการ",""))</f>
        <v/>
      </c>
      <c r="P252" s="62" t="str">
        <f>IF(OR(B252=Dimension!$A$6,B252=Dimension!$A$7,B252=Dimension!$A$8,B252=Dimension!$A$9,B252=""),"",Payment_ID2)</f>
        <v/>
      </c>
      <c r="Q252" s="64" t="str">
        <f t="shared" si="3"/>
        <v/>
      </c>
      <c r="R252" s="62"/>
      <c r="S252" s="87"/>
      <c r="T252" s="68" t="b">
        <f>IF(D252=Dimension!$C$9,IF(LEFT(UPPER(E252),2)="MC",TRUE,FALSE),TRUE)</f>
        <v>1</v>
      </c>
    </row>
    <row r="253" spans="1:20" x14ac:dyDescent="0.45">
      <c r="A253" s="61"/>
      <c r="B253" s="62"/>
      <c r="C253" s="62"/>
      <c r="D253" s="62" t="str">
        <f>IF(B253=Dimension!$A$8,Dimension!$C$9,IF(B253=Dimension!$A$6,CD,""))</f>
        <v/>
      </c>
      <c r="E253" s="63"/>
      <c r="F253" s="62" t="str">
        <f>IF(OR(B253=Dimension!$A$3,B253=Dimension!$A$4,B253=Dimension!$A$6,B253=Dimension!$A$8),CCYA,"")</f>
        <v/>
      </c>
      <c r="G253" s="64" t="str">
        <f>IFERROR(VLOOKUP(F253,Dimension!$G$3:$H$252,2,FALSE),"")</f>
        <v/>
      </c>
      <c r="H253" s="62" t="str">
        <f>IF(OR(B253=Dimension!$A$3,B253=Dimension!$A$4,B253=Dimension!$A$5),"เดินทาง/ท่องเที่ยว","")</f>
        <v/>
      </c>
      <c r="I253" s="62" t="str">
        <f>IF(OR(B253=Dimension!$A$6,B253=Dimension!$A$7,B253=Dimension!$A$8,B253=Dimension!$A$9),"",IF(OR(B253=Dimension!$A$3,B253=Dimension!$A$4,B253=Dimension!$A$5),"สถานประกอบการ",""))</f>
        <v/>
      </c>
      <c r="J253" s="62" t="str">
        <f>IF(OR(B253=Dimension!$A$3,B253=Dimension!$A$4,B253=Dimension!$A$5,B253=Dimension!$A$6,,B253=Dimension!$A$7,B253=Dimension!$A$8,B253=Dimension!$A$9),Payment_ID2,"")</f>
        <v/>
      </c>
      <c r="K253" s="62"/>
      <c r="L253" s="64" t="str">
        <f>IFERROR(VLOOKUP(K253,Dimension!$J$3:$K$179,2,FALSE),"")</f>
        <v/>
      </c>
      <c r="M253" s="65"/>
      <c r="N253" s="66"/>
      <c r="O253" s="62" t="str">
        <f>IF(OR(B253=Dimension!$A$6,B253=Dimension!$A$7,B253=Dimension!$A$8,B253=Dimension!$A$9),"",IF(OR(B253=Dimension!$A$3,B253=Dimension!$A$4,B253=Dimension!$A$5),"สถานประกอบการ",""))</f>
        <v/>
      </c>
      <c r="P253" s="62" t="str">
        <f>IF(OR(B253=Dimension!$A$6,B253=Dimension!$A$7,B253=Dimension!$A$8,B253=Dimension!$A$9,B253=""),"",Payment_ID2)</f>
        <v/>
      </c>
      <c r="Q253" s="64" t="str">
        <f t="shared" si="3"/>
        <v/>
      </c>
      <c r="R253" s="62"/>
      <c r="S253" s="87"/>
      <c r="T253" s="68" t="b">
        <f>IF(D253=Dimension!$C$9,IF(LEFT(UPPER(E253),2)="MC",TRUE,FALSE),TRUE)</f>
        <v>1</v>
      </c>
    </row>
    <row r="254" spans="1:20" x14ac:dyDescent="0.45">
      <c r="A254" s="61"/>
      <c r="B254" s="62"/>
      <c r="C254" s="62"/>
      <c r="D254" s="62" t="str">
        <f>IF(B254=Dimension!$A$8,Dimension!$C$9,IF(B254=Dimension!$A$6,CD,""))</f>
        <v/>
      </c>
      <c r="E254" s="63"/>
      <c r="F254" s="62" t="str">
        <f>IF(OR(B254=Dimension!$A$3,B254=Dimension!$A$4,B254=Dimension!$A$6,B254=Dimension!$A$8),CCYA,"")</f>
        <v/>
      </c>
      <c r="G254" s="64" t="str">
        <f>IFERROR(VLOOKUP(F254,Dimension!$G$3:$H$252,2,FALSE),"")</f>
        <v/>
      </c>
      <c r="H254" s="62" t="str">
        <f>IF(OR(B254=Dimension!$A$3,B254=Dimension!$A$4,B254=Dimension!$A$5),"เดินทาง/ท่องเที่ยว","")</f>
        <v/>
      </c>
      <c r="I254" s="62" t="str">
        <f>IF(OR(B254=Dimension!$A$6,B254=Dimension!$A$7,B254=Dimension!$A$8,B254=Dimension!$A$9),"",IF(OR(B254=Dimension!$A$3,B254=Dimension!$A$4,B254=Dimension!$A$5),"สถานประกอบการ",""))</f>
        <v/>
      </c>
      <c r="J254" s="62" t="str">
        <f>IF(OR(B254=Dimension!$A$3,B254=Dimension!$A$4,B254=Dimension!$A$5,B254=Dimension!$A$6,,B254=Dimension!$A$7,B254=Dimension!$A$8,B254=Dimension!$A$9),Payment_ID2,"")</f>
        <v/>
      </c>
      <c r="K254" s="62"/>
      <c r="L254" s="64" t="str">
        <f>IFERROR(VLOOKUP(K254,Dimension!$J$3:$K$179,2,FALSE),"")</f>
        <v/>
      </c>
      <c r="M254" s="65"/>
      <c r="N254" s="66"/>
      <c r="O254" s="62" t="str">
        <f>IF(OR(B254=Dimension!$A$6,B254=Dimension!$A$7,B254=Dimension!$A$8,B254=Dimension!$A$9),"",IF(OR(B254=Dimension!$A$3,B254=Dimension!$A$4,B254=Dimension!$A$5),"สถานประกอบการ",""))</f>
        <v/>
      </c>
      <c r="P254" s="62" t="str">
        <f>IF(OR(B254=Dimension!$A$6,B254=Dimension!$A$7,B254=Dimension!$A$8,B254=Dimension!$A$9,B254=""),"",Payment_ID2)</f>
        <v/>
      </c>
      <c r="Q254" s="64" t="str">
        <f t="shared" si="3"/>
        <v/>
      </c>
      <c r="R254" s="62"/>
      <c r="S254" s="87"/>
      <c r="T254" s="68" t="b">
        <f>IF(D254=Dimension!$C$9,IF(LEFT(UPPER(E254),2)="MC",TRUE,FALSE),TRUE)</f>
        <v>1</v>
      </c>
    </row>
    <row r="255" spans="1:20" x14ac:dyDescent="0.45">
      <c r="A255" s="61"/>
      <c r="B255" s="62"/>
      <c r="C255" s="62"/>
      <c r="D255" s="62" t="str">
        <f>IF(B255=Dimension!$A$8,Dimension!$C$9,IF(B255=Dimension!$A$6,CD,""))</f>
        <v/>
      </c>
      <c r="E255" s="63"/>
      <c r="F255" s="62" t="str">
        <f>IF(OR(B255=Dimension!$A$3,B255=Dimension!$A$4,B255=Dimension!$A$6,B255=Dimension!$A$8),CCYA,"")</f>
        <v/>
      </c>
      <c r="G255" s="64" t="str">
        <f>IFERROR(VLOOKUP(F255,Dimension!$G$3:$H$252,2,FALSE),"")</f>
        <v/>
      </c>
      <c r="H255" s="62" t="str">
        <f>IF(OR(B255=Dimension!$A$3,B255=Dimension!$A$4,B255=Dimension!$A$5),"เดินทาง/ท่องเที่ยว","")</f>
        <v/>
      </c>
      <c r="I255" s="62" t="str">
        <f>IF(OR(B255=Dimension!$A$6,B255=Dimension!$A$7,B255=Dimension!$A$8,B255=Dimension!$A$9),"",IF(OR(B255=Dimension!$A$3,B255=Dimension!$A$4,B255=Dimension!$A$5),"สถานประกอบการ",""))</f>
        <v/>
      </c>
      <c r="J255" s="62" t="str">
        <f>IF(OR(B255=Dimension!$A$3,B255=Dimension!$A$4,B255=Dimension!$A$5,B255=Dimension!$A$6,,B255=Dimension!$A$7,B255=Dimension!$A$8,B255=Dimension!$A$9),Payment_ID2,"")</f>
        <v/>
      </c>
      <c r="K255" s="62"/>
      <c r="L255" s="64" t="str">
        <f>IFERROR(VLOOKUP(K255,Dimension!$J$3:$K$179,2,FALSE),"")</f>
        <v/>
      </c>
      <c r="M255" s="65"/>
      <c r="N255" s="66"/>
      <c r="O255" s="62" t="str">
        <f>IF(OR(B255=Dimension!$A$6,B255=Dimension!$A$7,B255=Dimension!$A$8,B255=Dimension!$A$9),"",IF(OR(B255=Dimension!$A$3,B255=Dimension!$A$4,B255=Dimension!$A$5),"สถานประกอบการ",""))</f>
        <v/>
      </c>
      <c r="P255" s="62" t="str">
        <f>IF(OR(B255=Dimension!$A$6,B255=Dimension!$A$7,B255=Dimension!$A$8,B255=Dimension!$A$9,B255=""),"",Payment_ID2)</f>
        <v/>
      </c>
      <c r="Q255" s="64" t="str">
        <f t="shared" si="3"/>
        <v/>
      </c>
      <c r="R255" s="62"/>
      <c r="S255" s="87"/>
      <c r="T255" s="68" t="b">
        <f>IF(D255=Dimension!$C$9,IF(LEFT(UPPER(E255),2)="MC",TRUE,FALSE),TRUE)</f>
        <v>1</v>
      </c>
    </row>
    <row r="256" spans="1:20" x14ac:dyDescent="0.45">
      <c r="A256" s="61"/>
      <c r="B256" s="62"/>
      <c r="C256" s="62"/>
      <c r="D256" s="62" t="str">
        <f>IF(B256=Dimension!$A$8,Dimension!$C$9,IF(B256=Dimension!$A$6,CD,""))</f>
        <v/>
      </c>
      <c r="E256" s="63"/>
      <c r="F256" s="62" t="str">
        <f>IF(OR(B256=Dimension!$A$3,B256=Dimension!$A$4,B256=Dimension!$A$6,B256=Dimension!$A$8),CCYA,"")</f>
        <v/>
      </c>
      <c r="G256" s="64" t="str">
        <f>IFERROR(VLOOKUP(F256,Dimension!$G$3:$H$252,2,FALSE),"")</f>
        <v/>
      </c>
      <c r="H256" s="62" t="str">
        <f>IF(OR(B256=Dimension!$A$3,B256=Dimension!$A$4,B256=Dimension!$A$5),"เดินทาง/ท่องเที่ยว","")</f>
        <v/>
      </c>
      <c r="I256" s="62" t="str">
        <f>IF(OR(B256=Dimension!$A$6,B256=Dimension!$A$7,B256=Dimension!$A$8,B256=Dimension!$A$9),"",IF(OR(B256=Dimension!$A$3,B256=Dimension!$A$4,B256=Dimension!$A$5),"สถานประกอบการ",""))</f>
        <v/>
      </c>
      <c r="J256" s="62" t="str">
        <f>IF(OR(B256=Dimension!$A$3,B256=Dimension!$A$4,B256=Dimension!$A$5,B256=Dimension!$A$6,,B256=Dimension!$A$7,B256=Dimension!$A$8,B256=Dimension!$A$9),Payment_ID2,"")</f>
        <v/>
      </c>
      <c r="K256" s="62"/>
      <c r="L256" s="64" t="str">
        <f>IFERROR(VLOOKUP(K256,Dimension!$J$3:$K$179,2,FALSE),"")</f>
        <v/>
      </c>
      <c r="M256" s="65"/>
      <c r="N256" s="66"/>
      <c r="O256" s="62" t="str">
        <f>IF(OR(B256=Dimension!$A$6,B256=Dimension!$A$7,B256=Dimension!$A$8,B256=Dimension!$A$9),"",IF(OR(B256=Dimension!$A$3,B256=Dimension!$A$4,B256=Dimension!$A$5),"สถานประกอบการ",""))</f>
        <v/>
      </c>
      <c r="P256" s="62" t="str">
        <f>IF(OR(B256=Dimension!$A$6,B256=Dimension!$A$7,B256=Dimension!$A$8,B256=Dimension!$A$9,B256=""),"",Payment_ID2)</f>
        <v/>
      </c>
      <c r="Q256" s="64" t="str">
        <f t="shared" si="3"/>
        <v/>
      </c>
      <c r="R256" s="62"/>
      <c r="S256" s="87"/>
      <c r="T256" s="68" t="b">
        <f>IF(D256=Dimension!$C$9,IF(LEFT(UPPER(E256),2)="MC",TRUE,FALSE),TRUE)</f>
        <v>1</v>
      </c>
    </row>
    <row r="257" spans="1:20" x14ac:dyDescent="0.45">
      <c r="A257" s="61"/>
      <c r="B257" s="62"/>
      <c r="C257" s="62"/>
      <c r="D257" s="62" t="str">
        <f>IF(B257=Dimension!$A$8,Dimension!$C$9,IF(B257=Dimension!$A$6,CD,""))</f>
        <v/>
      </c>
      <c r="E257" s="63"/>
      <c r="F257" s="62" t="str">
        <f>IF(OR(B257=Dimension!$A$3,B257=Dimension!$A$4,B257=Dimension!$A$6,B257=Dimension!$A$8),CCYA,"")</f>
        <v/>
      </c>
      <c r="G257" s="64" t="str">
        <f>IFERROR(VLOOKUP(F257,Dimension!$G$3:$H$252,2,FALSE),"")</f>
        <v/>
      </c>
      <c r="H257" s="62" t="str">
        <f>IF(OR(B257=Dimension!$A$3,B257=Dimension!$A$4,B257=Dimension!$A$5),"เดินทาง/ท่องเที่ยว","")</f>
        <v/>
      </c>
      <c r="I257" s="62" t="str">
        <f>IF(OR(B257=Dimension!$A$6,B257=Dimension!$A$7,B257=Dimension!$A$8,B257=Dimension!$A$9),"",IF(OR(B257=Dimension!$A$3,B257=Dimension!$A$4,B257=Dimension!$A$5),"สถานประกอบการ",""))</f>
        <v/>
      </c>
      <c r="J257" s="62" t="str">
        <f>IF(OR(B257=Dimension!$A$3,B257=Dimension!$A$4,B257=Dimension!$A$5,B257=Dimension!$A$6,,B257=Dimension!$A$7,B257=Dimension!$A$8,B257=Dimension!$A$9),Payment_ID2,"")</f>
        <v/>
      </c>
      <c r="K257" s="62"/>
      <c r="L257" s="64" t="str">
        <f>IFERROR(VLOOKUP(K257,Dimension!$J$3:$K$179,2,FALSE),"")</f>
        <v/>
      </c>
      <c r="M257" s="65"/>
      <c r="N257" s="66"/>
      <c r="O257" s="62" t="str">
        <f>IF(OR(B257=Dimension!$A$6,B257=Dimension!$A$7,B257=Dimension!$A$8,B257=Dimension!$A$9),"",IF(OR(B257=Dimension!$A$3,B257=Dimension!$A$4,B257=Dimension!$A$5),"สถานประกอบการ",""))</f>
        <v/>
      </c>
      <c r="P257" s="62" t="str">
        <f>IF(OR(B257=Dimension!$A$6,B257=Dimension!$A$7,B257=Dimension!$A$8,B257=Dimension!$A$9,B257=""),"",Payment_ID2)</f>
        <v/>
      </c>
      <c r="Q257" s="64" t="str">
        <f t="shared" si="3"/>
        <v/>
      </c>
      <c r="R257" s="62"/>
      <c r="S257" s="87"/>
      <c r="T257" s="68" t="b">
        <f>IF(D257=Dimension!$C$9,IF(LEFT(UPPER(E257),2)="MC",TRUE,FALSE),TRUE)</f>
        <v>1</v>
      </c>
    </row>
    <row r="258" spans="1:20" x14ac:dyDescent="0.45">
      <c r="A258" s="61"/>
      <c r="B258" s="62"/>
      <c r="C258" s="62"/>
      <c r="D258" s="62" t="str">
        <f>IF(B258=Dimension!$A$8,Dimension!$C$9,IF(B258=Dimension!$A$6,CD,""))</f>
        <v/>
      </c>
      <c r="E258" s="63"/>
      <c r="F258" s="62" t="str">
        <f>IF(OR(B258=Dimension!$A$3,B258=Dimension!$A$4,B258=Dimension!$A$6,B258=Dimension!$A$8),CCYA,"")</f>
        <v/>
      </c>
      <c r="G258" s="64" t="str">
        <f>IFERROR(VLOOKUP(F258,Dimension!$G$3:$H$252,2,FALSE),"")</f>
        <v/>
      </c>
      <c r="H258" s="62" t="str">
        <f>IF(OR(B258=Dimension!$A$3,B258=Dimension!$A$4,B258=Dimension!$A$5),"เดินทาง/ท่องเที่ยว","")</f>
        <v/>
      </c>
      <c r="I258" s="62" t="str">
        <f>IF(OR(B258=Dimension!$A$6,B258=Dimension!$A$7,B258=Dimension!$A$8,B258=Dimension!$A$9),"",IF(OR(B258=Dimension!$A$3,B258=Dimension!$A$4,B258=Dimension!$A$5),"สถานประกอบการ",""))</f>
        <v/>
      </c>
      <c r="J258" s="62" t="str">
        <f>IF(OR(B258=Dimension!$A$3,B258=Dimension!$A$4,B258=Dimension!$A$5,B258=Dimension!$A$6,,B258=Dimension!$A$7,B258=Dimension!$A$8,B258=Dimension!$A$9),Payment_ID2,"")</f>
        <v/>
      </c>
      <c r="K258" s="62"/>
      <c r="L258" s="64" t="str">
        <f>IFERROR(VLOOKUP(K258,Dimension!$J$3:$K$179,2,FALSE),"")</f>
        <v/>
      </c>
      <c r="M258" s="65"/>
      <c r="N258" s="66"/>
      <c r="O258" s="62" t="str">
        <f>IF(OR(B258=Dimension!$A$6,B258=Dimension!$A$7,B258=Dimension!$A$8,B258=Dimension!$A$9),"",IF(OR(B258=Dimension!$A$3,B258=Dimension!$A$4,B258=Dimension!$A$5),"สถานประกอบการ",""))</f>
        <v/>
      </c>
      <c r="P258" s="62" t="str">
        <f>IF(OR(B258=Dimension!$A$6,B258=Dimension!$A$7,B258=Dimension!$A$8,B258=Dimension!$A$9,B258=""),"",Payment_ID2)</f>
        <v/>
      </c>
      <c r="Q258" s="64" t="str">
        <f t="shared" si="3"/>
        <v/>
      </c>
      <c r="R258" s="62"/>
      <c r="S258" s="87"/>
      <c r="T258" s="68" t="b">
        <f>IF(D258=Dimension!$C$9,IF(LEFT(UPPER(E258),2)="MC",TRUE,FALSE),TRUE)</f>
        <v>1</v>
      </c>
    </row>
    <row r="259" spans="1:20" x14ac:dyDescent="0.45">
      <c r="A259" s="61"/>
      <c r="B259" s="62"/>
      <c r="C259" s="62"/>
      <c r="D259" s="62" t="str">
        <f>IF(B259=Dimension!$A$8,Dimension!$C$9,IF(B259=Dimension!$A$6,CD,""))</f>
        <v/>
      </c>
      <c r="E259" s="63"/>
      <c r="F259" s="62" t="str">
        <f>IF(OR(B259=Dimension!$A$3,B259=Dimension!$A$4,B259=Dimension!$A$6,B259=Dimension!$A$8),CCYA,"")</f>
        <v/>
      </c>
      <c r="G259" s="64" t="str">
        <f>IFERROR(VLOOKUP(F259,Dimension!$G$3:$H$252,2,FALSE),"")</f>
        <v/>
      </c>
      <c r="H259" s="62" t="str">
        <f>IF(OR(B259=Dimension!$A$3,B259=Dimension!$A$4,B259=Dimension!$A$5),"เดินทาง/ท่องเที่ยว","")</f>
        <v/>
      </c>
      <c r="I259" s="62" t="str">
        <f>IF(OR(B259=Dimension!$A$6,B259=Dimension!$A$7,B259=Dimension!$A$8,B259=Dimension!$A$9),"",IF(OR(B259=Dimension!$A$3,B259=Dimension!$A$4,B259=Dimension!$A$5),"สถานประกอบการ",""))</f>
        <v/>
      </c>
      <c r="J259" s="62" t="str">
        <f>IF(OR(B259=Dimension!$A$3,B259=Dimension!$A$4,B259=Dimension!$A$5,B259=Dimension!$A$6,,B259=Dimension!$A$7,B259=Dimension!$A$8,B259=Dimension!$A$9),Payment_ID2,"")</f>
        <v/>
      </c>
      <c r="K259" s="62"/>
      <c r="L259" s="64" t="str">
        <f>IFERROR(VLOOKUP(K259,Dimension!$J$3:$K$179,2,FALSE),"")</f>
        <v/>
      </c>
      <c r="M259" s="65"/>
      <c r="N259" s="66"/>
      <c r="O259" s="62" t="str">
        <f>IF(OR(B259=Dimension!$A$6,B259=Dimension!$A$7,B259=Dimension!$A$8,B259=Dimension!$A$9),"",IF(OR(B259=Dimension!$A$3,B259=Dimension!$A$4,B259=Dimension!$A$5),"สถานประกอบการ",""))</f>
        <v/>
      </c>
      <c r="P259" s="62" t="str">
        <f>IF(OR(B259=Dimension!$A$6,B259=Dimension!$A$7,B259=Dimension!$A$8,B259=Dimension!$A$9,B259=""),"",Payment_ID2)</f>
        <v/>
      </c>
      <c r="Q259" s="64" t="str">
        <f t="shared" si="3"/>
        <v/>
      </c>
      <c r="R259" s="62"/>
      <c r="S259" s="87"/>
      <c r="T259" s="68" t="b">
        <f>IF(D259=Dimension!$C$9,IF(LEFT(UPPER(E259),2)="MC",TRUE,FALSE),TRUE)</f>
        <v>1</v>
      </c>
    </row>
    <row r="260" spans="1:20" x14ac:dyDescent="0.45">
      <c r="A260" s="61"/>
      <c r="B260" s="62"/>
      <c r="C260" s="62"/>
      <c r="D260" s="62" t="str">
        <f>IF(B260=Dimension!$A$8,Dimension!$C$9,IF(B260=Dimension!$A$6,CD,""))</f>
        <v/>
      </c>
      <c r="E260" s="63"/>
      <c r="F260" s="62" t="str">
        <f>IF(OR(B260=Dimension!$A$3,B260=Dimension!$A$4,B260=Dimension!$A$6,B260=Dimension!$A$8),CCYA,"")</f>
        <v/>
      </c>
      <c r="G260" s="64" t="str">
        <f>IFERROR(VLOOKUP(F260,Dimension!$G$3:$H$252,2,FALSE),"")</f>
        <v/>
      </c>
      <c r="H260" s="62" t="str">
        <f>IF(OR(B260=Dimension!$A$3,B260=Dimension!$A$4,B260=Dimension!$A$5),"เดินทาง/ท่องเที่ยว","")</f>
        <v/>
      </c>
      <c r="I260" s="62" t="str">
        <f>IF(OR(B260=Dimension!$A$6,B260=Dimension!$A$7,B260=Dimension!$A$8,B260=Dimension!$A$9),"",IF(OR(B260=Dimension!$A$3,B260=Dimension!$A$4,B260=Dimension!$A$5),"สถานประกอบการ",""))</f>
        <v/>
      </c>
      <c r="J260" s="62" t="str">
        <f>IF(OR(B260=Dimension!$A$3,B260=Dimension!$A$4,B260=Dimension!$A$5,B260=Dimension!$A$6,,B260=Dimension!$A$7,B260=Dimension!$A$8,B260=Dimension!$A$9),Payment_ID2,"")</f>
        <v/>
      </c>
      <c r="K260" s="62"/>
      <c r="L260" s="64" t="str">
        <f>IFERROR(VLOOKUP(K260,Dimension!$J$3:$K$179,2,FALSE),"")</f>
        <v/>
      </c>
      <c r="M260" s="65"/>
      <c r="N260" s="66"/>
      <c r="O260" s="62" t="str">
        <f>IF(OR(B260=Dimension!$A$6,B260=Dimension!$A$7,B260=Dimension!$A$8,B260=Dimension!$A$9),"",IF(OR(B260=Dimension!$A$3,B260=Dimension!$A$4,B260=Dimension!$A$5),"สถานประกอบการ",""))</f>
        <v/>
      </c>
      <c r="P260" s="62" t="str">
        <f>IF(OR(B260=Dimension!$A$6,B260=Dimension!$A$7,B260=Dimension!$A$8,B260=Dimension!$A$9,B260=""),"",Payment_ID2)</f>
        <v/>
      </c>
      <c r="Q260" s="64" t="str">
        <f t="shared" si="3"/>
        <v/>
      </c>
      <c r="R260" s="62"/>
      <c r="S260" s="87"/>
      <c r="T260" s="68" t="b">
        <f>IF(D260=Dimension!$C$9,IF(LEFT(UPPER(E260),2)="MC",TRUE,FALSE),TRUE)</f>
        <v>1</v>
      </c>
    </row>
    <row r="261" spans="1:20" x14ac:dyDescent="0.45">
      <c r="A261" s="61"/>
      <c r="B261" s="62"/>
      <c r="C261" s="62"/>
      <c r="D261" s="62" t="str">
        <f>IF(B261=Dimension!$A$8,Dimension!$C$9,IF(B261=Dimension!$A$6,CD,""))</f>
        <v/>
      </c>
      <c r="E261" s="63"/>
      <c r="F261" s="62" t="str">
        <f>IF(OR(B261=Dimension!$A$3,B261=Dimension!$A$4,B261=Dimension!$A$6,B261=Dimension!$A$8),CCYA,"")</f>
        <v/>
      </c>
      <c r="G261" s="64" t="str">
        <f>IFERROR(VLOOKUP(F261,Dimension!$G$3:$H$252,2,FALSE),"")</f>
        <v/>
      </c>
      <c r="H261" s="62" t="str">
        <f>IF(OR(B261=Dimension!$A$3,B261=Dimension!$A$4,B261=Dimension!$A$5),"เดินทาง/ท่องเที่ยว","")</f>
        <v/>
      </c>
      <c r="I261" s="62" t="str">
        <f>IF(OR(B261=Dimension!$A$6,B261=Dimension!$A$7,B261=Dimension!$A$8,B261=Dimension!$A$9),"",IF(OR(B261=Dimension!$A$3,B261=Dimension!$A$4,B261=Dimension!$A$5),"สถานประกอบการ",""))</f>
        <v/>
      </c>
      <c r="J261" s="62" t="str">
        <f>IF(OR(B261=Dimension!$A$3,B261=Dimension!$A$4,B261=Dimension!$A$5,B261=Dimension!$A$6,,B261=Dimension!$A$7,B261=Dimension!$A$8,B261=Dimension!$A$9),Payment_ID2,"")</f>
        <v/>
      </c>
      <c r="K261" s="62"/>
      <c r="L261" s="64" t="str">
        <f>IFERROR(VLOOKUP(K261,Dimension!$J$3:$K$179,2,FALSE),"")</f>
        <v/>
      </c>
      <c r="M261" s="65"/>
      <c r="N261" s="66"/>
      <c r="O261" s="62" t="str">
        <f>IF(OR(B261=Dimension!$A$6,B261=Dimension!$A$7,B261=Dimension!$A$8,B261=Dimension!$A$9),"",IF(OR(B261=Dimension!$A$3,B261=Dimension!$A$4,B261=Dimension!$A$5),"สถานประกอบการ",""))</f>
        <v/>
      </c>
      <c r="P261" s="62" t="str">
        <f>IF(OR(B261=Dimension!$A$6,B261=Dimension!$A$7,B261=Dimension!$A$8,B261=Dimension!$A$9,B261=""),"",Payment_ID2)</f>
        <v/>
      </c>
      <c r="Q261" s="64" t="str">
        <f t="shared" si="3"/>
        <v/>
      </c>
      <c r="R261" s="62"/>
      <c r="S261" s="87"/>
      <c r="T261" s="68" t="b">
        <f>IF(D261=Dimension!$C$9,IF(LEFT(UPPER(E261),2)="MC",TRUE,FALSE),TRUE)</f>
        <v>1</v>
      </c>
    </row>
    <row r="262" spans="1:20" x14ac:dyDescent="0.45">
      <c r="A262" s="61"/>
      <c r="B262" s="62"/>
      <c r="C262" s="62"/>
      <c r="D262" s="62" t="str">
        <f>IF(B262=Dimension!$A$8,Dimension!$C$9,IF(B262=Dimension!$A$6,CD,""))</f>
        <v/>
      </c>
      <c r="E262" s="63"/>
      <c r="F262" s="62" t="str">
        <f>IF(OR(B262=Dimension!$A$3,B262=Dimension!$A$4,B262=Dimension!$A$6,B262=Dimension!$A$8),CCYA,"")</f>
        <v/>
      </c>
      <c r="G262" s="64" t="str">
        <f>IFERROR(VLOOKUP(F262,Dimension!$G$3:$H$252,2,FALSE),"")</f>
        <v/>
      </c>
      <c r="H262" s="62" t="str">
        <f>IF(OR(B262=Dimension!$A$3,B262=Dimension!$A$4,B262=Dimension!$A$5),"เดินทาง/ท่องเที่ยว","")</f>
        <v/>
      </c>
      <c r="I262" s="62" t="str">
        <f>IF(OR(B262=Dimension!$A$6,B262=Dimension!$A$7,B262=Dimension!$A$8,B262=Dimension!$A$9),"",IF(OR(B262=Dimension!$A$3,B262=Dimension!$A$4,B262=Dimension!$A$5),"สถานประกอบการ",""))</f>
        <v/>
      </c>
      <c r="J262" s="62" t="str">
        <f>IF(OR(B262=Dimension!$A$3,B262=Dimension!$A$4,B262=Dimension!$A$5,B262=Dimension!$A$6,,B262=Dimension!$A$7,B262=Dimension!$A$8,B262=Dimension!$A$9),Payment_ID2,"")</f>
        <v/>
      </c>
      <c r="K262" s="62"/>
      <c r="L262" s="64" t="str">
        <f>IFERROR(VLOOKUP(K262,Dimension!$J$3:$K$179,2,FALSE),"")</f>
        <v/>
      </c>
      <c r="M262" s="65"/>
      <c r="N262" s="66"/>
      <c r="O262" s="62" t="str">
        <f>IF(OR(B262=Dimension!$A$6,B262=Dimension!$A$7,B262=Dimension!$A$8,B262=Dimension!$A$9),"",IF(OR(B262=Dimension!$A$3,B262=Dimension!$A$4,B262=Dimension!$A$5),"สถานประกอบการ",""))</f>
        <v/>
      </c>
      <c r="P262" s="62" t="str">
        <f>IF(OR(B262=Dimension!$A$6,B262=Dimension!$A$7,B262=Dimension!$A$8,B262=Dimension!$A$9,B262=""),"",Payment_ID2)</f>
        <v/>
      </c>
      <c r="Q262" s="64" t="str">
        <f t="shared" si="3"/>
        <v/>
      </c>
      <c r="R262" s="62"/>
      <c r="S262" s="87"/>
      <c r="T262" s="68" t="b">
        <f>IF(D262=Dimension!$C$9,IF(LEFT(UPPER(E262),2)="MC",TRUE,FALSE),TRUE)</f>
        <v>1</v>
      </c>
    </row>
    <row r="263" spans="1:20" x14ac:dyDescent="0.45">
      <c r="A263" s="61"/>
      <c r="B263" s="62"/>
      <c r="C263" s="62"/>
      <c r="D263" s="62" t="str">
        <f>IF(B263=Dimension!$A$8,Dimension!$C$9,IF(B263=Dimension!$A$6,CD,""))</f>
        <v/>
      </c>
      <c r="E263" s="63"/>
      <c r="F263" s="62" t="str">
        <f>IF(OR(B263=Dimension!$A$3,B263=Dimension!$A$4,B263=Dimension!$A$6,B263=Dimension!$A$8),CCYA,"")</f>
        <v/>
      </c>
      <c r="G263" s="64" t="str">
        <f>IFERROR(VLOOKUP(F263,Dimension!$G$3:$H$252,2,FALSE),"")</f>
        <v/>
      </c>
      <c r="H263" s="62" t="str">
        <f>IF(OR(B263=Dimension!$A$3,B263=Dimension!$A$4,B263=Dimension!$A$5),"เดินทาง/ท่องเที่ยว","")</f>
        <v/>
      </c>
      <c r="I263" s="62" t="str">
        <f>IF(OR(B263=Dimension!$A$6,B263=Dimension!$A$7,B263=Dimension!$A$8,B263=Dimension!$A$9),"",IF(OR(B263=Dimension!$A$3,B263=Dimension!$A$4,B263=Dimension!$A$5),"สถานประกอบการ",""))</f>
        <v/>
      </c>
      <c r="J263" s="62" t="str">
        <f>IF(OR(B263=Dimension!$A$3,B263=Dimension!$A$4,B263=Dimension!$A$5,B263=Dimension!$A$6,,B263=Dimension!$A$7,B263=Dimension!$A$8,B263=Dimension!$A$9),Payment_ID2,"")</f>
        <v/>
      </c>
      <c r="K263" s="62"/>
      <c r="L263" s="64" t="str">
        <f>IFERROR(VLOOKUP(K263,Dimension!$J$3:$K$179,2,FALSE),"")</f>
        <v/>
      </c>
      <c r="M263" s="65"/>
      <c r="N263" s="66"/>
      <c r="O263" s="62" t="str">
        <f>IF(OR(B263=Dimension!$A$6,B263=Dimension!$A$7,B263=Dimension!$A$8,B263=Dimension!$A$9),"",IF(OR(B263=Dimension!$A$3,B263=Dimension!$A$4,B263=Dimension!$A$5),"สถานประกอบการ",""))</f>
        <v/>
      </c>
      <c r="P263" s="62" t="str">
        <f>IF(OR(B263=Dimension!$A$6,B263=Dimension!$A$7,B263=Dimension!$A$8,B263=Dimension!$A$9,B263=""),"",Payment_ID2)</f>
        <v/>
      </c>
      <c r="Q263" s="64" t="str">
        <f t="shared" si="3"/>
        <v/>
      </c>
      <c r="R263" s="62"/>
      <c r="S263" s="87"/>
      <c r="T263" s="68" t="b">
        <f>IF(D263=Dimension!$C$9,IF(LEFT(UPPER(E263),2)="MC",TRUE,FALSE),TRUE)</f>
        <v>1</v>
      </c>
    </row>
    <row r="264" spans="1:20" x14ac:dyDescent="0.45">
      <c r="A264" s="61"/>
      <c r="B264" s="62"/>
      <c r="C264" s="62"/>
      <c r="D264" s="62" t="str">
        <f>IF(B264=Dimension!$A$8,Dimension!$C$9,IF(B264=Dimension!$A$6,CD,""))</f>
        <v/>
      </c>
      <c r="E264" s="63"/>
      <c r="F264" s="62" t="str">
        <f>IF(OR(B264=Dimension!$A$3,B264=Dimension!$A$4,B264=Dimension!$A$6,B264=Dimension!$A$8),CCYA,"")</f>
        <v/>
      </c>
      <c r="G264" s="64" t="str">
        <f>IFERROR(VLOOKUP(F264,Dimension!$G$3:$H$252,2,FALSE),"")</f>
        <v/>
      </c>
      <c r="H264" s="62" t="str">
        <f>IF(OR(B264=Dimension!$A$3,B264=Dimension!$A$4,B264=Dimension!$A$5),"เดินทาง/ท่องเที่ยว","")</f>
        <v/>
      </c>
      <c r="I264" s="62" t="str">
        <f>IF(OR(B264=Dimension!$A$6,B264=Dimension!$A$7,B264=Dimension!$A$8,B264=Dimension!$A$9),"",IF(OR(B264=Dimension!$A$3,B264=Dimension!$A$4,B264=Dimension!$A$5),"สถานประกอบการ",""))</f>
        <v/>
      </c>
      <c r="J264" s="62" t="str">
        <f>IF(OR(B264=Dimension!$A$3,B264=Dimension!$A$4,B264=Dimension!$A$5,B264=Dimension!$A$6,,B264=Dimension!$A$7,B264=Dimension!$A$8,B264=Dimension!$A$9),Payment_ID2,"")</f>
        <v/>
      </c>
      <c r="K264" s="62"/>
      <c r="L264" s="64" t="str">
        <f>IFERROR(VLOOKUP(K264,Dimension!$J$3:$K$179,2,FALSE),"")</f>
        <v/>
      </c>
      <c r="M264" s="65"/>
      <c r="N264" s="66"/>
      <c r="O264" s="62" t="str">
        <f>IF(OR(B264=Dimension!$A$6,B264=Dimension!$A$7,B264=Dimension!$A$8,B264=Dimension!$A$9),"",IF(OR(B264=Dimension!$A$3,B264=Dimension!$A$4,B264=Dimension!$A$5),"สถานประกอบการ",""))</f>
        <v/>
      </c>
      <c r="P264" s="62" t="str">
        <f>IF(OR(B264=Dimension!$A$6,B264=Dimension!$A$7,B264=Dimension!$A$8,B264=Dimension!$A$9,B264=""),"",Payment_ID2)</f>
        <v/>
      </c>
      <c r="Q264" s="64" t="str">
        <f t="shared" si="3"/>
        <v/>
      </c>
      <c r="R264" s="62"/>
      <c r="S264" s="87"/>
      <c r="T264" s="68" t="b">
        <f>IF(D264=Dimension!$C$9,IF(LEFT(UPPER(E264),2)="MC",TRUE,FALSE),TRUE)</f>
        <v>1</v>
      </c>
    </row>
    <row r="265" spans="1:20" x14ac:dyDescent="0.45">
      <c r="A265" s="61"/>
      <c r="B265" s="62"/>
      <c r="C265" s="62"/>
      <c r="D265" s="62" t="str">
        <f>IF(B265=Dimension!$A$8,Dimension!$C$9,IF(B265=Dimension!$A$6,CD,""))</f>
        <v/>
      </c>
      <c r="E265" s="63"/>
      <c r="F265" s="62" t="str">
        <f>IF(OR(B265=Dimension!$A$3,B265=Dimension!$A$4,B265=Dimension!$A$6,B265=Dimension!$A$8),CCYA,"")</f>
        <v/>
      </c>
      <c r="G265" s="64" t="str">
        <f>IFERROR(VLOOKUP(F265,Dimension!$G$3:$H$252,2,FALSE),"")</f>
        <v/>
      </c>
      <c r="H265" s="62" t="str">
        <f>IF(OR(B265=Dimension!$A$3,B265=Dimension!$A$4,B265=Dimension!$A$5),"เดินทาง/ท่องเที่ยว","")</f>
        <v/>
      </c>
      <c r="I265" s="62" t="str">
        <f>IF(OR(B265=Dimension!$A$6,B265=Dimension!$A$7,B265=Dimension!$A$8,B265=Dimension!$A$9),"",IF(OR(B265=Dimension!$A$3,B265=Dimension!$A$4,B265=Dimension!$A$5),"สถานประกอบการ",""))</f>
        <v/>
      </c>
      <c r="J265" s="62" t="str">
        <f>IF(OR(B265=Dimension!$A$3,B265=Dimension!$A$4,B265=Dimension!$A$5,B265=Dimension!$A$6,,B265=Dimension!$A$7,B265=Dimension!$A$8,B265=Dimension!$A$9),Payment_ID2,"")</f>
        <v/>
      </c>
      <c r="K265" s="62"/>
      <c r="L265" s="64" t="str">
        <f>IFERROR(VLOOKUP(K265,Dimension!$J$3:$K$179,2,FALSE),"")</f>
        <v/>
      </c>
      <c r="M265" s="65"/>
      <c r="N265" s="66"/>
      <c r="O265" s="62" t="str">
        <f>IF(OR(B265=Dimension!$A$6,B265=Dimension!$A$7,B265=Dimension!$A$8,B265=Dimension!$A$9),"",IF(OR(B265=Dimension!$A$3,B265=Dimension!$A$4,B265=Dimension!$A$5),"สถานประกอบการ",""))</f>
        <v/>
      </c>
      <c r="P265" s="62" t="str">
        <f>IF(OR(B265=Dimension!$A$6,B265=Dimension!$A$7,B265=Dimension!$A$8,B265=Dimension!$A$9,B265=""),"",Payment_ID2)</f>
        <v/>
      </c>
      <c r="Q265" s="64" t="str">
        <f t="shared" si="3"/>
        <v/>
      </c>
      <c r="R265" s="62"/>
      <c r="S265" s="87"/>
      <c r="T265" s="68" t="b">
        <f>IF(D265=Dimension!$C$9,IF(LEFT(UPPER(E265),2)="MC",TRUE,FALSE),TRUE)</f>
        <v>1</v>
      </c>
    </row>
    <row r="266" spans="1:20" x14ac:dyDescent="0.45">
      <c r="A266" s="61"/>
      <c r="B266" s="62"/>
      <c r="C266" s="62"/>
      <c r="D266" s="62" t="str">
        <f>IF(B266=Dimension!$A$8,Dimension!$C$9,IF(B266=Dimension!$A$6,CD,""))</f>
        <v/>
      </c>
      <c r="E266" s="63"/>
      <c r="F266" s="62" t="str">
        <f>IF(OR(B266=Dimension!$A$3,B266=Dimension!$A$4,B266=Dimension!$A$6,B266=Dimension!$A$8),CCYA,"")</f>
        <v/>
      </c>
      <c r="G266" s="64" t="str">
        <f>IFERROR(VLOOKUP(F266,Dimension!$G$3:$H$252,2,FALSE),"")</f>
        <v/>
      </c>
      <c r="H266" s="62" t="str">
        <f>IF(OR(B266=Dimension!$A$3,B266=Dimension!$A$4,B266=Dimension!$A$5),"เดินทาง/ท่องเที่ยว","")</f>
        <v/>
      </c>
      <c r="I266" s="62" t="str">
        <f>IF(OR(B266=Dimension!$A$6,B266=Dimension!$A$7,B266=Dimension!$A$8,B266=Dimension!$A$9),"",IF(OR(B266=Dimension!$A$3,B266=Dimension!$A$4,B266=Dimension!$A$5),"สถานประกอบการ",""))</f>
        <v/>
      </c>
      <c r="J266" s="62" t="str">
        <f>IF(OR(B266=Dimension!$A$3,B266=Dimension!$A$4,B266=Dimension!$A$5,B266=Dimension!$A$6,,B266=Dimension!$A$7,B266=Dimension!$A$8,B266=Dimension!$A$9),Payment_ID2,"")</f>
        <v/>
      </c>
      <c r="K266" s="62"/>
      <c r="L266" s="64" t="str">
        <f>IFERROR(VLOOKUP(K266,Dimension!$J$3:$K$179,2,FALSE),"")</f>
        <v/>
      </c>
      <c r="M266" s="65"/>
      <c r="N266" s="66"/>
      <c r="O266" s="62" t="str">
        <f>IF(OR(B266=Dimension!$A$6,B266=Dimension!$A$7,B266=Dimension!$A$8,B266=Dimension!$A$9),"",IF(OR(B266=Dimension!$A$3,B266=Dimension!$A$4,B266=Dimension!$A$5),"สถานประกอบการ",""))</f>
        <v/>
      </c>
      <c r="P266" s="62" t="str">
        <f>IF(OR(B266=Dimension!$A$6,B266=Dimension!$A$7,B266=Dimension!$A$8,B266=Dimension!$A$9,B266=""),"",Payment_ID2)</f>
        <v/>
      </c>
      <c r="Q266" s="64" t="str">
        <f t="shared" ref="Q266:Q329" si="4">IF(OR(M266="",N266=""),"",ROUND(M266*N266,2))</f>
        <v/>
      </c>
      <c r="R266" s="62"/>
      <c r="S266" s="87"/>
      <c r="T266" s="68" t="b">
        <f>IF(D266=Dimension!$C$9,IF(LEFT(UPPER(E266),2)="MC",TRUE,FALSE),TRUE)</f>
        <v>1</v>
      </c>
    </row>
    <row r="267" spans="1:20" x14ac:dyDescent="0.45">
      <c r="A267" s="61"/>
      <c r="B267" s="62"/>
      <c r="C267" s="62"/>
      <c r="D267" s="62" t="str">
        <f>IF(B267=Dimension!$A$8,Dimension!$C$9,IF(B267=Dimension!$A$6,CD,""))</f>
        <v/>
      </c>
      <c r="E267" s="63"/>
      <c r="F267" s="62" t="str">
        <f>IF(OR(B267=Dimension!$A$3,B267=Dimension!$A$4,B267=Dimension!$A$6,B267=Dimension!$A$8),CCYA,"")</f>
        <v/>
      </c>
      <c r="G267" s="64" t="str">
        <f>IFERROR(VLOOKUP(F267,Dimension!$G$3:$H$252,2,FALSE),"")</f>
        <v/>
      </c>
      <c r="H267" s="62" t="str">
        <f>IF(OR(B267=Dimension!$A$3,B267=Dimension!$A$4,B267=Dimension!$A$5),"เดินทาง/ท่องเที่ยว","")</f>
        <v/>
      </c>
      <c r="I267" s="62" t="str">
        <f>IF(OR(B267=Dimension!$A$6,B267=Dimension!$A$7,B267=Dimension!$A$8,B267=Dimension!$A$9),"",IF(OR(B267=Dimension!$A$3,B267=Dimension!$A$4,B267=Dimension!$A$5),"สถานประกอบการ",""))</f>
        <v/>
      </c>
      <c r="J267" s="62" t="str">
        <f>IF(OR(B267=Dimension!$A$3,B267=Dimension!$A$4,B267=Dimension!$A$5,B267=Dimension!$A$6,,B267=Dimension!$A$7,B267=Dimension!$A$8,B267=Dimension!$A$9),Payment_ID2,"")</f>
        <v/>
      </c>
      <c r="K267" s="62"/>
      <c r="L267" s="64" t="str">
        <f>IFERROR(VLOOKUP(K267,Dimension!$J$3:$K$179,2,FALSE),"")</f>
        <v/>
      </c>
      <c r="M267" s="65"/>
      <c r="N267" s="66"/>
      <c r="O267" s="62" t="str">
        <f>IF(OR(B267=Dimension!$A$6,B267=Dimension!$A$7,B267=Dimension!$A$8,B267=Dimension!$A$9),"",IF(OR(B267=Dimension!$A$3,B267=Dimension!$A$4,B267=Dimension!$A$5),"สถานประกอบการ",""))</f>
        <v/>
      </c>
      <c r="P267" s="62" t="str">
        <f>IF(OR(B267=Dimension!$A$6,B267=Dimension!$A$7,B267=Dimension!$A$8,B267=Dimension!$A$9,B267=""),"",Payment_ID2)</f>
        <v/>
      </c>
      <c r="Q267" s="64" t="str">
        <f t="shared" si="4"/>
        <v/>
      </c>
      <c r="R267" s="62"/>
      <c r="S267" s="87"/>
      <c r="T267" s="68" t="b">
        <f>IF(D267=Dimension!$C$9,IF(LEFT(UPPER(E267),2)="MC",TRUE,FALSE),TRUE)</f>
        <v>1</v>
      </c>
    </row>
    <row r="268" spans="1:20" x14ac:dyDescent="0.45">
      <c r="A268" s="61"/>
      <c r="B268" s="62"/>
      <c r="C268" s="62"/>
      <c r="D268" s="62" t="str">
        <f>IF(B268=Dimension!$A$8,Dimension!$C$9,IF(B268=Dimension!$A$6,CD,""))</f>
        <v/>
      </c>
      <c r="E268" s="63"/>
      <c r="F268" s="62" t="str">
        <f>IF(OR(B268=Dimension!$A$3,B268=Dimension!$A$4,B268=Dimension!$A$6,B268=Dimension!$A$8),CCYA,"")</f>
        <v/>
      </c>
      <c r="G268" s="64" t="str">
        <f>IFERROR(VLOOKUP(F268,Dimension!$G$3:$H$252,2,FALSE),"")</f>
        <v/>
      </c>
      <c r="H268" s="62" t="str">
        <f>IF(OR(B268=Dimension!$A$3,B268=Dimension!$A$4,B268=Dimension!$A$5),"เดินทาง/ท่องเที่ยว","")</f>
        <v/>
      </c>
      <c r="I268" s="62" t="str">
        <f>IF(OR(B268=Dimension!$A$6,B268=Dimension!$A$7,B268=Dimension!$A$8,B268=Dimension!$A$9),"",IF(OR(B268=Dimension!$A$3,B268=Dimension!$A$4,B268=Dimension!$A$5),"สถานประกอบการ",""))</f>
        <v/>
      </c>
      <c r="J268" s="62" t="str">
        <f>IF(OR(B268=Dimension!$A$3,B268=Dimension!$A$4,B268=Dimension!$A$5,B268=Dimension!$A$6,,B268=Dimension!$A$7,B268=Dimension!$A$8,B268=Dimension!$A$9),Payment_ID2,"")</f>
        <v/>
      </c>
      <c r="K268" s="62"/>
      <c r="L268" s="64" t="str">
        <f>IFERROR(VLOOKUP(K268,Dimension!$J$3:$K$179,2,FALSE),"")</f>
        <v/>
      </c>
      <c r="M268" s="65"/>
      <c r="N268" s="66"/>
      <c r="O268" s="62" t="str">
        <f>IF(OR(B268=Dimension!$A$6,B268=Dimension!$A$7,B268=Dimension!$A$8,B268=Dimension!$A$9),"",IF(OR(B268=Dimension!$A$3,B268=Dimension!$A$4,B268=Dimension!$A$5),"สถานประกอบการ",""))</f>
        <v/>
      </c>
      <c r="P268" s="62" t="str">
        <f>IF(OR(B268=Dimension!$A$6,B268=Dimension!$A$7,B268=Dimension!$A$8,B268=Dimension!$A$9,B268=""),"",Payment_ID2)</f>
        <v/>
      </c>
      <c r="Q268" s="64" t="str">
        <f t="shared" si="4"/>
        <v/>
      </c>
      <c r="R268" s="62"/>
      <c r="S268" s="87"/>
      <c r="T268" s="68" t="b">
        <f>IF(D268=Dimension!$C$9,IF(LEFT(UPPER(E268),2)="MC",TRUE,FALSE),TRUE)</f>
        <v>1</v>
      </c>
    </row>
    <row r="269" spans="1:20" x14ac:dyDescent="0.45">
      <c r="A269" s="61"/>
      <c r="B269" s="62"/>
      <c r="C269" s="62"/>
      <c r="D269" s="62" t="str">
        <f>IF(B269=Dimension!$A$8,Dimension!$C$9,IF(B269=Dimension!$A$6,CD,""))</f>
        <v/>
      </c>
      <c r="E269" s="63"/>
      <c r="F269" s="62" t="str">
        <f>IF(OR(B269=Dimension!$A$3,B269=Dimension!$A$4,B269=Dimension!$A$6,B269=Dimension!$A$8),CCYA,"")</f>
        <v/>
      </c>
      <c r="G269" s="64" t="str">
        <f>IFERROR(VLOOKUP(F269,Dimension!$G$3:$H$252,2,FALSE),"")</f>
        <v/>
      </c>
      <c r="H269" s="62" t="str">
        <f>IF(OR(B269=Dimension!$A$3,B269=Dimension!$A$4,B269=Dimension!$A$5),"เดินทาง/ท่องเที่ยว","")</f>
        <v/>
      </c>
      <c r="I269" s="62" t="str">
        <f>IF(OR(B269=Dimension!$A$6,B269=Dimension!$A$7,B269=Dimension!$A$8,B269=Dimension!$A$9),"",IF(OR(B269=Dimension!$A$3,B269=Dimension!$A$4,B269=Dimension!$A$5),"สถานประกอบการ",""))</f>
        <v/>
      </c>
      <c r="J269" s="62" t="str">
        <f>IF(OR(B269=Dimension!$A$3,B269=Dimension!$A$4,B269=Dimension!$A$5,B269=Dimension!$A$6,,B269=Dimension!$A$7,B269=Dimension!$A$8,B269=Dimension!$A$9),Payment_ID2,"")</f>
        <v/>
      </c>
      <c r="K269" s="62"/>
      <c r="L269" s="64" t="str">
        <f>IFERROR(VLOOKUP(K269,Dimension!$J$3:$K$179,2,FALSE),"")</f>
        <v/>
      </c>
      <c r="M269" s="65"/>
      <c r="N269" s="66"/>
      <c r="O269" s="62" t="str">
        <f>IF(OR(B269=Dimension!$A$6,B269=Dimension!$A$7,B269=Dimension!$A$8,B269=Dimension!$A$9),"",IF(OR(B269=Dimension!$A$3,B269=Dimension!$A$4,B269=Dimension!$A$5),"สถานประกอบการ",""))</f>
        <v/>
      </c>
      <c r="P269" s="62" t="str">
        <f>IF(OR(B269=Dimension!$A$6,B269=Dimension!$A$7,B269=Dimension!$A$8,B269=Dimension!$A$9,B269=""),"",Payment_ID2)</f>
        <v/>
      </c>
      <c r="Q269" s="64" t="str">
        <f t="shared" si="4"/>
        <v/>
      </c>
      <c r="R269" s="62"/>
      <c r="S269" s="87"/>
      <c r="T269" s="68" t="b">
        <f>IF(D269=Dimension!$C$9,IF(LEFT(UPPER(E269),2)="MC",TRUE,FALSE),TRUE)</f>
        <v>1</v>
      </c>
    </row>
    <row r="270" spans="1:20" x14ac:dyDescent="0.45">
      <c r="A270" s="61"/>
      <c r="B270" s="62"/>
      <c r="C270" s="62"/>
      <c r="D270" s="62" t="str">
        <f>IF(B270=Dimension!$A$8,Dimension!$C$9,IF(B270=Dimension!$A$6,CD,""))</f>
        <v/>
      </c>
      <c r="E270" s="63"/>
      <c r="F270" s="62" t="str">
        <f>IF(OR(B270=Dimension!$A$3,B270=Dimension!$A$4,B270=Dimension!$A$6,B270=Dimension!$A$8),CCYA,"")</f>
        <v/>
      </c>
      <c r="G270" s="64" t="str">
        <f>IFERROR(VLOOKUP(F270,Dimension!$G$3:$H$252,2,FALSE),"")</f>
        <v/>
      </c>
      <c r="H270" s="62" t="str">
        <f>IF(OR(B270=Dimension!$A$3,B270=Dimension!$A$4,B270=Dimension!$A$5),"เดินทาง/ท่องเที่ยว","")</f>
        <v/>
      </c>
      <c r="I270" s="62" t="str">
        <f>IF(OR(B270=Dimension!$A$6,B270=Dimension!$A$7,B270=Dimension!$A$8,B270=Dimension!$A$9),"",IF(OR(B270=Dimension!$A$3,B270=Dimension!$A$4,B270=Dimension!$A$5),"สถานประกอบการ",""))</f>
        <v/>
      </c>
      <c r="J270" s="62" t="str">
        <f>IF(OR(B270=Dimension!$A$3,B270=Dimension!$A$4,B270=Dimension!$A$5,B270=Dimension!$A$6,,B270=Dimension!$A$7,B270=Dimension!$A$8,B270=Dimension!$A$9),Payment_ID2,"")</f>
        <v/>
      </c>
      <c r="K270" s="62"/>
      <c r="L270" s="64" t="str">
        <f>IFERROR(VLOOKUP(K270,Dimension!$J$3:$K$179,2,FALSE),"")</f>
        <v/>
      </c>
      <c r="M270" s="65"/>
      <c r="N270" s="66"/>
      <c r="O270" s="62" t="str">
        <f>IF(OR(B270=Dimension!$A$6,B270=Dimension!$A$7,B270=Dimension!$A$8,B270=Dimension!$A$9),"",IF(OR(B270=Dimension!$A$3,B270=Dimension!$A$4,B270=Dimension!$A$5),"สถานประกอบการ",""))</f>
        <v/>
      </c>
      <c r="P270" s="62" t="str">
        <f>IF(OR(B270=Dimension!$A$6,B270=Dimension!$A$7,B270=Dimension!$A$8,B270=Dimension!$A$9,B270=""),"",Payment_ID2)</f>
        <v/>
      </c>
      <c r="Q270" s="64" t="str">
        <f t="shared" si="4"/>
        <v/>
      </c>
      <c r="R270" s="62"/>
      <c r="S270" s="87"/>
      <c r="T270" s="68" t="b">
        <f>IF(D270=Dimension!$C$9,IF(LEFT(UPPER(E270),2)="MC",TRUE,FALSE),TRUE)</f>
        <v>1</v>
      </c>
    </row>
    <row r="271" spans="1:20" x14ac:dyDescent="0.45">
      <c r="A271" s="61"/>
      <c r="B271" s="62"/>
      <c r="C271" s="62"/>
      <c r="D271" s="62" t="str">
        <f>IF(B271=Dimension!$A$8,Dimension!$C$9,IF(B271=Dimension!$A$6,CD,""))</f>
        <v/>
      </c>
      <c r="E271" s="63"/>
      <c r="F271" s="62" t="str">
        <f>IF(OR(B271=Dimension!$A$3,B271=Dimension!$A$4,B271=Dimension!$A$6,B271=Dimension!$A$8),CCYA,"")</f>
        <v/>
      </c>
      <c r="G271" s="64" t="str">
        <f>IFERROR(VLOOKUP(F271,Dimension!$G$3:$H$252,2,FALSE),"")</f>
        <v/>
      </c>
      <c r="H271" s="62" t="str">
        <f>IF(OR(B271=Dimension!$A$3,B271=Dimension!$A$4,B271=Dimension!$A$5),"เดินทาง/ท่องเที่ยว","")</f>
        <v/>
      </c>
      <c r="I271" s="62" t="str">
        <f>IF(OR(B271=Dimension!$A$6,B271=Dimension!$A$7,B271=Dimension!$A$8,B271=Dimension!$A$9),"",IF(OR(B271=Dimension!$A$3,B271=Dimension!$A$4,B271=Dimension!$A$5),"สถานประกอบการ",""))</f>
        <v/>
      </c>
      <c r="J271" s="62" t="str">
        <f>IF(OR(B271=Dimension!$A$3,B271=Dimension!$A$4,B271=Dimension!$A$5,B271=Dimension!$A$6,,B271=Dimension!$A$7,B271=Dimension!$A$8,B271=Dimension!$A$9),Payment_ID2,"")</f>
        <v/>
      </c>
      <c r="K271" s="62"/>
      <c r="L271" s="64" t="str">
        <f>IFERROR(VLOOKUP(K271,Dimension!$J$3:$K$179,2,FALSE),"")</f>
        <v/>
      </c>
      <c r="M271" s="65"/>
      <c r="N271" s="66"/>
      <c r="O271" s="62" t="str">
        <f>IF(OR(B271=Dimension!$A$6,B271=Dimension!$A$7,B271=Dimension!$A$8,B271=Dimension!$A$9),"",IF(OR(B271=Dimension!$A$3,B271=Dimension!$A$4,B271=Dimension!$A$5),"สถานประกอบการ",""))</f>
        <v/>
      </c>
      <c r="P271" s="62" t="str">
        <f>IF(OR(B271=Dimension!$A$6,B271=Dimension!$A$7,B271=Dimension!$A$8,B271=Dimension!$A$9,B271=""),"",Payment_ID2)</f>
        <v/>
      </c>
      <c r="Q271" s="64" t="str">
        <f t="shared" si="4"/>
        <v/>
      </c>
      <c r="R271" s="62"/>
      <c r="S271" s="87"/>
      <c r="T271" s="68" t="b">
        <f>IF(D271=Dimension!$C$9,IF(LEFT(UPPER(E271),2)="MC",TRUE,FALSE),TRUE)</f>
        <v>1</v>
      </c>
    </row>
    <row r="272" spans="1:20" x14ac:dyDescent="0.45">
      <c r="A272" s="61"/>
      <c r="B272" s="62"/>
      <c r="C272" s="62"/>
      <c r="D272" s="62" t="str">
        <f>IF(B272=Dimension!$A$8,Dimension!$C$9,IF(B272=Dimension!$A$6,CD,""))</f>
        <v/>
      </c>
      <c r="E272" s="63"/>
      <c r="F272" s="62" t="str">
        <f>IF(OR(B272=Dimension!$A$3,B272=Dimension!$A$4,B272=Dimension!$A$6,B272=Dimension!$A$8),CCYA,"")</f>
        <v/>
      </c>
      <c r="G272" s="64" t="str">
        <f>IFERROR(VLOOKUP(F272,Dimension!$G$3:$H$252,2,FALSE),"")</f>
        <v/>
      </c>
      <c r="H272" s="62" t="str">
        <f>IF(OR(B272=Dimension!$A$3,B272=Dimension!$A$4,B272=Dimension!$A$5),"เดินทาง/ท่องเที่ยว","")</f>
        <v/>
      </c>
      <c r="I272" s="62" t="str">
        <f>IF(OR(B272=Dimension!$A$6,B272=Dimension!$A$7,B272=Dimension!$A$8,B272=Dimension!$A$9),"",IF(OR(B272=Dimension!$A$3,B272=Dimension!$A$4,B272=Dimension!$A$5),"สถานประกอบการ",""))</f>
        <v/>
      </c>
      <c r="J272" s="62" t="str">
        <f>IF(OR(B272=Dimension!$A$3,B272=Dimension!$A$4,B272=Dimension!$A$5,B272=Dimension!$A$6,,B272=Dimension!$A$7,B272=Dimension!$A$8,B272=Dimension!$A$9),Payment_ID2,"")</f>
        <v/>
      </c>
      <c r="K272" s="62"/>
      <c r="L272" s="64" t="str">
        <f>IFERROR(VLOOKUP(K272,Dimension!$J$3:$K$179,2,FALSE),"")</f>
        <v/>
      </c>
      <c r="M272" s="65"/>
      <c r="N272" s="66"/>
      <c r="O272" s="62" t="str">
        <f>IF(OR(B272=Dimension!$A$6,B272=Dimension!$A$7,B272=Dimension!$A$8,B272=Dimension!$A$9),"",IF(OR(B272=Dimension!$A$3,B272=Dimension!$A$4,B272=Dimension!$A$5),"สถานประกอบการ",""))</f>
        <v/>
      </c>
      <c r="P272" s="62" t="str">
        <f>IF(OR(B272=Dimension!$A$6,B272=Dimension!$A$7,B272=Dimension!$A$8,B272=Dimension!$A$9,B272=""),"",Payment_ID2)</f>
        <v/>
      </c>
      <c r="Q272" s="64" t="str">
        <f t="shared" si="4"/>
        <v/>
      </c>
      <c r="R272" s="62"/>
      <c r="S272" s="87"/>
      <c r="T272" s="68" t="b">
        <f>IF(D272=Dimension!$C$9,IF(LEFT(UPPER(E272),2)="MC",TRUE,FALSE),TRUE)</f>
        <v>1</v>
      </c>
    </row>
    <row r="273" spans="1:20" x14ac:dyDescent="0.45">
      <c r="A273" s="61"/>
      <c r="B273" s="62"/>
      <c r="C273" s="62"/>
      <c r="D273" s="62" t="str">
        <f>IF(B273=Dimension!$A$8,Dimension!$C$9,IF(B273=Dimension!$A$6,CD,""))</f>
        <v/>
      </c>
      <c r="E273" s="63"/>
      <c r="F273" s="62" t="str">
        <f>IF(OR(B273=Dimension!$A$3,B273=Dimension!$A$4,B273=Dimension!$A$6,B273=Dimension!$A$8),CCYA,"")</f>
        <v/>
      </c>
      <c r="G273" s="64" t="str">
        <f>IFERROR(VLOOKUP(F273,Dimension!$G$3:$H$252,2,FALSE),"")</f>
        <v/>
      </c>
      <c r="H273" s="62" t="str">
        <f>IF(OR(B273=Dimension!$A$3,B273=Dimension!$A$4,B273=Dimension!$A$5),"เดินทาง/ท่องเที่ยว","")</f>
        <v/>
      </c>
      <c r="I273" s="62" t="str">
        <f>IF(OR(B273=Dimension!$A$6,B273=Dimension!$A$7,B273=Dimension!$A$8,B273=Dimension!$A$9),"",IF(OR(B273=Dimension!$A$3,B273=Dimension!$A$4,B273=Dimension!$A$5),"สถานประกอบการ",""))</f>
        <v/>
      </c>
      <c r="J273" s="62" t="str">
        <f>IF(OR(B273=Dimension!$A$3,B273=Dimension!$A$4,B273=Dimension!$A$5,B273=Dimension!$A$6,,B273=Dimension!$A$7,B273=Dimension!$A$8,B273=Dimension!$A$9),Payment_ID2,"")</f>
        <v/>
      </c>
      <c r="K273" s="62"/>
      <c r="L273" s="64" t="str">
        <f>IFERROR(VLOOKUP(K273,Dimension!$J$3:$K$179,2,FALSE),"")</f>
        <v/>
      </c>
      <c r="M273" s="65"/>
      <c r="N273" s="66"/>
      <c r="O273" s="62" t="str">
        <f>IF(OR(B273=Dimension!$A$6,B273=Dimension!$A$7,B273=Dimension!$A$8,B273=Dimension!$A$9),"",IF(OR(B273=Dimension!$A$3,B273=Dimension!$A$4,B273=Dimension!$A$5),"สถานประกอบการ",""))</f>
        <v/>
      </c>
      <c r="P273" s="62" t="str">
        <f>IF(OR(B273=Dimension!$A$6,B273=Dimension!$A$7,B273=Dimension!$A$8,B273=Dimension!$A$9,B273=""),"",Payment_ID2)</f>
        <v/>
      </c>
      <c r="Q273" s="64" t="str">
        <f t="shared" si="4"/>
        <v/>
      </c>
      <c r="R273" s="62"/>
      <c r="S273" s="87"/>
      <c r="T273" s="68" t="b">
        <f>IF(D273=Dimension!$C$9,IF(LEFT(UPPER(E273),2)="MC",TRUE,FALSE),TRUE)</f>
        <v>1</v>
      </c>
    </row>
    <row r="274" spans="1:20" x14ac:dyDescent="0.45">
      <c r="A274" s="61"/>
      <c r="B274" s="62"/>
      <c r="C274" s="62"/>
      <c r="D274" s="62" t="str">
        <f>IF(B274=Dimension!$A$8,Dimension!$C$9,IF(B274=Dimension!$A$6,CD,""))</f>
        <v/>
      </c>
      <c r="E274" s="63"/>
      <c r="F274" s="62" t="str">
        <f>IF(OR(B274=Dimension!$A$3,B274=Dimension!$A$4,B274=Dimension!$A$6,B274=Dimension!$A$8),CCYA,"")</f>
        <v/>
      </c>
      <c r="G274" s="64" t="str">
        <f>IFERROR(VLOOKUP(F274,Dimension!$G$3:$H$252,2,FALSE),"")</f>
        <v/>
      </c>
      <c r="H274" s="62" t="str">
        <f>IF(OR(B274=Dimension!$A$3,B274=Dimension!$A$4,B274=Dimension!$A$5),"เดินทาง/ท่องเที่ยว","")</f>
        <v/>
      </c>
      <c r="I274" s="62" t="str">
        <f>IF(OR(B274=Dimension!$A$6,B274=Dimension!$A$7,B274=Dimension!$A$8,B274=Dimension!$A$9),"",IF(OR(B274=Dimension!$A$3,B274=Dimension!$A$4,B274=Dimension!$A$5),"สถานประกอบการ",""))</f>
        <v/>
      </c>
      <c r="J274" s="62" t="str">
        <f>IF(OR(B274=Dimension!$A$3,B274=Dimension!$A$4,B274=Dimension!$A$5,B274=Dimension!$A$6,,B274=Dimension!$A$7,B274=Dimension!$A$8,B274=Dimension!$A$9),Payment_ID2,"")</f>
        <v/>
      </c>
      <c r="K274" s="62"/>
      <c r="L274" s="64" t="str">
        <f>IFERROR(VLOOKUP(K274,Dimension!$J$3:$K$179,2,FALSE),"")</f>
        <v/>
      </c>
      <c r="M274" s="65"/>
      <c r="N274" s="66"/>
      <c r="O274" s="62" t="str">
        <f>IF(OR(B274=Dimension!$A$6,B274=Dimension!$A$7,B274=Dimension!$A$8,B274=Dimension!$A$9),"",IF(OR(B274=Dimension!$A$3,B274=Dimension!$A$4,B274=Dimension!$A$5),"สถานประกอบการ",""))</f>
        <v/>
      </c>
      <c r="P274" s="62" t="str">
        <f>IF(OR(B274=Dimension!$A$6,B274=Dimension!$A$7,B274=Dimension!$A$8,B274=Dimension!$A$9,B274=""),"",Payment_ID2)</f>
        <v/>
      </c>
      <c r="Q274" s="64" t="str">
        <f t="shared" si="4"/>
        <v/>
      </c>
      <c r="R274" s="62"/>
      <c r="S274" s="87"/>
      <c r="T274" s="68" t="b">
        <f>IF(D274=Dimension!$C$9,IF(LEFT(UPPER(E274),2)="MC",TRUE,FALSE),TRUE)</f>
        <v>1</v>
      </c>
    </row>
    <row r="275" spans="1:20" x14ac:dyDescent="0.45">
      <c r="A275" s="61"/>
      <c r="B275" s="62"/>
      <c r="C275" s="62"/>
      <c r="D275" s="62" t="str">
        <f>IF(B275=Dimension!$A$8,Dimension!$C$9,IF(B275=Dimension!$A$6,CD,""))</f>
        <v/>
      </c>
      <c r="E275" s="63"/>
      <c r="F275" s="62" t="str">
        <f>IF(OR(B275=Dimension!$A$3,B275=Dimension!$A$4,B275=Dimension!$A$6,B275=Dimension!$A$8),CCYA,"")</f>
        <v/>
      </c>
      <c r="G275" s="64" t="str">
        <f>IFERROR(VLOOKUP(F275,Dimension!$G$3:$H$252,2,FALSE),"")</f>
        <v/>
      </c>
      <c r="H275" s="62" t="str">
        <f>IF(OR(B275=Dimension!$A$3,B275=Dimension!$A$4,B275=Dimension!$A$5),"เดินทาง/ท่องเที่ยว","")</f>
        <v/>
      </c>
      <c r="I275" s="62" t="str">
        <f>IF(OR(B275=Dimension!$A$6,B275=Dimension!$A$7,B275=Dimension!$A$8,B275=Dimension!$A$9),"",IF(OR(B275=Dimension!$A$3,B275=Dimension!$A$4,B275=Dimension!$A$5),"สถานประกอบการ",""))</f>
        <v/>
      </c>
      <c r="J275" s="62" t="str">
        <f>IF(OR(B275=Dimension!$A$3,B275=Dimension!$A$4,B275=Dimension!$A$5,B275=Dimension!$A$6,,B275=Dimension!$A$7,B275=Dimension!$A$8,B275=Dimension!$A$9),Payment_ID2,"")</f>
        <v/>
      </c>
      <c r="K275" s="62"/>
      <c r="L275" s="64" t="str">
        <f>IFERROR(VLOOKUP(K275,Dimension!$J$3:$K$179,2,FALSE),"")</f>
        <v/>
      </c>
      <c r="M275" s="65"/>
      <c r="N275" s="66"/>
      <c r="O275" s="62" t="str">
        <f>IF(OR(B275=Dimension!$A$6,B275=Dimension!$A$7,B275=Dimension!$A$8,B275=Dimension!$A$9),"",IF(OR(B275=Dimension!$A$3,B275=Dimension!$A$4,B275=Dimension!$A$5),"สถานประกอบการ",""))</f>
        <v/>
      </c>
      <c r="P275" s="62" t="str">
        <f>IF(OR(B275=Dimension!$A$6,B275=Dimension!$A$7,B275=Dimension!$A$8,B275=Dimension!$A$9,B275=""),"",Payment_ID2)</f>
        <v/>
      </c>
      <c r="Q275" s="64" t="str">
        <f t="shared" si="4"/>
        <v/>
      </c>
      <c r="R275" s="62"/>
      <c r="S275" s="87"/>
      <c r="T275" s="68" t="b">
        <f>IF(D275=Dimension!$C$9,IF(LEFT(UPPER(E275),2)="MC",TRUE,FALSE),TRUE)</f>
        <v>1</v>
      </c>
    </row>
    <row r="276" spans="1:20" x14ac:dyDescent="0.45">
      <c r="A276" s="61"/>
      <c r="B276" s="62"/>
      <c r="C276" s="62"/>
      <c r="D276" s="62" t="str">
        <f>IF(B276=Dimension!$A$8,Dimension!$C$9,IF(B276=Dimension!$A$6,CD,""))</f>
        <v/>
      </c>
      <c r="E276" s="63"/>
      <c r="F276" s="62" t="str">
        <f>IF(OR(B276=Dimension!$A$3,B276=Dimension!$A$4,B276=Dimension!$A$6,B276=Dimension!$A$8),CCYA,"")</f>
        <v/>
      </c>
      <c r="G276" s="64" t="str">
        <f>IFERROR(VLOOKUP(F276,Dimension!$G$3:$H$252,2,FALSE),"")</f>
        <v/>
      </c>
      <c r="H276" s="62" t="str">
        <f>IF(OR(B276=Dimension!$A$3,B276=Dimension!$A$4,B276=Dimension!$A$5),"เดินทาง/ท่องเที่ยว","")</f>
        <v/>
      </c>
      <c r="I276" s="62" t="str">
        <f>IF(OR(B276=Dimension!$A$6,B276=Dimension!$A$7,B276=Dimension!$A$8,B276=Dimension!$A$9),"",IF(OR(B276=Dimension!$A$3,B276=Dimension!$A$4,B276=Dimension!$A$5),"สถานประกอบการ",""))</f>
        <v/>
      </c>
      <c r="J276" s="62" t="str">
        <f>IF(OR(B276=Dimension!$A$3,B276=Dimension!$A$4,B276=Dimension!$A$5,B276=Dimension!$A$6,,B276=Dimension!$A$7,B276=Dimension!$A$8,B276=Dimension!$A$9),Payment_ID2,"")</f>
        <v/>
      </c>
      <c r="K276" s="62"/>
      <c r="L276" s="64" t="str">
        <f>IFERROR(VLOOKUP(K276,Dimension!$J$3:$K$179,2,FALSE),"")</f>
        <v/>
      </c>
      <c r="M276" s="65"/>
      <c r="N276" s="66"/>
      <c r="O276" s="62" t="str">
        <f>IF(OR(B276=Dimension!$A$6,B276=Dimension!$A$7,B276=Dimension!$A$8,B276=Dimension!$A$9),"",IF(OR(B276=Dimension!$A$3,B276=Dimension!$A$4,B276=Dimension!$A$5),"สถานประกอบการ",""))</f>
        <v/>
      </c>
      <c r="P276" s="62" t="str">
        <f>IF(OR(B276=Dimension!$A$6,B276=Dimension!$A$7,B276=Dimension!$A$8,B276=Dimension!$A$9,B276=""),"",Payment_ID2)</f>
        <v/>
      </c>
      <c r="Q276" s="64" t="str">
        <f t="shared" si="4"/>
        <v/>
      </c>
      <c r="R276" s="62"/>
      <c r="S276" s="87"/>
      <c r="T276" s="68" t="b">
        <f>IF(D276=Dimension!$C$9,IF(LEFT(UPPER(E276),2)="MC",TRUE,FALSE),TRUE)</f>
        <v>1</v>
      </c>
    </row>
    <row r="277" spans="1:20" x14ac:dyDescent="0.45">
      <c r="A277" s="61"/>
      <c r="B277" s="62"/>
      <c r="C277" s="62"/>
      <c r="D277" s="62" t="str">
        <f>IF(B277=Dimension!$A$8,Dimension!$C$9,IF(B277=Dimension!$A$6,CD,""))</f>
        <v/>
      </c>
      <c r="E277" s="63"/>
      <c r="F277" s="62" t="str">
        <f>IF(OR(B277=Dimension!$A$3,B277=Dimension!$A$4,B277=Dimension!$A$6,B277=Dimension!$A$8),CCYA,"")</f>
        <v/>
      </c>
      <c r="G277" s="64" t="str">
        <f>IFERROR(VLOOKUP(F277,Dimension!$G$3:$H$252,2,FALSE),"")</f>
        <v/>
      </c>
      <c r="H277" s="62" t="str">
        <f>IF(OR(B277=Dimension!$A$3,B277=Dimension!$A$4,B277=Dimension!$A$5),"เดินทาง/ท่องเที่ยว","")</f>
        <v/>
      </c>
      <c r="I277" s="62" t="str">
        <f>IF(OR(B277=Dimension!$A$6,B277=Dimension!$A$7,B277=Dimension!$A$8,B277=Dimension!$A$9),"",IF(OR(B277=Dimension!$A$3,B277=Dimension!$A$4,B277=Dimension!$A$5),"สถานประกอบการ",""))</f>
        <v/>
      </c>
      <c r="J277" s="62" t="str">
        <f>IF(OR(B277=Dimension!$A$3,B277=Dimension!$A$4,B277=Dimension!$A$5,B277=Dimension!$A$6,,B277=Dimension!$A$7,B277=Dimension!$A$8,B277=Dimension!$A$9),Payment_ID2,"")</f>
        <v/>
      </c>
      <c r="K277" s="62"/>
      <c r="L277" s="64" t="str">
        <f>IFERROR(VLOOKUP(K277,Dimension!$J$3:$K$179,2,FALSE),"")</f>
        <v/>
      </c>
      <c r="M277" s="65"/>
      <c r="N277" s="66"/>
      <c r="O277" s="62" t="str">
        <f>IF(OR(B277=Dimension!$A$6,B277=Dimension!$A$7,B277=Dimension!$A$8,B277=Dimension!$A$9),"",IF(OR(B277=Dimension!$A$3,B277=Dimension!$A$4,B277=Dimension!$A$5),"สถานประกอบการ",""))</f>
        <v/>
      </c>
      <c r="P277" s="62" t="str">
        <f>IF(OR(B277=Dimension!$A$6,B277=Dimension!$A$7,B277=Dimension!$A$8,B277=Dimension!$A$9,B277=""),"",Payment_ID2)</f>
        <v/>
      </c>
      <c r="Q277" s="64" t="str">
        <f t="shared" si="4"/>
        <v/>
      </c>
      <c r="R277" s="62"/>
      <c r="S277" s="87"/>
      <c r="T277" s="68" t="b">
        <f>IF(D277=Dimension!$C$9,IF(LEFT(UPPER(E277),2)="MC",TRUE,FALSE),TRUE)</f>
        <v>1</v>
      </c>
    </row>
    <row r="278" spans="1:20" x14ac:dyDescent="0.45">
      <c r="A278" s="61"/>
      <c r="B278" s="62"/>
      <c r="C278" s="62"/>
      <c r="D278" s="62" t="str">
        <f>IF(B278=Dimension!$A$8,Dimension!$C$9,IF(B278=Dimension!$A$6,CD,""))</f>
        <v/>
      </c>
      <c r="E278" s="63"/>
      <c r="F278" s="62" t="str">
        <f>IF(OR(B278=Dimension!$A$3,B278=Dimension!$A$4,B278=Dimension!$A$6,B278=Dimension!$A$8),CCYA,"")</f>
        <v/>
      </c>
      <c r="G278" s="64" t="str">
        <f>IFERROR(VLOOKUP(F278,Dimension!$G$3:$H$252,2,FALSE),"")</f>
        <v/>
      </c>
      <c r="H278" s="62" t="str">
        <f>IF(OR(B278=Dimension!$A$3,B278=Dimension!$A$4,B278=Dimension!$A$5),"เดินทาง/ท่องเที่ยว","")</f>
        <v/>
      </c>
      <c r="I278" s="62" t="str">
        <f>IF(OR(B278=Dimension!$A$6,B278=Dimension!$A$7,B278=Dimension!$A$8,B278=Dimension!$A$9),"",IF(OR(B278=Dimension!$A$3,B278=Dimension!$A$4,B278=Dimension!$A$5),"สถานประกอบการ",""))</f>
        <v/>
      </c>
      <c r="J278" s="62" t="str">
        <f>IF(OR(B278=Dimension!$A$3,B278=Dimension!$A$4,B278=Dimension!$A$5,B278=Dimension!$A$6,,B278=Dimension!$A$7,B278=Dimension!$A$8,B278=Dimension!$A$9),Payment_ID2,"")</f>
        <v/>
      </c>
      <c r="K278" s="62"/>
      <c r="L278" s="64" t="str">
        <f>IFERROR(VLOOKUP(K278,Dimension!$J$3:$K$179,2,FALSE),"")</f>
        <v/>
      </c>
      <c r="M278" s="65"/>
      <c r="N278" s="66"/>
      <c r="O278" s="62" t="str">
        <f>IF(OR(B278=Dimension!$A$6,B278=Dimension!$A$7,B278=Dimension!$A$8,B278=Dimension!$A$9),"",IF(OR(B278=Dimension!$A$3,B278=Dimension!$A$4,B278=Dimension!$A$5),"สถานประกอบการ",""))</f>
        <v/>
      </c>
      <c r="P278" s="62" t="str">
        <f>IF(OR(B278=Dimension!$A$6,B278=Dimension!$A$7,B278=Dimension!$A$8,B278=Dimension!$A$9,B278=""),"",Payment_ID2)</f>
        <v/>
      </c>
      <c r="Q278" s="64" t="str">
        <f t="shared" si="4"/>
        <v/>
      </c>
      <c r="R278" s="62"/>
      <c r="S278" s="87"/>
      <c r="T278" s="68" t="b">
        <f>IF(D278=Dimension!$C$9,IF(LEFT(UPPER(E278),2)="MC",TRUE,FALSE),TRUE)</f>
        <v>1</v>
      </c>
    </row>
    <row r="279" spans="1:20" x14ac:dyDescent="0.45">
      <c r="A279" s="61"/>
      <c r="B279" s="62"/>
      <c r="C279" s="62"/>
      <c r="D279" s="62" t="str">
        <f>IF(B279=Dimension!$A$8,Dimension!$C$9,IF(B279=Dimension!$A$6,CD,""))</f>
        <v/>
      </c>
      <c r="E279" s="63"/>
      <c r="F279" s="62" t="str">
        <f>IF(OR(B279=Dimension!$A$3,B279=Dimension!$A$4,B279=Dimension!$A$6,B279=Dimension!$A$8),CCYA,"")</f>
        <v/>
      </c>
      <c r="G279" s="64" t="str">
        <f>IFERROR(VLOOKUP(F279,Dimension!$G$3:$H$252,2,FALSE),"")</f>
        <v/>
      </c>
      <c r="H279" s="62" t="str">
        <f>IF(OR(B279=Dimension!$A$3,B279=Dimension!$A$4,B279=Dimension!$A$5),"เดินทาง/ท่องเที่ยว","")</f>
        <v/>
      </c>
      <c r="I279" s="62" t="str">
        <f>IF(OR(B279=Dimension!$A$6,B279=Dimension!$A$7,B279=Dimension!$A$8,B279=Dimension!$A$9),"",IF(OR(B279=Dimension!$A$3,B279=Dimension!$A$4,B279=Dimension!$A$5),"สถานประกอบการ",""))</f>
        <v/>
      </c>
      <c r="J279" s="62" t="str">
        <f>IF(OR(B279=Dimension!$A$3,B279=Dimension!$A$4,B279=Dimension!$A$5,B279=Dimension!$A$6,,B279=Dimension!$A$7,B279=Dimension!$A$8,B279=Dimension!$A$9),Payment_ID2,"")</f>
        <v/>
      </c>
      <c r="K279" s="62"/>
      <c r="L279" s="64" t="str">
        <f>IFERROR(VLOOKUP(K279,Dimension!$J$3:$K$179,2,FALSE),"")</f>
        <v/>
      </c>
      <c r="M279" s="65"/>
      <c r="N279" s="66"/>
      <c r="O279" s="62" t="str">
        <f>IF(OR(B279=Dimension!$A$6,B279=Dimension!$A$7,B279=Dimension!$A$8,B279=Dimension!$A$9),"",IF(OR(B279=Dimension!$A$3,B279=Dimension!$A$4,B279=Dimension!$A$5),"สถานประกอบการ",""))</f>
        <v/>
      </c>
      <c r="P279" s="62" t="str">
        <f>IF(OR(B279=Dimension!$A$6,B279=Dimension!$A$7,B279=Dimension!$A$8,B279=Dimension!$A$9,B279=""),"",Payment_ID2)</f>
        <v/>
      </c>
      <c r="Q279" s="64" t="str">
        <f t="shared" si="4"/>
        <v/>
      </c>
      <c r="R279" s="62"/>
      <c r="S279" s="87"/>
      <c r="T279" s="68" t="b">
        <f>IF(D279=Dimension!$C$9,IF(LEFT(UPPER(E279),2)="MC",TRUE,FALSE),TRUE)</f>
        <v>1</v>
      </c>
    </row>
    <row r="280" spans="1:20" x14ac:dyDescent="0.45">
      <c r="A280" s="61"/>
      <c r="B280" s="62"/>
      <c r="C280" s="62"/>
      <c r="D280" s="62" t="str">
        <f>IF(B280=Dimension!$A$8,Dimension!$C$9,IF(B280=Dimension!$A$6,CD,""))</f>
        <v/>
      </c>
      <c r="E280" s="63"/>
      <c r="F280" s="62" t="str">
        <f>IF(OR(B280=Dimension!$A$3,B280=Dimension!$A$4,B280=Dimension!$A$6,B280=Dimension!$A$8),CCYA,"")</f>
        <v/>
      </c>
      <c r="G280" s="64" t="str">
        <f>IFERROR(VLOOKUP(F280,Dimension!$G$3:$H$252,2,FALSE),"")</f>
        <v/>
      </c>
      <c r="H280" s="62" t="str">
        <f>IF(OR(B280=Dimension!$A$3,B280=Dimension!$A$4,B280=Dimension!$A$5),"เดินทาง/ท่องเที่ยว","")</f>
        <v/>
      </c>
      <c r="I280" s="62" t="str">
        <f>IF(OR(B280=Dimension!$A$6,B280=Dimension!$A$7,B280=Dimension!$A$8,B280=Dimension!$A$9),"",IF(OR(B280=Dimension!$A$3,B280=Dimension!$A$4,B280=Dimension!$A$5),"สถานประกอบการ",""))</f>
        <v/>
      </c>
      <c r="J280" s="62" t="str">
        <f>IF(OR(B280=Dimension!$A$3,B280=Dimension!$A$4,B280=Dimension!$A$5,B280=Dimension!$A$6,,B280=Dimension!$A$7,B280=Dimension!$A$8,B280=Dimension!$A$9),Payment_ID2,"")</f>
        <v/>
      </c>
      <c r="K280" s="62"/>
      <c r="L280" s="64" t="str">
        <f>IFERROR(VLOOKUP(K280,Dimension!$J$3:$K$179,2,FALSE),"")</f>
        <v/>
      </c>
      <c r="M280" s="65"/>
      <c r="N280" s="66"/>
      <c r="O280" s="62" t="str">
        <f>IF(OR(B280=Dimension!$A$6,B280=Dimension!$A$7,B280=Dimension!$A$8,B280=Dimension!$A$9),"",IF(OR(B280=Dimension!$A$3,B280=Dimension!$A$4,B280=Dimension!$A$5),"สถานประกอบการ",""))</f>
        <v/>
      </c>
      <c r="P280" s="62" t="str">
        <f>IF(OR(B280=Dimension!$A$6,B280=Dimension!$A$7,B280=Dimension!$A$8,B280=Dimension!$A$9,B280=""),"",Payment_ID2)</f>
        <v/>
      </c>
      <c r="Q280" s="64" t="str">
        <f t="shared" si="4"/>
        <v/>
      </c>
      <c r="R280" s="62"/>
      <c r="S280" s="87"/>
      <c r="T280" s="68" t="b">
        <f>IF(D280=Dimension!$C$9,IF(LEFT(UPPER(E280),2)="MC",TRUE,FALSE),TRUE)</f>
        <v>1</v>
      </c>
    </row>
    <row r="281" spans="1:20" x14ac:dyDescent="0.45">
      <c r="A281" s="61"/>
      <c r="B281" s="62"/>
      <c r="C281" s="62"/>
      <c r="D281" s="62" t="str">
        <f>IF(B281=Dimension!$A$8,Dimension!$C$9,IF(B281=Dimension!$A$6,CD,""))</f>
        <v/>
      </c>
      <c r="E281" s="63"/>
      <c r="F281" s="62" t="str">
        <f>IF(OR(B281=Dimension!$A$3,B281=Dimension!$A$4,B281=Dimension!$A$6,B281=Dimension!$A$8),CCYA,"")</f>
        <v/>
      </c>
      <c r="G281" s="64" t="str">
        <f>IFERROR(VLOOKUP(F281,Dimension!$G$3:$H$252,2,FALSE),"")</f>
        <v/>
      </c>
      <c r="H281" s="62" t="str">
        <f>IF(OR(B281=Dimension!$A$3,B281=Dimension!$A$4,B281=Dimension!$A$5),"เดินทาง/ท่องเที่ยว","")</f>
        <v/>
      </c>
      <c r="I281" s="62" t="str">
        <f>IF(OR(B281=Dimension!$A$6,B281=Dimension!$A$7,B281=Dimension!$A$8,B281=Dimension!$A$9),"",IF(OR(B281=Dimension!$A$3,B281=Dimension!$A$4,B281=Dimension!$A$5),"สถานประกอบการ",""))</f>
        <v/>
      </c>
      <c r="J281" s="62" t="str">
        <f>IF(OR(B281=Dimension!$A$3,B281=Dimension!$A$4,B281=Dimension!$A$5,B281=Dimension!$A$6,,B281=Dimension!$A$7,B281=Dimension!$A$8,B281=Dimension!$A$9),Payment_ID2,"")</f>
        <v/>
      </c>
      <c r="K281" s="62"/>
      <c r="L281" s="64" t="str">
        <f>IFERROR(VLOOKUP(K281,Dimension!$J$3:$K$179,2,FALSE),"")</f>
        <v/>
      </c>
      <c r="M281" s="65"/>
      <c r="N281" s="66"/>
      <c r="O281" s="62" t="str">
        <f>IF(OR(B281=Dimension!$A$6,B281=Dimension!$A$7,B281=Dimension!$A$8,B281=Dimension!$A$9),"",IF(OR(B281=Dimension!$A$3,B281=Dimension!$A$4,B281=Dimension!$A$5),"สถานประกอบการ",""))</f>
        <v/>
      </c>
      <c r="P281" s="62" t="str">
        <f>IF(OR(B281=Dimension!$A$6,B281=Dimension!$A$7,B281=Dimension!$A$8,B281=Dimension!$A$9,B281=""),"",Payment_ID2)</f>
        <v/>
      </c>
      <c r="Q281" s="64" t="str">
        <f t="shared" si="4"/>
        <v/>
      </c>
      <c r="R281" s="62"/>
      <c r="S281" s="87"/>
      <c r="T281" s="68" t="b">
        <f>IF(D281=Dimension!$C$9,IF(LEFT(UPPER(E281),2)="MC",TRUE,FALSE),TRUE)</f>
        <v>1</v>
      </c>
    </row>
    <row r="282" spans="1:20" x14ac:dyDescent="0.45">
      <c r="A282" s="61"/>
      <c r="B282" s="62"/>
      <c r="C282" s="62"/>
      <c r="D282" s="62" t="str">
        <f>IF(B282=Dimension!$A$8,Dimension!$C$9,IF(B282=Dimension!$A$6,CD,""))</f>
        <v/>
      </c>
      <c r="E282" s="63"/>
      <c r="F282" s="62" t="str">
        <f>IF(OR(B282=Dimension!$A$3,B282=Dimension!$A$4,B282=Dimension!$A$6,B282=Dimension!$A$8),CCYA,"")</f>
        <v/>
      </c>
      <c r="G282" s="64" t="str">
        <f>IFERROR(VLOOKUP(F282,Dimension!$G$3:$H$252,2,FALSE),"")</f>
        <v/>
      </c>
      <c r="H282" s="62" t="str">
        <f>IF(OR(B282=Dimension!$A$3,B282=Dimension!$A$4,B282=Dimension!$A$5),"เดินทาง/ท่องเที่ยว","")</f>
        <v/>
      </c>
      <c r="I282" s="62" t="str">
        <f>IF(OR(B282=Dimension!$A$6,B282=Dimension!$A$7,B282=Dimension!$A$8,B282=Dimension!$A$9),"",IF(OR(B282=Dimension!$A$3,B282=Dimension!$A$4,B282=Dimension!$A$5),"สถานประกอบการ",""))</f>
        <v/>
      </c>
      <c r="J282" s="62" t="str">
        <f>IF(OR(B282=Dimension!$A$3,B282=Dimension!$A$4,B282=Dimension!$A$5,B282=Dimension!$A$6,,B282=Dimension!$A$7,B282=Dimension!$A$8,B282=Dimension!$A$9),Payment_ID2,"")</f>
        <v/>
      </c>
      <c r="K282" s="62"/>
      <c r="L282" s="64" t="str">
        <f>IFERROR(VLOOKUP(K282,Dimension!$J$3:$K$179,2,FALSE),"")</f>
        <v/>
      </c>
      <c r="M282" s="65"/>
      <c r="N282" s="66"/>
      <c r="O282" s="62" t="str">
        <f>IF(OR(B282=Dimension!$A$6,B282=Dimension!$A$7,B282=Dimension!$A$8,B282=Dimension!$A$9),"",IF(OR(B282=Dimension!$A$3,B282=Dimension!$A$4,B282=Dimension!$A$5),"สถานประกอบการ",""))</f>
        <v/>
      </c>
      <c r="P282" s="62" t="str">
        <f>IF(OR(B282=Dimension!$A$6,B282=Dimension!$A$7,B282=Dimension!$A$8,B282=Dimension!$A$9,B282=""),"",Payment_ID2)</f>
        <v/>
      </c>
      <c r="Q282" s="64" t="str">
        <f t="shared" si="4"/>
        <v/>
      </c>
      <c r="R282" s="62"/>
      <c r="S282" s="87"/>
      <c r="T282" s="68" t="b">
        <f>IF(D282=Dimension!$C$9,IF(LEFT(UPPER(E282),2)="MC",TRUE,FALSE),TRUE)</f>
        <v>1</v>
      </c>
    </row>
    <row r="283" spans="1:20" x14ac:dyDescent="0.45">
      <c r="A283" s="61"/>
      <c r="B283" s="62"/>
      <c r="C283" s="62"/>
      <c r="D283" s="62" t="str">
        <f>IF(B283=Dimension!$A$8,Dimension!$C$9,IF(B283=Dimension!$A$6,CD,""))</f>
        <v/>
      </c>
      <c r="E283" s="63"/>
      <c r="F283" s="62" t="str">
        <f>IF(OR(B283=Dimension!$A$3,B283=Dimension!$A$4,B283=Dimension!$A$6,B283=Dimension!$A$8),CCYA,"")</f>
        <v/>
      </c>
      <c r="G283" s="64" t="str">
        <f>IFERROR(VLOOKUP(F283,Dimension!$G$3:$H$252,2,FALSE),"")</f>
        <v/>
      </c>
      <c r="H283" s="62" t="str">
        <f>IF(OR(B283=Dimension!$A$3,B283=Dimension!$A$4,B283=Dimension!$A$5),"เดินทาง/ท่องเที่ยว","")</f>
        <v/>
      </c>
      <c r="I283" s="62" t="str">
        <f>IF(OR(B283=Dimension!$A$6,B283=Dimension!$A$7,B283=Dimension!$A$8,B283=Dimension!$A$9),"",IF(OR(B283=Dimension!$A$3,B283=Dimension!$A$4,B283=Dimension!$A$5),"สถานประกอบการ",""))</f>
        <v/>
      </c>
      <c r="J283" s="62" t="str">
        <f>IF(OR(B283=Dimension!$A$3,B283=Dimension!$A$4,B283=Dimension!$A$5,B283=Dimension!$A$6,,B283=Dimension!$A$7,B283=Dimension!$A$8,B283=Dimension!$A$9),Payment_ID2,"")</f>
        <v/>
      </c>
      <c r="K283" s="62"/>
      <c r="L283" s="64" t="str">
        <f>IFERROR(VLOOKUP(K283,Dimension!$J$3:$K$179,2,FALSE),"")</f>
        <v/>
      </c>
      <c r="M283" s="65"/>
      <c r="N283" s="66"/>
      <c r="O283" s="62" t="str">
        <f>IF(OR(B283=Dimension!$A$6,B283=Dimension!$A$7,B283=Dimension!$A$8,B283=Dimension!$A$9),"",IF(OR(B283=Dimension!$A$3,B283=Dimension!$A$4,B283=Dimension!$A$5),"สถานประกอบการ",""))</f>
        <v/>
      </c>
      <c r="P283" s="62" t="str">
        <f>IF(OR(B283=Dimension!$A$6,B283=Dimension!$A$7,B283=Dimension!$A$8,B283=Dimension!$A$9,B283=""),"",Payment_ID2)</f>
        <v/>
      </c>
      <c r="Q283" s="64" t="str">
        <f t="shared" si="4"/>
        <v/>
      </c>
      <c r="R283" s="62"/>
      <c r="S283" s="87"/>
      <c r="T283" s="68" t="b">
        <f>IF(D283=Dimension!$C$9,IF(LEFT(UPPER(E283),2)="MC",TRUE,FALSE),TRUE)</f>
        <v>1</v>
      </c>
    </row>
    <row r="284" spans="1:20" x14ac:dyDescent="0.45">
      <c r="A284" s="61"/>
      <c r="B284" s="62"/>
      <c r="C284" s="62"/>
      <c r="D284" s="62" t="str">
        <f>IF(B284=Dimension!$A$8,Dimension!$C$9,IF(B284=Dimension!$A$6,CD,""))</f>
        <v/>
      </c>
      <c r="E284" s="63"/>
      <c r="F284" s="62" t="str">
        <f>IF(OR(B284=Dimension!$A$3,B284=Dimension!$A$4,B284=Dimension!$A$6,B284=Dimension!$A$8),CCYA,"")</f>
        <v/>
      </c>
      <c r="G284" s="64" t="str">
        <f>IFERROR(VLOOKUP(F284,Dimension!$G$3:$H$252,2,FALSE),"")</f>
        <v/>
      </c>
      <c r="H284" s="62" t="str">
        <f>IF(OR(B284=Dimension!$A$3,B284=Dimension!$A$4,B284=Dimension!$A$5),"เดินทาง/ท่องเที่ยว","")</f>
        <v/>
      </c>
      <c r="I284" s="62" t="str">
        <f>IF(OR(B284=Dimension!$A$6,B284=Dimension!$A$7,B284=Dimension!$A$8,B284=Dimension!$A$9),"",IF(OR(B284=Dimension!$A$3,B284=Dimension!$A$4,B284=Dimension!$A$5),"สถานประกอบการ",""))</f>
        <v/>
      </c>
      <c r="J284" s="62" t="str">
        <f>IF(OR(B284=Dimension!$A$3,B284=Dimension!$A$4,B284=Dimension!$A$5,B284=Dimension!$A$6,,B284=Dimension!$A$7,B284=Dimension!$A$8,B284=Dimension!$A$9),Payment_ID2,"")</f>
        <v/>
      </c>
      <c r="K284" s="62"/>
      <c r="L284" s="64" t="str">
        <f>IFERROR(VLOOKUP(K284,Dimension!$J$3:$K$179,2,FALSE),"")</f>
        <v/>
      </c>
      <c r="M284" s="65"/>
      <c r="N284" s="66"/>
      <c r="O284" s="62" t="str">
        <f>IF(OR(B284=Dimension!$A$6,B284=Dimension!$A$7,B284=Dimension!$A$8,B284=Dimension!$A$9),"",IF(OR(B284=Dimension!$A$3,B284=Dimension!$A$4,B284=Dimension!$A$5),"สถานประกอบการ",""))</f>
        <v/>
      </c>
      <c r="P284" s="62" t="str">
        <f>IF(OR(B284=Dimension!$A$6,B284=Dimension!$A$7,B284=Dimension!$A$8,B284=Dimension!$A$9,B284=""),"",Payment_ID2)</f>
        <v/>
      </c>
      <c r="Q284" s="64" t="str">
        <f t="shared" si="4"/>
        <v/>
      </c>
      <c r="R284" s="62"/>
      <c r="S284" s="87"/>
      <c r="T284" s="68" t="b">
        <f>IF(D284=Dimension!$C$9,IF(LEFT(UPPER(E284),2)="MC",TRUE,FALSE),TRUE)</f>
        <v>1</v>
      </c>
    </row>
    <row r="285" spans="1:20" x14ac:dyDescent="0.45">
      <c r="A285" s="61"/>
      <c r="B285" s="62"/>
      <c r="C285" s="62"/>
      <c r="D285" s="62" t="str">
        <f>IF(B285=Dimension!$A$8,Dimension!$C$9,IF(B285=Dimension!$A$6,CD,""))</f>
        <v/>
      </c>
      <c r="E285" s="63"/>
      <c r="F285" s="62" t="str">
        <f>IF(OR(B285=Dimension!$A$3,B285=Dimension!$A$4,B285=Dimension!$A$6,B285=Dimension!$A$8),CCYA,"")</f>
        <v/>
      </c>
      <c r="G285" s="64" t="str">
        <f>IFERROR(VLOOKUP(F285,Dimension!$G$3:$H$252,2,FALSE),"")</f>
        <v/>
      </c>
      <c r="H285" s="62" t="str">
        <f>IF(OR(B285=Dimension!$A$3,B285=Dimension!$A$4,B285=Dimension!$A$5),"เดินทาง/ท่องเที่ยว","")</f>
        <v/>
      </c>
      <c r="I285" s="62" t="str">
        <f>IF(OR(B285=Dimension!$A$6,B285=Dimension!$A$7,B285=Dimension!$A$8,B285=Dimension!$A$9),"",IF(OR(B285=Dimension!$A$3,B285=Dimension!$A$4,B285=Dimension!$A$5),"สถานประกอบการ",""))</f>
        <v/>
      </c>
      <c r="J285" s="62" t="str">
        <f>IF(OR(B285=Dimension!$A$3,B285=Dimension!$A$4,B285=Dimension!$A$5,B285=Dimension!$A$6,,B285=Dimension!$A$7,B285=Dimension!$A$8,B285=Dimension!$A$9),Payment_ID2,"")</f>
        <v/>
      </c>
      <c r="K285" s="62"/>
      <c r="L285" s="64" t="str">
        <f>IFERROR(VLOOKUP(K285,Dimension!$J$3:$K$179,2,FALSE),"")</f>
        <v/>
      </c>
      <c r="M285" s="65"/>
      <c r="N285" s="66"/>
      <c r="O285" s="62" t="str">
        <f>IF(OR(B285=Dimension!$A$6,B285=Dimension!$A$7,B285=Dimension!$A$8,B285=Dimension!$A$9),"",IF(OR(B285=Dimension!$A$3,B285=Dimension!$A$4,B285=Dimension!$A$5),"สถานประกอบการ",""))</f>
        <v/>
      </c>
      <c r="P285" s="62" t="str">
        <f>IF(OR(B285=Dimension!$A$6,B285=Dimension!$A$7,B285=Dimension!$A$8,B285=Dimension!$A$9,B285=""),"",Payment_ID2)</f>
        <v/>
      </c>
      <c r="Q285" s="64" t="str">
        <f t="shared" si="4"/>
        <v/>
      </c>
      <c r="R285" s="62"/>
      <c r="S285" s="87"/>
      <c r="T285" s="68" t="b">
        <f>IF(D285=Dimension!$C$9,IF(LEFT(UPPER(E285),2)="MC",TRUE,FALSE),TRUE)</f>
        <v>1</v>
      </c>
    </row>
    <row r="286" spans="1:20" x14ac:dyDescent="0.45">
      <c r="A286" s="61"/>
      <c r="B286" s="62"/>
      <c r="C286" s="62"/>
      <c r="D286" s="62" t="str">
        <f>IF(B286=Dimension!$A$8,Dimension!$C$9,IF(B286=Dimension!$A$6,CD,""))</f>
        <v/>
      </c>
      <c r="E286" s="63"/>
      <c r="F286" s="62" t="str">
        <f>IF(OR(B286=Dimension!$A$3,B286=Dimension!$A$4,B286=Dimension!$A$6,B286=Dimension!$A$8),CCYA,"")</f>
        <v/>
      </c>
      <c r="G286" s="64" t="str">
        <f>IFERROR(VLOOKUP(F286,Dimension!$G$3:$H$252,2,FALSE),"")</f>
        <v/>
      </c>
      <c r="H286" s="62" t="str">
        <f>IF(OR(B286=Dimension!$A$3,B286=Dimension!$A$4,B286=Dimension!$A$5),"เดินทาง/ท่องเที่ยว","")</f>
        <v/>
      </c>
      <c r="I286" s="62" t="str">
        <f>IF(OR(B286=Dimension!$A$6,B286=Dimension!$A$7,B286=Dimension!$A$8,B286=Dimension!$A$9),"",IF(OR(B286=Dimension!$A$3,B286=Dimension!$A$4,B286=Dimension!$A$5),"สถานประกอบการ",""))</f>
        <v/>
      </c>
      <c r="J286" s="62" t="str">
        <f>IF(OR(B286=Dimension!$A$3,B286=Dimension!$A$4,B286=Dimension!$A$5,B286=Dimension!$A$6,,B286=Dimension!$A$7,B286=Dimension!$A$8,B286=Dimension!$A$9),Payment_ID2,"")</f>
        <v/>
      </c>
      <c r="K286" s="62"/>
      <c r="L286" s="64" t="str">
        <f>IFERROR(VLOOKUP(K286,Dimension!$J$3:$K$179,2,FALSE),"")</f>
        <v/>
      </c>
      <c r="M286" s="65"/>
      <c r="N286" s="66"/>
      <c r="O286" s="62" t="str">
        <f>IF(OR(B286=Dimension!$A$6,B286=Dimension!$A$7,B286=Dimension!$A$8,B286=Dimension!$A$9),"",IF(OR(B286=Dimension!$A$3,B286=Dimension!$A$4,B286=Dimension!$A$5),"สถานประกอบการ",""))</f>
        <v/>
      </c>
      <c r="P286" s="62" t="str">
        <f>IF(OR(B286=Dimension!$A$6,B286=Dimension!$A$7,B286=Dimension!$A$8,B286=Dimension!$A$9,B286=""),"",Payment_ID2)</f>
        <v/>
      </c>
      <c r="Q286" s="64" t="str">
        <f t="shared" si="4"/>
        <v/>
      </c>
      <c r="R286" s="62"/>
      <c r="S286" s="87"/>
      <c r="T286" s="68" t="b">
        <f>IF(D286=Dimension!$C$9,IF(LEFT(UPPER(E286),2)="MC",TRUE,FALSE),TRUE)</f>
        <v>1</v>
      </c>
    </row>
    <row r="287" spans="1:20" x14ac:dyDescent="0.45">
      <c r="A287" s="61"/>
      <c r="B287" s="62"/>
      <c r="C287" s="62"/>
      <c r="D287" s="62" t="str">
        <f>IF(B287=Dimension!$A$8,Dimension!$C$9,IF(B287=Dimension!$A$6,CD,""))</f>
        <v/>
      </c>
      <c r="E287" s="63"/>
      <c r="F287" s="62" t="str">
        <f>IF(OR(B287=Dimension!$A$3,B287=Dimension!$A$4,B287=Dimension!$A$6,B287=Dimension!$A$8),CCYA,"")</f>
        <v/>
      </c>
      <c r="G287" s="64" t="str">
        <f>IFERROR(VLOOKUP(F287,Dimension!$G$3:$H$252,2,FALSE),"")</f>
        <v/>
      </c>
      <c r="H287" s="62" t="str">
        <f>IF(OR(B287=Dimension!$A$3,B287=Dimension!$A$4,B287=Dimension!$A$5),"เดินทาง/ท่องเที่ยว","")</f>
        <v/>
      </c>
      <c r="I287" s="62" t="str">
        <f>IF(OR(B287=Dimension!$A$6,B287=Dimension!$A$7,B287=Dimension!$A$8,B287=Dimension!$A$9),"",IF(OR(B287=Dimension!$A$3,B287=Dimension!$A$4,B287=Dimension!$A$5),"สถานประกอบการ",""))</f>
        <v/>
      </c>
      <c r="J287" s="62" t="str">
        <f>IF(OR(B287=Dimension!$A$3,B287=Dimension!$A$4,B287=Dimension!$A$5,B287=Dimension!$A$6,,B287=Dimension!$A$7,B287=Dimension!$A$8,B287=Dimension!$A$9),Payment_ID2,"")</f>
        <v/>
      </c>
      <c r="K287" s="62"/>
      <c r="L287" s="64" t="str">
        <f>IFERROR(VLOOKUP(K287,Dimension!$J$3:$K$179,2,FALSE),"")</f>
        <v/>
      </c>
      <c r="M287" s="65"/>
      <c r="N287" s="66"/>
      <c r="O287" s="62" t="str">
        <f>IF(OR(B287=Dimension!$A$6,B287=Dimension!$A$7,B287=Dimension!$A$8,B287=Dimension!$A$9),"",IF(OR(B287=Dimension!$A$3,B287=Dimension!$A$4,B287=Dimension!$A$5),"สถานประกอบการ",""))</f>
        <v/>
      </c>
      <c r="P287" s="62" t="str">
        <f>IF(OR(B287=Dimension!$A$6,B287=Dimension!$A$7,B287=Dimension!$A$8,B287=Dimension!$A$9,B287=""),"",Payment_ID2)</f>
        <v/>
      </c>
      <c r="Q287" s="64" t="str">
        <f t="shared" si="4"/>
        <v/>
      </c>
      <c r="R287" s="62"/>
      <c r="S287" s="87"/>
      <c r="T287" s="68" t="b">
        <f>IF(D287=Dimension!$C$9,IF(LEFT(UPPER(E287),2)="MC",TRUE,FALSE),TRUE)</f>
        <v>1</v>
      </c>
    </row>
    <row r="288" spans="1:20" x14ac:dyDescent="0.45">
      <c r="A288" s="61"/>
      <c r="B288" s="62"/>
      <c r="C288" s="62"/>
      <c r="D288" s="62" t="str">
        <f>IF(B288=Dimension!$A$8,Dimension!$C$9,IF(B288=Dimension!$A$6,CD,""))</f>
        <v/>
      </c>
      <c r="E288" s="63"/>
      <c r="F288" s="62" t="str">
        <f>IF(OR(B288=Dimension!$A$3,B288=Dimension!$A$4,B288=Dimension!$A$6,B288=Dimension!$A$8),CCYA,"")</f>
        <v/>
      </c>
      <c r="G288" s="64" t="str">
        <f>IFERROR(VLOOKUP(F288,Dimension!$G$3:$H$252,2,FALSE),"")</f>
        <v/>
      </c>
      <c r="H288" s="62" t="str">
        <f>IF(OR(B288=Dimension!$A$3,B288=Dimension!$A$4,B288=Dimension!$A$5),"เดินทาง/ท่องเที่ยว","")</f>
        <v/>
      </c>
      <c r="I288" s="62" t="str">
        <f>IF(OR(B288=Dimension!$A$6,B288=Dimension!$A$7,B288=Dimension!$A$8,B288=Dimension!$A$9),"",IF(OR(B288=Dimension!$A$3,B288=Dimension!$A$4,B288=Dimension!$A$5),"สถานประกอบการ",""))</f>
        <v/>
      </c>
      <c r="J288" s="62" t="str">
        <f>IF(OR(B288=Dimension!$A$3,B288=Dimension!$A$4,B288=Dimension!$A$5,B288=Dimension!$A$6,,B288=Dimension!$A$7,B288=Dimension!$A$8,B288=Dimension!$A$9),Payment_ID2,"")</f>
        <v/>
      </c>
      <c r="K288" s="62"/>
      <c r="L288" s="64" t="str">
        <f>IFERROR(VLOOKUP(K288,Dimension!$J$3:$K$179,2,FALSE),"")</f>
        <v/>
      </c>
      <c r="M288" s="65"/>
      <c r="N288" s="66"/>
      <c r="O288" s="62" t="str">
        <f>IF(OR(B288=Dimension!$A$6,B288=Dimension!$A$7,B288=Dimension!$A$8,B288=Dimension!$A$9),"",IF(OR(B288=Dimension!$A$3,B288=Dimension!$A$4,B288=Dimension!$A$5),"สถานประกอบการ",""))</f>
        <v/>
      </c>
      <c r="P288" s="62" t="str">
        <f>IF(OR(B288=Dimension!$A$6,B288=Dimension!$A$7,B288=Dimension!$A$8,B288=Dimension!$A$9,B288=""),"",Payment_ID2)</f>
        <v/>
      </c>
      <c r="Q288" s="64" t="str">
        <f t="shared" si="4"/>
        <v/>
      </c>
      <c r="R288" s="62"/>
      <c r="S288" s="87"/>
      <c r="T288" s="68" t="b">
        <f>IF(D288=Dimension!$C$9,IF(LEFT(UPPER(E288),2)="MC",TRUE,FALSE),TRUE)</f>
        <v>1</v>
      </c>
    </row>
    <row r="289" spans="1:20" x14ac:dyDescent="0.45">
      <c r="A289" s="61"/>
      <c r="B289" s="62"/>
      <c r="C289" s="62"/>
      <c r="D289" s="62" t="str">
        <f>IF(B289=Dimension!$A$8,Dimension!$C$9,IF(B289=Dimension!$A$6,CD,""))</f>
        <v/>
      </c>
      <c r="E289" s="63"/>
      <c r="F289" s="62" t="str">
        <f>IF(OR(B289=Dimension!$A$3,B289=Dimension!$A$4,B289=Dimension!$A$6,B289=Dimension!$A$8),CCYA,"")</f>
        <v/>
      </c>
      <c r="G289" s="64" t="str">
        <f>IFERROR(VLOOKUP(F289,Dimension!$G$3:$H$252,2,FALSE),"")</f>
        <v/>
      </c>
      <c r="H289" s="62" t="str">
        <f>IF(OR(B289=Dimension!$A$3,B289=Dimension!$A$4,B289=Dimension!$A$5),"เดินทาง/ท่องเที่ยว","")</f>
        <v/>
      </c>
      <c r="I289" s="62" t="str">
        <f>IF(OR(B289=Dimension!$A$6,B289=Dimension!$A$7,B289=Dimension!$A$8,B289=Dimension!$A$9),"",IF(OR(B289=Dimension!$A$3,B289=Dimension!$A$4,B289=Dimension!$A$5),"สถานประกอบการ",""))</f>
        <v/>
      </c>
      <c r="J289" s="62" t="str">
        <f>IF(OR(B289=Dimension!$A$3,B289=Dimension!$A$4,B289=Dimension!$A$5,B289=Dimension!$A$6,,B289=Dimension!$A$7,B289=Dimension!$A$8,B289=Dimension!$A$9),Payment_ID2,"")</f>
        <v/>
      </c>
      <c r="K289" s="62"/>
      <c r="L289" s="64" t="str">
        <f>IFERROR(VLOOKUP(K289,Dimension!$J$3:$K$179,2,FALSE),"")</f>
        <v/>
      </c>
      <c r="M289" s="65"/>
      <c r="N289" s="66"/>
      <c r="O289" s="62" t="str">
        <f>IF(OR(B289=Dimension!$A$6,B289=Dimension!$A$7,B289=Dimension!$A$8,B289=Dimension!$A$9),"",IF(OR(B289=Dimension!$A$3,B289=Dimension!$A$4,B289=Dimension!$A$5),"สถานประกอบการ",""))</f>
        <v/>
      </c>
      <c r="P289" s="62" t="str">
        <f>IF(OR(B289=Dimension!$A$6,B289=Dimension!$A$7,B289=Dimension!$A$8,B289=Dimension!$A$9,B289=""),"",Payment_ID2)</f>
        <v/>
      </c>
      <c r="Q289" s="64" t="str">
        <f t="shared" si="4"/>
        <v/>
      </c>
      <c r="R289" s="62"/>
      <c r="S289" s="87"/>
      <c r="T289" s="68" t="b">
        <f>IF(D289=Dimension!$C$9,IF(LEFT(UPPER(E289),2)="MC",TRUE,FALSE),TRUE)</f>
        <v>1</v>
      </c>
    </row>
    <row r="290" spans="1:20" x14ac:dyDescent="0.45">
      <c r="A290" s="61"/>
      <c r="B290" s="62"/>
      <c r="C290" s="62"/>
      <c r="D290" s="62" t="str">
        <f>IF(B290=Dimension!$A$8,Dimension!$C$9,IF(B290=Dimension!$A$6,CD,""))</f>
        <v/>
      </c>
      <c r="E290" s="63"/>
      <c r="F290" s="62" t="str">
        <f>IF(OR(B290=Dimension!$A$3,B290=Dimension!$A$4,B290=Dimension!$A$6,B290=Dimension!$A$8),CCYA,"")</f>
        <v/>
      </c>
      <c r="G290" s="64" t="str">
        <f>IFERROR(VLOOKUP(F290,Dimension!$G$3:$H$252,2,FALSE),"")</f>
        <v/>
      </c>
      <c r="H290" s="62" t="str">
        <f>IF(OR(B290=Dimension!$A$3,B290=Dimension!$A$4,B290=Dimension!$A$5),"เดินทาง/ท่องเที่ยว","")</f>
        <v/>
      </c>
      <c r="I290" s="62" t="str">
        <f>IF(OR(B290=Dimension!$A$6,B290=Dimension!$A$7,B290=Dimension!$A$8,B290=Dimension!$A$9),"",IF(OR(B290=Dimension!$A$3,B290=Dimension!$A$4,B290=Dimension!$A$5),"สถานประกอบการ",""))</f>
        <v/>
      </c>
      <c r="J290" s="62" t="str">
        <f>IF(OR(B290=Dimension!$A$3,B290=Dimension!$A$4,B290=Dimension!$A$5,B290=Dimension!$A$6,,B290=Dimension!$A$7,B290=Dimension!$A$8,B290=Dimension!$A$9),Payment_ID2,"")</f>
        <v/>
      </c>
      <c r="K290" s="62"/>
      <c r="L290" s="64" t="str">
        <f>IFERROR(VLOOKUP(K290,Dimension!$J$3:$K$179,2,FALSE),"")</f>
        <v/>
      </c>
      <c r="M290" s="65"/>
      <c r="N290" s="66"/>
      <c r="O290" s="62" t="str">
        <f>IF(OR(B290=Dimension!$A$6,B290=Dimension!$A$7,B290=Dimension!$A$8,B290=Dimension!$A$9),"",IF(OR(B290=Dimension!$A$3,B290=Dimension!$A$4,B290=Dimension!$A$5),"สถานประกอบการ",""))</f>
        <v/>
      </c>
      <c r="P290" s="62" t="str">
        <f>IF(OR(B290=Dimension!$A$6,B290=Dimension!$A$7,B290=Dimension!$A$8,B290=Dimension!$A$9,B290=""),"",Payment_ID2)</f>
        <v/>
      </c>
      <c r="Q290" s="64" t="str">
        <f t="shared" si="4"/>
        <v/>
      </c>
      <c r="R290" s="62"/>
      <c r="S290" s="87"/>
      <c r="T290" s="68" t="b">
        <f>IF(D290=Dimension!$C$9,IF(LEFT(UPPER(E290),2)="MC",TRUE,FALSE),TRUE)</f>
        <v>1</v>
      </c>
    </row>
    <row r="291" spans="1:20" x14ac:dyDescent="0.45">
      <c r="A291" s="61"/>
      <c r="B291" s="62"/>
      <c r="C291" s="62"/>
      <c r="D291" s="62" t="str">
        <f>IF(B291=Dimension!$A$8,Dimension!$C$9,IF(B291=Dimension!$A$6,CD,""))</f>
        <v/>
      </c>
      <c r="E291" s="63"/>
      <c r="F291" s="62" t="str">
        <f>IF(OR(B291=Dimension!$A$3,B291=Dimension!$A$4,B291=Dimension!$A$6,B291=Dimension!$A$8),CCYA,"")</f>
        <v/>
      </c>
      <c r="G291" s="64" t="str">
        <f>IFERROR(VLOOKUP(F291,Dimension!$G$3:$H$252,2,FALSE),"")</f>
        <v/>
      </c>
      <c r="H291" s="62" t="str">
        <f>IF(OR(B291=Dimension!$A$3,B291=Dimension!$A$4,B291=Dimension!$A$5),"เดินทาง/ท่องเที่ยว","")</f>
        <v/>
      </c>
      <c r="I291" s="62" t="str">
        <f>IF(OR(B291=Dimension!$A$6,B291=Dimension!$A$7,B291=Dimension!$A$8,B291=Dimension!$A$9),"",IF(OR(B291=Dimension!$A$3,B291=Dimension!$A$4,B291=Dimension!$A$5),"สถานประกอบการ",""))</f>
        <v/>
      </c>
      <c r="J291" s="62" t="str">
        <f>IF(OR(B291=Dimension!$A$3,B291=Dimension!$A$4,B291=Dimension!$A$5,B291=Dimension!$A$6,,B291=Dimension!$A$7,B291=Dimension!$A$8,B291=Dimension!$A$9),Payment_ID2,"")</f>
        <v/>
      </c>
      <c r="K291" s="62"/>
      <c r="L291" s="64" t="str">
        <f>IFERROR(VLOOKUP(K291,Dimension!$J$3:$K$179,2,FALSE),"")</f>
        <v/>
      </c>
      <c r="M291" s="65"/>
      <c r="N291" s="66"/>
      <c r="O291" s="62" t="str">
        <f>IF(OR(B291=Dimension!$A$6,B291=Dimension!$A$7,B291=Dimension!$A$8,B291=Dimension!$A$9),"",IF(OR(B291=Dimension!$A$3,B291=Dimension!$A$4,B291=Dimension!$A$5),"สถานประกอบการ",""))</f>
        <v/>
      </c>
      <c r="P291" s="62" t="str">
        <f>IF(OR(B291=Dimension!$A$6,B291=Dimension!$A$7,B291=Dimension!$A$8,B291=Dimension!$A$9,B291=""),"",Payment_ID2)</f>
        <v/>
      </c>
      <c r="Q291" s="64" t="str">
        <f t="shared" si="4"/>
        <v/>
      </c>
      <c r="R291" s="62"/>
      <c r="S291" s="87"/>
      <c r="T291" s="68" t="b">
        <f>IF(D291=Dimension!$C$9,IF(LEFT(UPPER(E291),2)="MC",TRUE,FALSE),TRUE)</f>
        <v>1</v>
      </c>
    </row>
    <row r="292" spans="1:20" x14ac:dyDescent="0.45">
      <c r="A292" s="61"/>
      <c r="B292" s="62"/>
      <c r="C292" s="62"/>
      <c r="D292" s="62" t="str">
        <f>IF(B292=Dimension!$A$8,Dimension!$C$9,IF(B292=Dimension!$A$6,CD,""))</f>
        <v/>
      </c>
      <c r="E292" s="63"/>
      <c r="F292" s="62" t="str">
        <f>IF(OR(B292=Dimension!$A$3,B292=Dimension!$A$4,B292=Dimension!$A$6,B292=Dimension!$A$8),CCYA,"")</f>
        <v/>
      </c>
      <c r="G292" s="64" t="str">
        <f>IFERROR(VLOOKUP(F292,Dimension!$G$3:$H$252,2,FALSE),"")</f>
        <v/>
      </c>
      <c r="H292" s="62" t="str">
        <f>IF(OR(B292=Dimension!$A$3,B292=Dimension!$A$4,B292=Dimension!$A$5),"เดินทาง/ท่องเที่ยว","")</f>
        <v/>
      </c>
      <c r="I292" s="62" t="str">
        <f>IF(OR(B292=Dimension!$A$6,B292=Dimension!$A$7,B292=Dimension!$A$8,B292=Dimension!$A$9),"",IF(OR(B292=Dimension!$A$3,B292=Dimension!$A$4,B292=Dimension!$A$5),"สถานประกอบการ",""))</f>
        <v/>
      </c>
      <c r="J292" s="62" t="str">
        <f>IF(OR(B292=Dimension!$A$3,B292=Dimension!$A$4,B292=Dimension!$A$5,B292=Dimension!$A$6,,B292=Dimension!$A$7,B292=Dimension!$A$8,B292=Dimension!$A$9),Payment_ID2,"")</f>
        <v/>
      </c>
      <c r="K292" s="62"/>
      <c r="L292" s="64" t="str">
        <f>IFERROR(VLOOKUP(K292,Dimension!$J$3:$K$179,2,FALSE),"")</f>
        <v/>
      </c>
      <c r="M292" s="65"/>
      <c r="N292" s="66"/>
      <c r="O292" s="62" t="str">
        <f>IF(OR(B292=Dimension!$A$6,B292=Dimension!$A$7,B292=Dimension!$A$8,B292=Dimension!$A$9),"",IF(OR(B292=Dimension!$A$3,B292=Dimension!$A$4,B292=Dimension!$A$5),"สถานประกอบการ",""))</f>
        <v/>
      </c>
      <c r="P292" s="62" t="str">
        <f>IF(OR(B292=Dimension!$A$6,B292=Dimension!$A$7,B292=Dimension!$A$8,B292=Dimension!$A$9,B292=""),"",Payment_ID2)</f>
        <v/>
      </c>
      <c r="Q292" s="64" t="str">
        <f t="shared" si="4"/>
        <v/>
      </c>
      <c r="R292" s="62"/>
      <c r="S292" s="87"/>
      <c r="T292" s="68" t="b">
        <f>IF(D292=Dimension!$C$9,IF(LEFT(UPPER(E292),2)="MC",TRUE,FALSE),TRUE)</f>
        <v>1</v>
      </c>
    </row>
    <row r="293" spans="1:20" x14ac:dyDescent="0.45">
      <c r="A293" s="61"/>
      <c r="B293" s="62"/>
      <c r="C293" s="62"/>
      <c r="D293" s="62" t="str">
        <f>IF(B293=Dimension!$A$8,Dimension!$C$9,IF(B293=Dimension!$A$6,CD,""))</f>
        <v/>
      </c>
      <c r="E293" s="63"/>
      <c r="F293" s="62" t="str">
        <f>IF(OR(B293=Dimension!$A$3,B293=Dimension!$A$4,B293=Dimension!$A$6,B293=Dimension!$A$8),CCYA,"")</f>
        <v/>
      </c>
      <c r="G293" s="64" t="str">
        <f>IFERROR(VLOOKUP(F293,Dimension!$G$3:$H$252,2,FALSE),"")</f>
        <v/>
      </c>
      <c r="H293" s="62" t="str">
        <f>IF(OR(B293=Dimension!$A$3,B293=Dimension!$A$4,B293=Dimension!$A$5),"เดินทาง/ท่องเที่ยว","")</f>
        <v/>
      </c>
      <c r="I293" s="62" t="str">
        <f>IF(OR(B293=Dimension!$A$6,B293=Dimension!$A$7,B293=Dimension!$A$8,B293=Dimension!$A$9),"",IF(OR(B293=Dimension!$A$3,B293=Dimension!$A$4,B293=Dimension!$A$5),"สถานประกอบการ",""))</f>
        <v/>
      </c>
      <c r="J293" s="62" t="str">
        <f>IF(OR(B293=Dimension!$A$3,B293=Dimension!$A$4,B293=Dimension!$A$5,B293=Dimension!$A$6,,B293=Dimension!$A$7,B293=Dimension!$A$8,B293=Dimension!$A$9),Payment_ID2,"")</f>
        <v/>
      </c>
      <c r="K293" s="62"/>
      <c r="L293" s="64" t="str">
        <f>IFERROR(VLOOKUP(K293,Dimension!$J$3:$K$179,2,FALSE),"")</f>
        <v/>
      </c>
      <c r="M293" s="65"/>
      <c r="N293" s="66"/>
      <c r="O293" s="62" t="str">
        <f>IF(OR(B293=Dimension!$A$6,B293=Dimension!$A$7,B293=Dimension!$A$8,B293=Dimension!$A$9),"",IF(OR(B293=Dimension!$A$3,B293=Dimension!$A$4,B293=Dimension!$A$5),"สถานประกอบการ",""))</f>
        <v/>
      </c>
      <c r="P293" s="62" t="str">
        <f>IF(OR(B293=Dimension!$A$6,B293=Dimension!$A$7,B293=Dimension!$A$8,B293=Dimension!$A$9,B293=""),"",Payment_ID2)</f>
        <v/>
      </c>
      <c r="Q293" s="64" t="str">
        <f t="shared" si="4"/>
        <v/>
      </c>
      <c r="R293" s="62"/>
      <c r="S293" s="87"/>
      <c r="T293" s="68" t="b">
        <f>IF(D293=Dimension!$C$9,IF(LEFT(UPPER(E293),2)="MC",TRUE,FALSE),TRUE)</f>
        <v>1</v>
      </c>
    </row>
    <row r="294" spans="1:20" x14ac:dyDescent="0.45">
      <c r="A294" s="61"/>
      <c r="B294" s="62"/>
      <c r="C294" s="62"/>
      <c r="D294" s="62" t="str">
        <f>IF(B294=Dimension!$A$8,Dimension!$C$9,IF(B294=Dimension!$A$6,CD,""))</f>
        <v/>
      </c>
      <c r="E294" s="63"/>
      <c r="F294" s="62" t="str">
        <f>IF(OR(B294=Dimension!$A$3,B294=Dimension!$A$4,B294=Dimension!$A$6,B294=Dimension!$A$8),CCYA,"")</f>
        <v/>
      </c>
      <c r="G294" s="64" t="str">
        <f>IFERROR(VLOOKUP(F294,Dimension!$G$3:$H$252,2,FALSE),"")</f>
        <v/>
      </c>
      <c r="H294" s="62" t="str">
        <f>IF(OR(B294=Dimension!$A$3,B294=Dimension!$A$4,B294=Dimension!$A$5),"เดินทาง/ท่องเที่ยว","")</f>
        <v/>
      </c>
      <c r="I294" s="62" t="str">
        <f>IF(OR(B294=Dimension!$A$6,B294=Dimension!$A$7,B294=Dimension!$A$8,B294=Dimension!$A$9),"",IF(OR(B294=Dimension!$A$3,B294=Dimension!$A$4,B294=Dimension!$A$5),"สถานประกอบการ",""))</f>
        <v/>
      </c>
      <c r="J294" s="62" t="str">
        <f>IF(OR(B294=Dimension!$A$3,B294=Dimension!$A$4,B294=Dimension!$A$5,B294=Dimension!$A$6,,B294=Dimension!$A$7,B294=Dimension!$A$8,B294=Dimension!$A$9),Payment_ID2,"")</f>
        <v/>
      </c>
      <c r="K294" s="62"/>
      <c r="L294" s="64" t="str">
        <f>IFERROR(VLOOKUP(K294,Dimension!$J$3:$K$179,2,FALSE),"")</f>
        <v/>
      </c>
      <c r="M294" s="65"/>
      <c r="N294" s="66"/>
      <c r="O294" s="62" t="str">
        <f>IF(OR(B294=Dimension!$A$6,B294=Dimension!$A$7,B294=Dimension!$A$8,B294=Dimension!$A$9),"",IF(OR(B294=Dimension!$A$3,B294=Dimension!$A$4,B294=Dimension!$A$5),"สถานประกอบการ",""))</f>
        <v/>
      </c>
      <c r="P294" s="62" t="str">
        <f>IF(OR(B294=Dimension!$A$6,B294=Dimension!$A$7,B294=Dimension!$A$8,B294=Dimension!$A$9,B294=""),"",Payment_ID2)</f>
        <v/>
      </c>
      <c r="Q294" s="64" t="str">
        <f t="shared" si="4"/>
        <v/>
      </c>
      <c r="R294" s="62"/>
      <c r="S294" s="87"/>
      <c r="T294" s="68" t="b">
        <f>IF(D294=Dimension!$C$9,IF(LEFT(UPPER(E294),2)="MC",TRUE,FALSE),TRUE)</f>
        <v>1</v>
      </c>
    </row>
    <row r="295" spans="1:20" x14ac:dyDescent="0.45">
      <c r="A295" s="61"/>
      <c r="B295" s="62"/>
      <c r="C295" s="62"/>
      <c r="D295" s="62" t="str">
        <f>IF(B295=Dimension!$A$8,Dimension!$C$9,IF(B295=Dimension!$A$6,CD,""))</f>
        <v/>
      </c>
      <c r="E295" s="63"/>
      <c r="F295" s="62" t="str">
        <f>IF(OR(B295=Dimension!$A$3,B295=Dimension!$A$4,B295=Dimension!$A$6,B295=Dimension!$A$8),CCYA,"")</f>
        <v/>
      </c>
      <c r="G295" s="64" t="str">
        <f>IFERROR(VLOOKUP(F295,Dimension!$G$3:$H$252,2,FALSE),"")</f>
        <v/>
      </c>
      <c r="H295" s="62" t="str">
        <f>IF(OR(B295=Dimension!$A$3,B295=Dimension!$A$4,B295=Dimension!$A$5),"เดินทาง/ท่องเที่ยว","")</f>
        <v/>
      </c>
      <c r="I295" s="62" t="str">
        <f>IF(OR(B295=Dimension!$A$6,B295=Dimension!$A$7,B295=Dimension!$A$8,B295=Dimension!$A$9),"",IF(OR(B295=Dimension!$A$3,B295=Dimension!$A$4,B295=Dimension!$A$5),"สถานประกอบการ",""))</f>
        <v/>
      </c>
      <c r="J295" s="62" t="str">
        <f>IF(OR(B295=Dimension!$A$3,B295=Dimension!$A$4,B295=Dimension!$A$5,B295=Dimension!$A$6,,B295=Dimension!$A$7,B295=Dimension!$A$8,B295=Dimension!$A$9),Payment_ID2,"")</f>
        <v/>
      </c>
      <c r="K295" s="62"/>
      <c r="L295" s="64" t="str">
        <f>IFERROR(VLOOKUP(K295,Dimension!$J$3:$K$179,2,FALSE),"")</f>
        <v/>
      </c>
      <c r="M295" s="65"/>
      <c r="N295" s="66"/>
      <c r="O295" s="62" t="str">
        <f>IF(OR(B295=Dimension!$A$6,B295=Dimension!$A$7,B295=Dimension!$A$8,B295=Dimension!$A$9),"",IF(OR(B295=Dimension!$A$3,B295=Dimension!$A$4,B295=Dimension!$A$5),"สถานประกอบการ",""))</f>
        <v/>
      </c>
      <c r="P295" s="62" t="str">
        <f>IF(OR(B295=Dimension!$A$6,B295=Dimension!$A$7,B295=Dimension!$A$8,B295=Dimension!$A$9,B295=""),"",Payment_ID2)</f>
        <v/>
      </c>
      <c r="Q295" s="64" t="str">
        <f t="shared" si="4"/>
        <v/>
      </c>
      <c r="R295" s="62"/>
      <c r="S295" s="87"/>
      <c r="T295" s="68" t="b">
        <f>IF(D295=Dimension!$C$9,IF(LEFT(UPPER(E295),2)="MC",TRUE,FALSE),TRUE)</f>
        <v>1</v>
      </c>
    </row>
    <row r="296" spans="1:20" x14ac:dyDescent="0.45">
      <c r="A296" s="61"/>
      <c r="B296" s="62"/>
      <c r="C296" s="62"/>
      <c r="D296" s="62" t="str">
        <f>IF(B296=Dimension!$A$8,Dimension!$C$9,IF(B296=Dimension!$A$6,CD,""))</f>
        <v/>
      </c>
      <c r="E296" s="63"/>
      <c r="F296" s="62" t="str">
        <f>IF(OR(B296=Dimension!$A$3,B296=Dimension!$A$4,B296=Dimension!$A$6,B296=Dimension!$A$8),CCYA,"")</f>
        <v/>
      </c>
      <c r="G296" s="64" t="str">
        <f>IFERROR(VLOOKUP(F296,Dimension!$G$3:$H$252,2,FALSE),"")</f>
        <v/>
      </c>
      <c r="H296" s="62" t="str">
        <f>IF(OR(B296=Dimension!$A$3,B296=Dimension!$A$4,B296=Dimension!$A$5),"เดินทาง/ท่องเที่ยว","")</f>
        <v/>
      </c>
      <c r="I296" s="62" t="str">
        <f>IF(OR(B296=Dimension!$A$6,B296=Dimension!$A$7,B296=Dimension!$A$8,B296=Dimension!$A$9),"",IF(OR(B296=Dimension!$A$3,B296=Dimension!$A$4,B296=Dimension!$A$5),"สถานประกอบการ",""))</f>
        <v/>
      </c>
      <c r="J296" s="62" t="str">
        <f>IF(OR(B296=Dimension!$A$3,B296=Dimension!$A$4,B296=Dimension!$A$5,B296=Dimension!$A$6,,B296=Dimension!$A$7,B296=Dimension!$A$8,B296=Dimension!$A$9),Payment_ID2,"")</f>
        <v/>
      </c>
      <c r="K296" s="62"/>
      <c r="L296" s="64" t="str">
        <f>IFERROR(VLOOKUP(K296,Dimension!$J$3:$K$179,2,FALSE),"")</f>
        <v/>
      </c>
      <c r="M296" s="65"/>
      <c r="N296" s="66"/>
      <c r="O296" s="62" t="str">
        <f>IF(OR(B296=Dimension!$A$6,B296=Dimension!$A$7,B296=Dimension!$A$8,B296=Dimension!$A$9),"",IF(OR(B296=Dimension!$A$3,B296=Dimension!$A$4,B296=Dimension!$A$5),"สถานประกอบการ",""))</f>
        <v/>
      </c>
      <c r="P296" s="62" t="str">
        <f>IF(OR(B296=Dimension!$A$6,B296=Dimension!$A$7,B296=Dimension!$A$8,B296=Dimension!$A$9,B296=""),"",Payment_ID2)</f>
        <v/>
      </c>
      <c r="Q296" s="64" t="str">
        <f t="shared" si="4"/>
        <v/>
      </c>
      <c r="R296" s="62"/>
      <c r="S296" s="87"/>
      <c r="T296" s="68" t="b">
        <f>IF(D296=Dimension!$C$9,IF(LEFT(UPPER(E296),2)="MC",TRUE,FALSE),TRUE)</f>
        <v>1</v>
      </c>
    </row>
    <row r="297" spans="1:20" x14ac:dyDescent="0.45">
      <c r="A297" s="61"/>
      <c r="B297" s="62"/>
      <c r="C297" s="62"/>
      <c r="D297" s="62" t="str">
        <f>IF(B297=Dimension!$A$8,Dimension!$C$9,IF(B297=Dimension!$A$6,CD,""))</f>
        <v/>
      </c>
      <c r="E297" s="63"/>
      <c r="F297" s="62" t="str">
        <f>IF(OR(B297=Dimension!$A$3,B297=Dimension!$A$4,B297=Dimension!$A$6,B297=Dimension!$A$8),CCYA,"")</f>
        <v/>
      </c>
      <c r="G297" s="64" t="str">
        <f>IFERROR(VLOOKUP(F297,Dimension!$G$3:$H$252,2,FALSE),"")</f>
        <v/>
      </c>
      <c r="H297" s="62" t="str">
        <f>IF(OR(B297=Dimension!$A$3,B297=Dimension!$A$4,B297=Dimension!$A$5),"เดินทาง/ท่องเที่ยว","")</f>
        <v/>
      </c>
      <c r="I297" s="62" t="str">
        <f>IF(OR(B297=Dimension!$A$6,B297=Dimension!$A$7,B297=Dimension!$A$8,B297=Dimension!$A$9),"",IF(OR(B297=Dimension!$A$3,B297=Dimension!$A$4,B297=Dimension!$A$5),"สถานประกอบการ",""))</f>
        <v/>
      </c>
      <c r="J297" s="62" t="str">
        <f>IF(OR(B297=Dimension!$A$3,B297=Dimension!$A$4,B297=Dimension!$A$5,B297=Dimension!$A$6,,B297=Dimension!$A$7,B297=Dimension!$A$8,B297=Dimension!$A$9),Payment_ID2,"")</f>
        <v/>
      </c>
      <c r="K297" s="62"/>
      <c r="L297" s="64" t="str">
        <f>IFERROR(VLOOKUP(K297,Dimension!$J$3:$K$179,2,FALSE),"")</f>
        <v/>
      </c>
      <c r="M297" s="65"/>
      <c r="N297" s="66"/>
      <c r="O297" s="62" t="str">
        <f>IF(OR(B297=Dimension!$A$6,B297=Dimension!$A$7,B297=Dimension!$A$8,B297=Dimension!$A$9),"",IF(OR(B297=Dimension!$A$3,B297=Dimension!$A$4,B297=Dimension!$A$5),"สถานประกอบการ",""))</f>
        <v/>
      </c>
      <c r="P297" s="62" t="str">
        <f>IF(OR(B297=Dimension!$A$6,B297=Dimension!$A$7,B297=Dimension!$A$8,B297=Dimension!$A$9,B297=""),"",Payment_ID2)</f>
        <v/>
      </c>
      <c r="Q297" s="64" t="str">
        <f t="shared" si="4"/>
        <v/>
      </c>
      <c r="R297" s="62"/>
      <c r="S297" s="87"/>
      <c r="T297" s="68" t="b">
        <f>IF(D297=Dimension!$C$9,IF(LEFT(UPPER(E297),2)="MC",TRUE,FALSE),TRUE)</f>
        <v>1</v>
      </c>
    </row>
    <row r="298" spans="1:20" x14ac:dyDescent="0.45">
      <c r="A298" s="61"/>
      <c r="B298" s="62"/>
      <c r="C298" s="62"/>
      <c r="D298" s="62" t="str">
        <f>IF(B298=Dimension!$A$8,Dimension!$C$9,IF(B298=Dimension!$A$6,CD,""))</f>
        <v/>
      </c>
      <c r="E298" s="63"/>
      <c r="F298" s="62" t="str">
        <f>IF(OR(B298=Dimension!$A$3,B298=Dimension!$A$4,B298=Dimension!$A$6,B298=Dimension!$A$8),CCYA,"")</f>
        <v/>
      </c>
      <c r="G298" s="64" t="str">
        <f>IFERROR(VLOOKUP(F298,Dimension!$G$3:$H$252,2,FALSE),"")</f>
        <v/>
      </c>
      <c r="H298" s="62" t="str">
        <f>IF(OR(B298=Dimension!$A$3,B298=Dimension!$A$4,B298=Dimension!$A$5),"เดินทาง/ท่องเที่ยว","")</f>
        <v/>
      </c>
      <c r="I298" s="62" t="str">
        <f>IF(OR(B298=Dimension!$A$6,B298=Dimension!$A$7,B298=Dimension!$A$8,B298=Dimension!$A$9),"",IF(OR(B298=Dimension!$A$3,B298=Dimension!$A$4,B298=Dimension!$A$5),"สถานประกอบการ",""))</f>
        <v/>
      </c>
      <c r="J298" s="62" t="str">
        <f>IF(OR(B298=Dimension!$A$3,B298=Dimension!$A$4,B298=Dimension!$A$5,B298=Dimension!$A$6,,B298=Dimension!$A$7,B298=Dimension!$A$8,B298=Dimension!$A$9),Payment_ID2,"")</f>
        <v/>
      </c>
      <c r="K298" s="62"/>
      <c r="L298" s="64" t="str">
        <f>IFERROR(VLOOKUP(K298,Dimension!$J$3:$K$179,2,FALSE),"")</f>
        <v/>
      </c>
      <c r="M298" s="65"/>
      <c r="N298" s="66"/>
      <c r="O298" s="62" t="str">
        <f>IF(OR(B298=Dimension!$A$6,B298=Dimension!$A$7,B298=Dimension!$A$8,B298=Dimension!$A$9),"",IF(OR(B298=Dimension!$A$3,B298=Dimension!$A$4,B298=Dimension!$A$5),"สถานประกอบการ",""))</f>
        <v/>
      </c>
      <c r="P298" s="62" t="str">
        <f>IF(OR(B298=Dimension!$A$6,B298=Dimension!$A$7,B298=Dimension!$A$8,B298=Dimension!$A$9,B298=""),"",Payment_ID2)</f>
        <v/>
      </c>
      <c r="Q298" s="64" t="str">
        <f t="shared" si="4"/>
        <v/>
      </c>
      <c r="R298" s="62"/>
      <c r="S298" s="87"/>
      <c r="T298" s="68" t="b">
        <f>IF(D298=Dimension!$C$9,IF(LEFT(UPPER(E298),2)="MC",TRUE,FALSE),TRUE)</f>
        <v>1</v>
      </c>
    </row>
    <row r="299" spans="1:20" x14ac:dyDescent="0.45">
      <c r="A299" s="61"/>
      <c r="B299" s="62"/>
      <c r="C299" s="62"/>
      <c r="D299" s="62" t="str">
        <f>IF(B299=Dimension!$A$8,Dimension!$C$9,IF(B299=Dimension!$A$6,CD,""))</f>
        <v/>
      </c>
      <c r="E299" s="63"/>
      <c r="F299" s="62" t="str">
        <f>IF(OR(B299=Dimension!$A$3,B299=Dimension!$A$4,B299=Dimension!$A$6,B299=Dimension!$A$8),CCYA,"")</f>
        <v/>
      </c>
      <c r="G299" s="64" t="str">
        <f>IFERROR(VLOOKUP(F299,Dimension!$G$3:$H$252,2,FALSE),"")</f>
        <v/>
      </c>
      <c r="H299" s="62" t="str">
        <f>IF(OR(B299=Dimension!$A$3,B299=Dimension!$A$4,B299=Dimension!$A$5),"เดินทาง/ท่องเที่ยว","")</f>
        <v/>
      </c>
      <c r="I299" s="62" t="str">
        <f>IF(OR(B299=Dimension!$A$6,B299=Dimension!$A$7,B299=Dimension!$A$8,B299=Dimension!$A$9),"",IF(OR(B299=Dimension!$A$3,B299=Dimension!$A$4,B299=Dimension!$A$5),"สถานประกอบการ",""))</f>
        <v/>
      </c>
      <c r="J299" s="62" t="str">
        <f>IF(OR(B299=Dimension!$A$3,B299=Dimension!$A$4,B299=Dimension!$A$5,B299=Dimension!$A$6,,B299=Dimension!$A$7,B299=Dimension!$A$8,B299=Dimension!$A$9),Payment_ID2,"")</f>
        <v/>
      </c>
      <c r="K299" s="62"/>
      <c r="L299" s="64" t="str">
        <f>IFERROR(VLOOKUP(K299,Dimension!$J$3:$K$179,2,FALSE),"")</f>
        <v/>
      </c>
      <c r="M299" s="65"/>
      <c r="N299" s="66"/>
      <c r="O299" s="62" t="str">
        <f>IF(OR(B299=Dimension!$A$6,B299=Dimension!$A$7,B299=Dimension!$A$8,B299=Dimension!$A$9),"",IF(OR(B299=Dimension!$A$3,B299=Dimension!$A$4,B299=Dimension!$A$5),"สถานประกอบการ",""))</f>
        <v/>
      </c>
      <c r="P299" s="62" t="str">
        <f>IF(OR(B299=Dimension!$A$6,B299=Dimension!$A$7,B299=Dimension!$A$8,B299=Dimension!$A$9,B299=""),"",Payment_ID2)</f>
        <v/>
      </c>
      <c r="Q299" s="64" t="str">
        <f t="shared" si="4"/>
        <v/>
      </c>
      <c r="R299" s="62"/>
      <c r="S299" s="87"/>
      <c r="T299" s="68" t="b">
        <f>IF(D299=Dimension!$C$9,IF(LEFT(UPPER(E299),2)="MC",TRUE,FALSE),TRUE)</f>
        <v>1</v>
      </c>
    </row>
    <row r="300" spans="1:20" x14ac:dyDescent="0.45">
      <c r="A300" s="61"/>
      <c r="B300" s="62"/>
      <c r="C300" s="62"/>
      <c r="D300" s="62" t="str">
        <f>IF(B300=Dimension!$A$8,Dimension!$C$9,IF(B300=Dimension!$A$6,CD,""))</f>
        <v/>
      </c>
      <c r="E300" s="63"/>
      <c r="F300" s="62" t="str">
        <f>IF(OR(B300=Dimension!$A$3,B300=Dimension!$A$4,B300=Dimension!$A$6,B300=Dimension!$A$8),CCYA,"")</f>
        <v/>
      </c>
      <c r="G300" s="64" t="str">
        <f>IFERROR(VLOOKUP(F300,Dimension!$G$3:$H$252,2,FALSE),"")</f>
        <v/>
      </c>
      <c r="H300" s="62" t="str">
        <f>IF(OR(B300=Dimension!$A$3,B300=Dimension!$A$4,B300=Dimension!$A$5),"เดินทาง/ท่องเที่ยว","")</f>
        <v/>
      </c>
      <c r="I300" s="62" t="str">
        <f>IF(OR(B300=Dimension!$A$6,B300=Dimension!$A$7,B300=Dimension!$A$8,B300=Dimension!$A$9),"",IF(OR(B300=Dimension!$A$3,B300=Dimension!$A$4,B300=Dimension!$A$5),"สถานประกอบการ",""))</f>
        <v/>
      </c>
      <c r="J300" s="62" t="str">
        <f>IF(OR(B300=Dimension!$A$3,B300=Dimension!$A$4,B300=Dimension!$A$5,B300=Dimension!$A$6,,B300=Dimension!$A$7,B300=Dimension!$A$8,B300=Dimension!$A$9),Payment_ID2,"")</f>
        <v/>
      </c>
      <c r="K300" s="62"/>
      <c r="L300" s="64" t="str">
        <f>IFERROR(VLOOKUP(K300,Dimension!$J$3:$K$179,2,FALSE),"")</f>
        <v/>
      </c>
      <c r="M300" s="65"/>
      <c r="N300" s="66"/>
      <c r="O300" s="62" t="str">
        <f>IF(OR(B300=Dimension!$A$6,B300=Dimension!$A$7,B300=Dimension!$A$8,B300=Dimension!$A$9),"",IF(OR(B300=Dimension!$A$3,B300=Dimension!$A$4,B300=Dimension!$A$5),"สถานประกอบการ",""))</f>
        <v/>
      </c>
      <c r="P300" s="62" t="str">
        <f>IF(OR(B300=Dimension!$A$6,B300=Dimension!$A$7,B300=Dimension!$A$8,B300=Dimension!$A$9,B300=""),"",Payment_ID2)</f>
        <v/>
      </c>
      <c r="Q300" s="64" t="str">
        <f t="shared" si="4"/>
        <v/>
      </c>
      <c r="R300" s="62"/>
      <c r="S300" s="87"/>
      <c r="T300" s="68" t="b">
        <f>IF(D300=Dimension!$C$9,IF(LEFT(UPPER(E300),2)="MC",TRUE,FALSE),TRUE)</f>
        <v>1</v>
      </c>
    </row>
    <row r="301" spans="1:20" x14ac:dyDescent="0.45">
      <c r="A301" s="61"/>
      <c r="B301" s="62"/>
      <c r="C301" s="62"/>
      <c r="D301" s="62" t="str">
        <f>IF(B301=Dimension!$A$8,Dimension!$C$9,IF(B301=Dimension!$A$6,CD,""))</f>
        <v/>
      </c>
      <c r="E301" s="63"/>
      <c r="F301" s="62" t="str">
        <f>IF(OR(B301=Dimension!$A$3,B301=Dimension!$A$4,B301=Dimension!$A$6,B301=Dimension!$A$8),CCYA,"")</f>
        <v/>
      </c>
      <c r="G301" s="64" t="str">
        <f>IFERROR(VLOOKUP(F301,Dimension!$G$3:$H$252,2,FALSE),"")</f>
        <v/>
      </c>
      <c r="H301" s="62" t="str">
        <f>IF(OR(B301=Dimension!$A$3,B301=Dimension!$A$4,B301=Dimension!$A$5),"เดินทาง/ท่องเที่ยว","")</f>
        <v/>
      </c>
      <c r="I301" s="62" t="str">
        <f>IF(OR(B301=Dimension!$A$6,B301=Dimension!$A$7,B301=Dimension!$A$8,B301=Dimension!$A$9),"",IF(OR(B301=Dimension!$A$3,B301=Dimension!$A$4,B301=Dimension!$A$5),"สถานประกอบการ",""))</f>
        <v/>
      </c>
      <c r="J301" s="62" t="str">
        <f>IF(OR(B301=Dimension!$A$3,B301=Dimension!$A$4,B301=Dimension!$A$5,B301=Dimension!$A$6,,B301=Dimension!$A$7,B301=Dimension!$A$8,B301=Dimension!$A$9),Payment_ID2,"")</f>
        <v/>
      </c>
      <c r="K301" s="62"/>
      <c r="L301" s="64" t="str">
        <f>IFERROR(VLOOKUP(K301,Dimension!$J$3:$K$179,2,FALSE),"")</f>
        <v/>
      </c>
      <c r="M301" s="65"/>
      <c r="N301" s="66"/>
      <c r="O301" s="62" t="str">
        <f>IF(OR(B301=Dimension!$A$6,B301=Dimension!$A$7,B301=Dimension!$A$8,B301=Dimension!$A$9),"",IF(OR(B301=Dimension!$A$3,B301=Dimension!$A$4,B301=Dimension!$A$5),"สถานประกอบการ",""))</f>
        <v/>
      </c>
      <c r="P301" s="62" t="str">
        <f>IF(OR(B301=Dimension!$A$6,B301=Dimension!$A$7,B301=Dimension!$A$8,B301=Dimension!$A$9,B301=""),"",Payment_ID2)</f>
        <v/>
      </c>
      <c r="Q301" s="64" t="str">
        <f t="shared" si="4"/>
        <v/>
      </c>
      <c r="R301" s="62"/>
      <c r="S301" s="87"/>
      <c r="T301" s="68" t="b">
        <f>IF(D301=Dimension!$C$9,IF(LEFT(UPPER(E301),2)="MC",TRUE,FALSE),TRUE)</f>
        <v>1</v>
      </c>
    </row>
    <row r="302" spans="1:20" x14ac:dyDescent="0.45">
      <c r="A302" s="61"/>
      <c r="B302" s="62"/>
      <c r="C302" s="62"/>
      <c r="D302" s="62" t="str">
        <f>IF(B302=Dimension!$A$8,Dimension!$C$9,IF(B302=Dimension!$A$6,CD,""))</f>
        <v/>
      </c>
      <c r="E302" s="63"/>
      <c r="F302" s="62" t="str">
        <f>IF(OR(B302=Dimension!$A$3,B302=Dimension!$A$4,B302=Dimension!$A$6,B302=Dimension!$A$8),CCYA,"")</f>
        <v/>
      </c>
      <c r="G302" s="64" t="str">
        <f>IFERROR(VLOOKUP(F302,Dimension!$G$3:$H$252,2,FALSE),"")</f>
        <v/>
      </c>
      <c r="H302" s="62" t="str">
        <f>IF(OR(B302=Dimension!$A$3,B302=Dimension!$A$4,B302=Dimension!$A$5),"เดินทาง/ท่องเที่ยว","")</f>
        <v/>
      </c>
      <c r="I302" s="62" t="str">
        <f>IF(OR(B302=Dimension!$A$6,B302=Dimension!$A$7,B302=Dimension!$A$8,B302=Dimension!$A$9),"",IF(OR(B302=Dimension!$A$3,B302=Dimension!$A$4,B302=Dimension!$A$5),"สถานประกอบการ",""))</f>
        <v/>
      </c>
      <c r="J302" s="62" t="str">
        <f>IF(OR(B302=Dimension!$A$3,B302=Dimension!$A$4,B302=Dimension!$A$5,B302=Dimension!$A$6,,B302=Dimension!$A$7,B302=Dimension!$A$8,B302=Dimension!$A$9),Payment_ID2,"")</f>
        <v/>
      </c>
      <c r="K302" s="62"/>
      <c r="L302" s="64" t="str">
        <f>IFERROR(VLOOKUP(K302,Dimension!$J$3:$K$179,2,FALSE),"")</f>
        <v/>
      </c>
      <c r="M302" s="65"/>
      <c r="N302" s="66"/>
      <c r="O302" s="62" t="str">
        <f>IF(OR(B302=Dimension!$A$6,B302=Dimension!$A$7,B302=Dimension!$A$8,B302=Dimension!$A$9),"",IF(OR(B302=Dimension!$A$3,B302=Dimension!$A$4,B302=Dimension!$A$5),"สถานประกอบการ",""))</f>
        <v/>
      </c>
      <c r="P302" s="62" t="str">
        <f>IF(OR(B302=Dimension!$A$6,B302=Dimension!$A$7,B302=Dimension!$A$8,B302=Dimension!$A$9,B302=""),"",Payment_ID2)</f>
        <v/>
      </c>
      <c r="Q302" s="64" t="str">
        <f t="shared" si="4"/>
        <v/>
      </c>
      <c r="R302" s="62"/>
      <c r="S302" s="87"/>
      <c r="T302" s="68" t="b">
        <f>IF(D302=Dimension!$C$9,IF(LEFT(UPPER(E302),2)="MC",TRUE,FALSE),TRUE)</f>
        <v>1</v>
      </c>
    </row>
    <row r="303" spans="1:20" x14ac:dyDescent="0.45">
      <c r="A303" s="61"/>
      <c r="B303" s="62"/>
      <c r="C303" s="62"/>
      <c r="D303" s="62" t="str">
        <f>IF(B303=Dimension!$A$8,Dimension!$C$9,IF(B303=Dimension!$A$6,CD,""))</f>
        <v/>
      </c>
      <c r="E303" s="63"/>
      <c r="F303" s="62" t="str">
        <f>IF(OR(B303=Dimension!$A$3,B303=Dimension!$A$4,B303=Dimension!$A$6,B303=Dimension!$A$8),CCYA,"")</f>
        <v/>
      </c>
      <c r="G303" s="64" t="str">
        <f>IFERROR(VLOOKUP(F303,Dimension!$G$3:$H$252,2,FALSE),"")</f>
        <v/>
      </c>
      <c r="H303" s="62" t="str">
        <f>IF(OR(B303=Dimension!$A$3,B303=Dimension!$A$4,B303=Dimension!$A$5),"เดินทาง/ท่องเที่ยว","")</f>
        <v/>
      </c>
      <c r="I303" s="62" t="str">
        <f>IF(OR(B303=Dimension!$A$6,B303=Dimension!$A$7,B303=Dimension!$A$8,B303=Dimension!$A$9),"",IF(OR(B303=Dimension!$A$3,B303=Dimension!$A$4,B303=Dimension!$A$5),"สถานประกอบการ",""))</f>
        <v/>
      </c>
      <c r="J303" s="62" t="str">
        <f>IF(OR(B303=Dimension!$A$3,B303=Dimension!$A$4,B303=Dimension!$A$5,B303=Dimension!$A$6,,B303=Dimension!$A$7,B303=Dimension!$A$8,B303=Dimension!$A$9),Payment_ID2,"")</f>
        <v/>
      </c>
      <c r="K303" s="62"/>
      <c r="L303" s="64" t="str">
        <f>IFERROR(VLOOKUP(K303,Dimension!$J$3:$K$179,2,FALSE),"")</f>
        <v/>
      </c>
      <c r="M303" s="65"/>
      <c r="N303" s="66"/>
      <c r="O303" s="62" t="str">
        <f>IF(OR(B303=Dimension!$A$6,B303=Dimension!$A$7,B303=Dimension!$A$8,B303=Dimension!$A$9),"",IF(OR(B303=Dimension!$A$3,B303=Dimension!$A$4,B303=Dimension!$A$5),"สถานประกอบการ",""))</f>
        <v/>
      </c>
      <c r="P303" s="62" t="str">
        <f>IF(OR(B303=Dimension!$A$6,B303=Dimension!$A$7,B303=Dimension!$A$8,B303=Dimension!$A$9,B303=""),"",Payment_ID2)</f>
        <v/>
      </c>
      <c r="Q303" s="64" t="str">
        <f t="shared" si="4"/>
        <v/>
      </c>
      <c r="R303" s="62"/>
      <c r="S303" s="87"/>
      <c r="T303" s="68" t="b">
        <f>IF(D303=Dimension!$C$9,IF(LEFT(UPPER(E303),2)="MC",TRUE,FALSE),TRUE)</f>
        <v>1</v>
      </c>
    </row>
    <row r="304" spans="1:20" x14ac:dyDescent="0.45">
      <c r="A304" s="61"/>
      <c r="B304" s="62"/>
      <c r="C304" s="62"/>
      <c r="D304" s="62" t="str">
        <f>IF(B304=Dimension!$A$8,Dimension!$C$9,IF(B304=Dimension!$A$6,CD,""))</f>
        <v/>
      </c>
      <c r="E304" s="63"/>
      <c r="F304" s="62" t="str">
        <f>IF(OR(B304=Dimension!$A$3,B304=Dimension!$A$4,B304=Dimension!$A$6,B304=Dimension!$A$8),CCYA,"")</f>
        <v/>
      </c>
      <c r="G304" s="64" t="str">
        <f>IFERROR(VLOOKUP(F304,Dimension!$G$3:$H$252,2,FALSE),"")</f>
        <v/>
      </c>
      <c r="H304" s="62" t="str">
        <f>IF(OR(B304=Dimension!$A$3,B304=Dimension!$A$4,B304=Dimension!$A$5),"เดินทาง/ท่องเที่ยว","")</f>
        <v/>
      </c>
      <c r="I304" s="62" t="str">
        <f>IF(OR(B304=Dimension!$A$6,B304=Dimension!$A$7,B304=Dimension!$A$8,B304=Dimension!$A$9),"",IF(OR(B304=Dimension!$A$3,B304=Dimension!$A$4,B304=Dimension!$A$5),"สถานประกอบการ",""))</f>
        <v/>
      </c>
      <c r="J304" s="62" t="str">
        <f>IF(OR(B304=Dimension!$A$3,B304=Dimension!$A$4,B304=Dimension!$A$5,B304=Dimension!$A$6,,B304=Dimension!$A$7,B304=Dimension!$A$8,B304=Dimension!$A$9),Payment_ID2,"")</f>
        <v/>
      </c>
      <c r="K304" s="62"/>
      <c r="L304" s="64" t="str">
        <f>IFERROR(VLOOKUP(K304,Dimension!$J$3:$K$179,2,FALSE),"")</f>
        <v/>
      </c>
      <c r="M304" s="65"/>
      <c r="N304" s="66"/>
      <c r="O304" s="62" t="str">
        <f>IF(OR(B304=Dimension!$A$6,B304=Dimension!$A$7,B304=Dimension!$A$8,B304=Dimension!$A$9),"",IF(OR(B304=Dimension!$A$3,B304=Dimension!$A$4,B304=Dimension!$A$5),"สถานประกอบการ",""))</f>
        <v/>
      </c>
      <c r="P304" s="62" t="str">
        <f>IF(OR(B304=Dimension!$A$6,B304=Dimension!$A$7,B304=Dimension!$A$8,B304=Dimension!$A$9,B304=""),"",Payment_ID2)</f>
        <v/>
      </c>
      <c r="Q304" s="64" t="str">
        <f t="shared" si="4"/>
        <v/>
      </c>
      <c r="R304" s="62"/>
      <c r="S304" s="87"/>
      <c r="T304" s="68" t="b">
        <f>IF(D304=Dimension!$C$9,IF(LEFT(UPPER(E304),2)="MC",TRUE,FALSE),TRUE)</f>
        <v>1</v>
      </c>
    </row>
    <row r="305" spans="1:20" x14ac:dyDescent="0.45">
      <c r="A305" s="61"/>
      <c r="B305" s="62"/>
      <c r="C305" s="62"/>
      <c r="D305" s="62" t="str">
        <f>IF(B305=Dimension!$A$8,Dimension!$C$9,IF(B305=Dimension!$A$6,CD,""))</f>
        <v/>
      </c>
      <c r="E305" s="63"/>
      <c r="F305" s="62" t="str">
        <f>IF(OR(B305=Dimension!$A$3,B305=Dimension!$A$4,B305=Dimension!$A$6,B305=Dimension!$A$8),CCYA,"")</f>
        <v/>
      </c>
      <c r="G305" s="64" t="str">
        <f>IFERROR(VLOOKUP(F305,Dimension!$G$3:$H$252,2,FALSE),"")</f>
        <v/>
      </c>
      <c r="H305" s="62" t="str">
        <f>IF(OR(B305=Dimension!$A$3,B305=Dimension!$A$4,B305=Dimension!$A$5),"เดินทาง/ท่องเที่ยว","")</f>
        <v/>
      </c>
      <c r="I305" s="62" t="str">
        <f>IF(OR(B305=Dimension!$A$6,B305=Dimension!$A$7,B305=Dimension!$A$8,B305=Dimension!$A$9),"",IF(OR(B305=Dimension!$A$3,B305=Dimension!$A$4,B305=Dimension!$A$5),"สถานประกอบการ",""))</f>
        <v/>
      </c>
      <c r="J305" s="62" t="str">
        <f>IF(OR(B305=Dimension!$A$3,B305=Dimension!$A$4,B305=Dimension!$A$5,B305=Dimension!$A$6,,B305=Dimension!$A$7,B305=Dimension!$A$8,B305=Dimension!$A$9),Payment_ID2,"")</f>
        <v/>
      </c>
      <c r="K305" s="62"/>
      <c r="L305" s="64" t="str">
        <f>IFERROR(VLOOKUP(K305,Dimension!$J$3:$K$179,2,FALSE),"")</f>
        <v/>
      </c>
      <c r="M305" s="65"/>
      <c r="N305" s="66"/>
      <c r="O305" s="62" t="str">
        <f>IF(OR(B305=Dimension!$A$6,B305=Dimension!$A$7,B305=Dimension!$A$8,B305=Dimension!$A$9),"",IF(OR(B305=Dimension!$A$3,B305=Dimension!$A$4,B305=Dimension!$A$5),"สถานประกอบการ",""))</f>
        <v/>
      </c>
      <c r="P305" s="62" t="str">
        <f>IF(OR(B305=Dimension!$A$6,B305=Dimension!$A$7,B305=Dimension!$A$8,B305=Dimension!$A$9,B305=""),"",Payment_ID2)</f>
        <v/>
      </c>
      <c r="Q305" s="64" t="str">
        <f t="shared" si="4"/>
        <v/>
      </c>
      <c r="R305" s="62"/>
      <c r="S305" s="87"/>
      <c r="T305" s="68" t="b">
        <f>IF(D305=Dimension!$C$9,IF(LEFT(UPPER(E305),2)="MC",TRUE,FALSE),TRUE)</f>
        <v>1</v>
      </c>
    </row>
    <row r="306" spans="1:20" x14ac:dyDescent="0.45">
      <c r="A306" s="61"/>
      <c r="B306" s="62"/>
      <c r="C306" s="62"/>
      <c r="D306" s="62" t="str">
        <f>IF(B306=Dimension!$A$8,Dimension!$C$9,IF(B306=Dimension!$A$6,CD,""))</f>
        <v/>
      </c>
      <c r="E306" s="63"/>
      <c r="F306" s="62" t="str">
        <f>IF(OR(B306=Dimension!$A$3,B306=Dimension!$A$4,B306=Dimension!$A$6,B306=Dimension!$A$8),CCYA,"")</f>
        <v/>
      </c>
      <c r="G306" s="64" t="str">
        <f>IFERROR(VLOOKUP(F306,Dimension!$G$3:$H$252,2,FALSE),"")</f>
        <v/>
      </c>
      <c r="H306" s="62" t="str">
        <f>IF(OR(B306=Dimension!$A$3,B306=Dimension!$A$4,B306=Dimension!$A$5),"เดินทาง/ท่องเที่ยว","")</f>
        <v/>
      </c>
      <c r="I306" s="62" t="str">
        <f>IF(OR(B306=Dimension!$A$6,B306=Dimension!$A$7,B306=Dimension!$A$8,B306=Dimension!$A$9),"",IF(OR(B306=Dimension!$A$3,B306=Dimension!$A$4,B306=Dimension!$A$5),"สถานประกอบการ",""))</f>
        <v/>
      </c>
      <c r="J306" s="62" t="str">
        <f>IF(OR(B306=Dimension!$A$3,B306=Dimension!$A$4,B306=Dimension!$A$5,B306=Dimension!$A$6,,B306=Dimension!$A$7,B306=Dimension!$A$8,B306=Dimension!$A$9),Payment_ID2,"")</f>
        <v/>
      </c>
      <c r="K306" s="62"/>
      <c r="L306" s="64" t="str">
        <f>IFERROR(VLOOKUP(K306,Dimension!$J$3:$K$179,2,FALSE),"")</f>
        <v/>
      </c>
      <c r="M306" s="65"/>
      <c r="N306" s="66"/>
      <c r="O306" s="62" t="str">
        <f>IF(OR(B306=Dimension!$A$6,B306=Dimension!$A$7,B306=Dimension!$A$8,B306=Dimension!$A$9),"",IF(OR(B306=Dimension!$A$3,B306=Dimension!$A$4,B306=Dimension!$A$5),"สถานประกอบการ",""))</f>
        <v/>
      </c>
      <c r="P306" s="62" t="str">
        <f>IF(OR(B306=Dimension!$A$6,B306=Dimension!$A$7,B306=Dimension!$A$8,B306=Dimension!$A$9,B306=""),"",Payment_ID2)</f>
        <v/>
      </c>
      <c r="Q306" s="64" t="str">
        <f t="shared" si="4"/>
        <v/>
      </c>
      <c r="R306" s="62"/>
      <c r="S306" s="87"/>
      <c r="T306" s="68" t="b">
        <f>IF(D306=Dimension!$C$9,IF(LEFT(UPPER(E306),2)="MC",TRUE,FALSE),TRUE)</f>
        <v>1</v>
      </c>
    </row>
    <row r="307" spans="1:20" x14ac:dyDescent="0.45">
      <c r="A307" s="61"/>
      <c r="B307" s="62"/>
      <c r="C307" s="62"/>
      <c r="D307" s="62" t="str">
        <f>IF(B307=Dimension!$A$8,Dimension!$C$9,IF(B307=Dimension!$A$6,CD,""))</f>
        <v/>
      </c>
      <c r="E307" s="63"/>
      <c r="F307" s="62" t="str">
        <f>IF(OR(B307=Dimension!$A$3,B307=Dimension!$A$4,B307=Dimension!$A$6,B307=Dimension!$A$8),CCYA,"")</f>
        <v/>
      </c>
      <c r="G307" s="64" t="str">
        <f>IFERROR(VLOOKUP(F307,Dimension!$G$3:$H$252,2,FALSE),"")</f>
        <v/>
      </c>
      <c r="H307" s="62" t="str">
        <f>IF(OR(B307=Dimension!$A$3,B307=Dimension!$A$4,B307=Dimension!$A$5),"เดินทาง/ท่องเที่ยว","")</f>
        <v/>
      </c>
      <c r="I307" s="62" t="str">
        <f>IF(OR(B307=Dimension!$A$6,B307=Dimension!$A$7,B307=Dimension!$A$8,B307=Dimension!$A$9),"",IF(OR(B307=Dimension!$A$3,B307=Dimension!$A$4,B307=Dimension!$A$5),"สถานประกอบการ",""))</f>
        <v/>
      </c>
      <c r="J307" s="62" t="str">
        <f>IF(OR(B307=Dimension!$A$3,B307=Dimension!$A$4,B307=Dimension!$A$5,B307=Dimension!$A$6,,B307=Dimension!$A$7,B307=Dimension!$A$8,B307=Dimension!$A$9),Payment_ID2,"")</f>
        <v/>
      </c>
      <c r="K307" s="62"/>
      <c r="L307" s="64" t="str">
        <f>IFERROR(VLOOKUP(K307,Dimension!$J$3:$K$179,2,FALSE),"")</f>
        <v/>
      </c>
      <c r="M307" s="65"/>
      <c r="N307" s="66"/>
      <c r="O307" s="62" t="str">
        <f>IF(OR(B307=Dimension!$A$6,B307=Dimension!$A$7,B307=Dimension!$A$8,B307=Dimension!$A$9),"",IF(OR(B307=Dimension!$A$3,B307=Dimension!$A$4,B307=Dimension!$A$5),"สถานประกอบการ",""))</f>
        <v/>
      </c>
      <c r="P307" s="62" t="str">
        <f>IF(OR(B307=Dimension!$A$6,B307=Dimension!$A$7,B307=Dimension!$A$8,B307=Dimension!$A$9,B307=""),"",Payment_ID2)</f>
        <v/>
      </c>
      <c r="Q307" s="64" t="str">
        <f t="shared" si="4"/>
        <v/>
      </c>
      <c r="R307" s="62"/>
      <c r="S307" s="87"/>
      <c r="T307" s="68" t="b">
        <f>IF(D307=Dimension!$C$9,IF(LEFT(UPPER(E307),2)="MC",TRUE,FALSE),TRUE)</f>
        <v>1</v>
      </c>
    </row>
    <row r="308" spans="1:20" x14ac:dyDescent="0.45">
      <c r="A308" s="61"/>
      <c r="B308" s="62"/>
      <c r="C308" s="62"/>
      <c r="D308" s="62" t="str">
        <f>IF(B308=Dimension!$A$8,Dimension!$C$9,IF(B308=Dimension!$A$6,CD,""))</f>
        <v/>
      </c>
      <c r="E308" s="63"/>
      <c r="F308" s="62" t="str">
        <f>IF(OR(B308=Dimension!$A$3,B308=Dimension!$A$4,B308=Dimension!$A$6,B308=Dimension!$A$8),CCYA,"")</f>
        <v/>
      </c>
      <c r="G308" s="64" t="str">
        <f>IFERROR(VLOOKUP(F308,Dimension!$G$3:$H$252,2,FALSE),"")</f>
        <v/>
      </c>
      <c r="H308" s="62" t="str">
        <f>IF(OR(B308=Dimension!$A$3,B308=Dimension!$A$4,B308=Dimension!$A$5),"เดินทาง/ท่องเที่ยว","")</f>
        <v/>
      </c>
      <c r="I308" s="62" t="str">
        <f>IF(OR(B308=Dimension!$A$6,B308=Dimension!$A$7,B308=Dimension!$A$8,B308=Dimension!$A$9),"",IF(OR(B308=Dimension!$A$3,B308=Dimension!$A$4,B308=Dimension!$A$5),"สถานประกอบการ",""))</f>
        <v/>
      </c>
      <c r="J308" s="62" t="str">
        <f>IF(OR(B308=Dimension!$A$3,B308=Dimension!$A$4,B308=Dimension!$A$5,B308=Dimension!$A$6,,B308=Dimension!$A$7,B308=Dimension!$A$8,B308=Dimension!$A$9),Payment_ID2,"")</f>
        <v/>
      </c>
      <c r="K308" s="62"/>
      <c r="L308" s="64" t="str">
        <f>IFERROR(VLOOKUP(K308,Dimension!$J$3:$K$179,2,FALSE),"")</f>
        <v/>
      </c>
      <c r="M308" s="65"/>
      <c r="N308" s="66"/>
      <c r="O308" s="62" t="str">
        <f>IF(OR(B308=Dimension!$A$6,B308=Dimension!$A$7,B308=Dimension!$A$8,B308=Dimension!$A$9),"",IF(OR(B308=Dimension!$A$3,B308=Dimension!$A$4,B308=Dimension!$A$5),"สถานประกอบการ",""))</f>
        <v/>
      </c>
      <c r="P308" s="62" t="str">
        <f>IF(OR(B308=Dimension!$A$6,B308=Dimension!$A$7,B308=Dimension!$A$8,B308=Dimension!$A$9,B308=""),"",Payment_ID2)</f>
        <v/>
      </c>
      <c r="Q308" s="64" t="str">
        <f t="shared" si="4"/>
        <v/>
      </c>
      <c r="R308" s="62"/>
      <c r="S308" s="87"/>
      <c r="T308" s="68" t="b">
        <f>IF(D308=Dimension!$C$9,IF(LEFT(UPPER(E308),2)="MC",TRUE,FALSE),TRUE)</f>
        <v>1</v>
      </c>
    </row>
    <row r="309" spans="1:20" x14ac:dyDescent="0.45">
      <c r="A309" s="61"/>
      <c r="B309" s="62"/>
      <c r="C309" s="62"/>
      <c r="D309" s="62" t="str">
        <f>IF(B309=Dimension!$A$8,Dimension!$C$9,IF(B309=Dimension!$A$6,CD,""))</f>
        <v/>
      </c>
      <c r="E309" s="63"/>
      <c r="F309" s="62" t="str">
        <f>IF(OR(B309=Dimension!$A$3,B309=Dimension!$A$4,B309=Dimension!$A$6,B309=Dimension!$A$8),CCYA,"")</f>
        <v/>
      </c>
      <c r="G309" s="64" t="str">
        <f>IFERROR(VLOOKUP(F309,Dimension!$G$3:$H$252,2,FALSE),"")</f>
        <v/>
      </c>
      <c r="H309" s="62" t="str">
        <f>IF(OR(B309=Dimension!$A$3,B309=Dimension!$A$4,B309=Dimension!$A$5),"เดินทาง/ท่องเที่ยว","")</f>
        <v/>
      </c>
      <c r="I309" s="62" t="str">
        <f>IF(OR(B309=Dimension!$A$6,B309=Dimension!$A$7,B309=Dimension!$A$8,B309=Dimension!$A$9),"",IF(OR(B309=Dimension!$A$3,B309=Dimension!$A$4,B309=Dimension!$A$5),"สถานประกอบการ",""))</f>
        <v/>
      </c>
      <c r="J309" s="62" t="str">
        <f>IF(OR(B309=Dimension!$A$3,B309=Dimension!$A$4,B309=Dimension!$A$5,B309=Dimension!$A$6,,B309=Dimension!$A$7,B309=Dimension!$A$8,B309=Dimension!$A$9),Payment_ID2,"")</f>
        <v/>
      </c>
      <c r="K309" s="62"/>
      <c r="L309" s="64" t="str">
        <f>IFERROR(VLOOKUP(K309,Dimension!$J$3:$K$179,2,FALSE),"")</f>
        <v/>
      </c>
      <c r="M309" s="65"/>
      <c r="N309" s="66"/>
      <c r="O309" s="62" t="str">
        <f>IF(OR(B309=Dimension!$A$6,B309=Dimension!$A$7,B309=Dimension!$A$8,B309=Dimension!$A$9),"",IF(OR(B309=Dimension!$A$3,B309=Dimension!$A$4,B309=Dimension!$A$5),"สถานประกอบการ",""))</f>
        <v/>
      </c>
      <c r="P309" s="62" t="str">
        <f>IF(OR(B309=Dimension!$A$6,B309=Dimension!$A$7,B309=Dimension!$A$8,B309=Dimension!$A$9,B309=""),"",Payment_ID2)</f>
        <v/>
      </c>
      <c r="Q309" s="64" t="str">
        <f t="shared" si="4"/>
        <v/>
      </c>
      <c r="R309" s="62"/>
      <c r="S309" s="87"/>
      <c r="T309" s="68" t="b">
        <f>IF(D309=Dimension!$C$9,IF(LEFT(UPPER(E309),2)="MC",TRUE,FALSE),TRUE)</f>
        <v>1</v>
      </c>
    </row>
    <row r="310" spans="1:20" x14ac:dyDescent="0.45">
      <c r="A310" s="61"/>
      <c r="B310" s="62"/>
      <c r="C310" s="62"/>
      <c r="D310" s="62" t="str">
        <f>IF(B310=Dimension!$A$8,Dimension!$C$9,IF(B310=Dimension!$A$6,CD,""))</f>
        <v/>
      </c>
      <c r="E310" s="63"/>
      <c r="F310" s="62" t="str">
        <f>IF(OR(B310=Dimension!$A$3,B310=Dimension!$A$4,B310=Dimension!$A$6,B310=Dimension!$A$8),CCYA,"")</f>
        <v/>
      </c>
      <c r="G310" s="64" t="str">
        <f>IFERROR(VLOOKUP(F310,Dimension!$G$3:$H$252,2,FALSE),"")</f>
        <v/>
      </c>
      <c r="H310" s="62" t="str">
        <f>IF(OR(B310=Dimension!$A$3,B310=Dimension!$A$4,B310=Dimension!$A$5),"เดินทาง/ท่องเที่ยว","")</f>
        <v/>
      </c>
      <c r="I310" s="62" t="str">
        <f>IF(OR(B310=Dimension!$A$6,B310=Dimension!$A$7,B310=Dimension!$A$8,B310=Dimension!$A$9),"",IF(OR(B310=Dimension!$A$3,B310=Dimension!$A$4,B310=Dimension!$A$5),"สถานประกอบการ",""))</f>
        <v/>
      </c>
      <c r="J310" s="62" t="str">
        <f>IF(OR(B310=Dimension!$A$3,B310=Dimension!$A$4,B310=Dimension!$A$5,B310=Dimension!$A$6,,B310=Dimension!$A$7,B310=Dimension!$A$8,B310=Dimension!$A$9),Payment_ID2,"")</f>
        <v/>
      </c>
      <c r="K310" s="62"/>
      <c r="L310" s="64" t="str">
        <f>IFERROR(VLOOKUP(K310,Dimension!$J$3:$K$179,2,FALSE),"")</f>
        <v/>
      </c>
      <c r="M310" s="65"/>
      <c r="N310" s="66"/>
      <c r="O310" s="62" t="str">
        <f>IF(OR(B310=Dimension!$A$6,B310=Dimension!$A$7,B310=Dimension!$A$8,B310=Dimension!$A$9),"",IF(OR(B310=Dimension!$A$3,B310=Dimension!$A$4,B310=Dimension!$A$5),"สถานประกอบการ",""))</f>
        <v/>
      </c>
      <c r="P310" s="62" t="str">
        <f>IF(OR(B310=Dimension!$A$6,B310=Dimension!$A$7,B310=Dimension!$A$8,B310=Dimension!$A$9,B310=""),"",Payment_ID2)</f>
        <v/>
      </c>
      <c r="Q310" s="64" t="str">
        <f t="shared" si="4"/>
        <v/>
      </c>
      <c r="R310" s="62"/>
      <c r="S310" s="87"/>
      <c r="T310" s="68" t="b">
        <f>IF(D310=Dimension!$C$9,IF(LEFT(UPPER(E310),2)="MC",TRUE,FALSE),TRUE)</f>
        <v>1</v>
      </c>
    </row>
    <row r="311" spans="1:20" x14ac:dyDescent="0.45">
      <c r="A311" s="61"/>
      <c r="B311" s="62"/>
      <c r="C311" s="62"/>
      <c r="D311" s="62" t="str">
        <f>IF(B311=Dimension!$A$8,Dimension!$C$9,IF(B311=Dimension!$A$6,CD,""))</f>
        <v/>
      </c>
      <c r="E311" s="63"/>
      <c r="F311" s="62" t="str">
        <f>IF(OR(B311=Dimension!$A$3,B311=Dimension!$A$4,B311=Dimension!$A$6,B311=Dimension!$A$8),CCYA,"")</f>
        <v/>
      </c>
      <c r="G311" s="64" t="str">
        <f>IFERROR(VLOOKUP(F311,Dimension!$G$3:$H$252,2,FALSE),"")</f>
        <v/>
      </c>
      <c r="H311" s="62" t="str">
        <f>IF(OR(B311=Dimension!$A$3,B311=Dimension!$A$4,B311=Dimension!$A$5),"เดินทาง/ท่องเที่ยว","")</f>
        <v/>
      </c>
      <c r="I311" s="62" t="str">
        <f>IF(OR(B311=Dimension!$A$6,B311=Dimension!$A$7,B311=Dimension!$A$8,B311=Dimension!$A$9),"",IF(OR(B311=Dimension!$A$3,B311=Dimension!$A$4,B311=Dimension!$A$5),"สถานประกอบการ",""))</f>
        <v/>
      </c>
      <c r="J311" s="62" t="str">
        <f>IF(OR(B311=Dimension!$A$3,B311=Dimension!$A$4,B311=Dimension!$A$5,B311=Dimension!$A$6,,B311=Dimension!$A$7,B311=Dimension!$A$8,B311=Dimension!$A$9),Payment_ID2,"")</f>
        <v/>
      </c>
      <c r="K311" s="62"/>
      <c r="L311" s="64" t="str">
        <f>IFERROR(VLOOKUP(K311,Dimension!$J$3:$K$179,2,FALSE),"")</f>
        <v/>
      </c>
      <c r="M311" s="65"/>
      <c r="N311" s="66"/>
      <c r="O311" s="62" t="str">
        <f>IF(OR(B311=Dimension!$A$6,B311=Dimension!$A$7,B311=Dimension!$A$8,B311=Dimension!$A$9),"",IF(OR(B311=Dimension!$A$3,B311=Dimension!$A$4,B311=Dimension!$A$5),"สถานประกอบการ",""))</f>
        <v/>
      </c>
      <c r="P311" s="62" t="str">
        <f>IF(OR(B311=Dimension!$A$6,B311=Dimension!$A$7,B311=Dimension!$A$8,B311=Dimension!$A$9,B311=""),"",Payment_ID2)</f>
        <v/>
      </c>
      <c r="Q311" s="64" t="str">
        <f t="shared" si="4"/>
        <v/>
      </c>
      <c r="R311" s="62"/>
      <c r="S311" s="87"/>
      <c r="T311" s="68" t="b">
        <f>IF(D311=Dimension!$C$9,IF(LEFT(UPPER(E311),2)="MC",TRUE,FALSE),TRUE)</f>
        <v>1</v>
      </c>
    </row>
    <row r="312" spans="1:20" x14ac:dyDescent="0.45">
      <c r="A312" s="61"/>
      <c r="B312" s="62"/>
      <c r="C312" s="62"/>
      <c r="D312" s="62" t="str">
        <f>IF(B312=Dimension!$A$8,Dimension!$C$9,IF(B312=Dimension!$A$6,CD,""))</f>
        <v/>
      </c>
      <c r="E312" s="63"/>
      <c r="F312" s="62" t="str">
        <f>IF(OR(B312=Dimension!$A$3,B312=Dimension!$A$4,B312=Dimension!$A$6,B312=Dimension!$A$8),CCYA,"")</f>
        <v/>
      </c>
      <c r="G312" s="64" t="str">
        <f>IFERROR(VLOOKUP(F312,Dimension!$G$3:$H$252,2,FALSE),"")</f>
        <v/>
      </c>
      <c r="H312" s="62" t="str">
        <f>IF(OR(B312=Dimension!$A$3,B312=Dimension!$A$4,B312=Dimension!$A$5),"เดินทาง/ท่องเที่ยว","")</f>
        <v/>
      </c>
      <c r="I312" s="62" t="str">
        <f>IF(OR(B312=Dimension!$A$6,B312=Dimension!$A$7,B312=Dimension!$A$8,B312=Dimension!$A$9),"",IF(OR(B312=Dimension!$A$3,B312=Dimension!$A$4,B312=Dimension!$A$5),"สถานประกอบการ",""))</f>
        <v/>
      </c>
      <c r="J312" s="62" t="str">
        <f>IF(OR(B312=Dimension!$A$3,B312=Dimension!$A$4,B312=Dimension!$A$5,B312=Dimension!$A$6,,B312=Dimension!$A$7,B312=Dimension!$A$8,B312=Dimension!$A$9),Payment_ID2,"")</f>
        <v/>
      </c>
      <c r="K312" s="62"/>
      <c r="L312" s="64" t="str">
        <f>IFERROR(VLOOKUP(K312,Dimension!$J$3:$K$179,2,FALSE),"")</f>
        <v/>
      </c>
      <c r="M312" s="65"/>
      <c r="N312" s="66"/>
      <c r="O312" s="62" t="str">
        <f>IF(OR(B312=Dimension!$A$6,B312=Dimension!$A$7,B312=Dimension!$A$8,B312=Dimension!$A$9),"",IF(OR(B312=Dimension!$A$3,B312=Dimension!$A$4,B312=Dimension!$A$5),"สถานประกอบการ",""))</f>
        <v/>
      </c>
      <c r="P312" s="62" t="str">
        <f>IF(OR(B312=Dimension!$A$6,B312=Dimension!$A$7,B312=Dimension!$A$8,B312=Dimension!$A$9,B312=""),"",Payment_ID2)</f>
        <v/>
      </c>
      <c r="Q312" s="64" t="str">
        <f t="shared" si="4"/>
        <v/>
      </c>
      <c r="R312" s="62"/>
      <c r="S312" s="87"/>
      <c r="T312" s="68" t="b">
        <f>IF(D312=Dimension!$C$9,IF(LEFT(UPPER(E312),2)="MC",TRUE,FALSE),TRUE)</f>
        <v>1</v>
      </c>
    </row>
    <row r="313" spans="1:20" x14ac:dyDescent="0.45">
      <c r="A313" s="61"/>
      <c r="B313" s="62"/>
      <c r="C313" s="62"/>
      <c r="D313" s="62" t="str">
        <f>IF(B313=Dimension!$A$8,Dimension!$C$9,IF(B313=Dimension!$A$6,CD,""))</f>
        <v/>
      </c>
      <c r="E313" s="63"/>
      <c r="F313" s="62" t="str">
        <f>IF(OR(B313=Dimension!$A$3,B313=Dimension!$A$4,B313=Dimension!$A$6,B313=Dimension!$A$8),CCYA,"")</f>
        <v/>
      </c>
      <c r="G313" s="64" t="str">
        <f>IFERROR(VLOOKUP(F313,Dimension!$G$3:$H$252,2,FALSE),"")</f>
        <v/>
      </c>
      <c r="H313" s="62" t="str">
        <f>IF(OR(B313=Dimension!$A$3,B313=Dimension!$A$4,B313=Dimension!$A$5),"เดินทาง/ท่องเที่ยว","")</f>
        <v/>
      </c>
      <c r="I313" s="62" t="str">
        <f>IF(OR(B313=Dimension!$A$6,B313=Dimension!$A$7,B313=Dimension!$A$8,B313=Dimension!$A$9),"",IF(OR(B313=Dimension!$A$3,B313=Dimension!$A$4,B313=Dimension!$A$5),"สถานประกอบการ",""))</f>
        <v/>
      </c>
      <c r="J313" s="62" t="str">
        <f>IF(OR(B313=Dimension!$A$3,B313=Dimension!$A$4,B313=Dimension!$A$5,B313=Dimension!$A$6,,B313=Dimension!$A$7,B313=Dimension!$A$8,B313=Dimension!$A$9),Payment_ID2,"")</f>
        <v/>
      </c>
      <c r="K313" s="62"/>
      <c r="L313" s="64" t="str">
        <f>IFERROR(VLOOKUP(K313,Dimension!$J$3:$K$179,2,FALSE),"")</f>
        <v/>
      </c>
      <c r="M313" s="65"/>
      <c r="N313" s="66"/>
      <c r="O313" s="62" t="str">
        <f>IF(OR(B313=Dimension!$A$6,B313=Dimension!$A$7,B313=Dimension!$A$8,B313=Dimension!$A$9),"",IF(OR(B313=Dimension!$A$3,B313=Dimension!$A$4,B313=Dimension!$A$5),"สถานประกอบการ",""))</f>
        <v/>
      </c>
      <c r="P313" s="62" t="str">
        <f>IF(OR(B313=Dimension!$A$6,B313=Dimension!$A$7,B313=Dimension!$A$8,B313=Dimension!$A$9,B313=""),"",Payment_ID2)</f>
        <v/>
      </c>
      <c r="Q313" s="64" t="str">
        <f t="shared" si="4"/>
        <v/>
      </c>
      <c r="R313" s="62"/>
      <c r="S313" s="87"/>
      <c r="T313" s="68" t="b">
        <f>IF(D313=Dimension!$C$9,IF(LEFT(UPPER(E313),2)="MC",TRUE,FALSE),TRUE)</f>
        <v>1</v>
      </c>
    </row>
    <row r="314" spans="1:20" x14ac:dyDescent="0.45">
      <c r="A314" s="61"/>
      <c r="B314" s="62"/>
      <c r="C314" s="62"/>
      <c r="D314" s="62" t="str">
        <f>IF(B314=Dimension!$A$8,Dimension!$C$9,IF(B314=Dimension!$A$6,CD,""))</f>
        <v/>
      </c>
      <c r="E314" s="63"/>
      <c r="F314" s="62" t="str">
        <f>IF(OR(B314=Dimension!$A$3,B314=Dimension!$A$4,B314=Dimension!$A$6,B314=Dimension!$A$8),CCYA,"")</f>
        <v/>
      </c>
      <c r="G314" s="64" t="str">
        <f>IFERROR(VLOOKUP(F314,Dimension!$G$3:$H$252,2,FALSE),"")</f>
        <v/>
      </c>
      <c r="H314" s="62" t="str">
        <f>IF(OR(B314=Dimension!$A$3,B314=Dimension!$A$4,B314=Dimension!$A$5),"เดินทาง/ท่องเที่ยว","")</f>
        <v/>
      </c>
      <c r="I314" s="62" t="str">
        <f>IF(OR(B314=Dimension!$A$6,B314=Dimension!$A$7,B314=Dimension!$A$8,B314=Dimension!$A$9),"",IF(OR(B314=Dimension!$A$3,B314=Dimension!$A$4,B314=Dimension!$A$5),"สถานประกอบการ",""))</f>
        <v/>
      </c>
      <c r="J314" s="62" t="str">
        <f>IF(OR(B314=Dimension!$A$3,B314=Dimension!$A$4,B314=Dimension!$A$5,B314=Dimension!$A$6,,B314=Dimension!$A$7,B314=Dimension!$A$8,B314=Dimension!$A$9),Payment_ID2,"")</f>
        <v/>
      </c>
      <c r="K314" s="62"/>
      <c r="L314" s="64" t="str">
        <f>IFERROR(VLOOKUP(K314,Dimension!$J$3:$K$179,2,FALSE),"")</f>
        <v/>
      </c>
      <c r="M314" s="65"/>
      <c r="N314" s="66"/>
      <c r="O314" s="62" t="str">
        <f>IF(OR(B314=Dimension!$A$6,B314=Dimension!$A$7,B314=Dimension!$A$8,B314=Dimension!$A$9),"",IF(OR(B314=Dimension!$A$3,B314=Dimension!$A$4,B314=Dimension!$A$5),"สถานประกอบการ",""))</f>
        <v/>
      </c>
      <c r="P314" s="62" t="str">
        <f>IF(OR(B314=Dimension!$A$6,B314=Dimension!$A$7,B314=Dimension!$A$8,B314=Dimension!$A$9,B314=""),"",Payment_ID2)</f>
        <v/>
      </c>
      <c r="Q314" s="64" t="str">
        <f t="shared" si="4"/>
        <v/>
      </c>
      <c r="R314" s="62"/>
      <c r="S314" s="87"/>
      <c r="T314" s="68" t="b">
        <f>IF(D314=Dimension!$C$9,IF(LEFT(UPPER(E314),2)="MC",TRUE,FALSE),TRUE)</f>
        <v>1</v>
      </c>
    </row>
    <row r="315" spans="1:20" x14ac:dyDescent="0.45">
      <c r="A315" s="61"/>
      <c r="B315" s="62"/>
      <c r="C315" s="62"/>
      <c r="D315" s="62" t="str">
        <f>IF(B315=Dimension!$A$8,Dimension!$C$9,IF(B315=Dimension!$A$6,CD,""))</f>
        <v/>
      </c>
      <c r="E315" s="63"/>
      <c r="F315" s="62" t="str">
        <f>IF(OR(B315=Dimension!$A$3,B315=Dimension!$A$4,B315=Dimension!$A$6,B315=Dimension!$A$8),CCYA,"")</f>
        <v/>
      </c>
      <c r="G315" s="64" t="str">
        <f>IFERROR(VLOOKUP(F315,Dimension!$G$3:$H$252,2,FALSE),"")</f>
        <v/>
      </c>
      <c r="H315" s="62" t="str">
        <f>IF(OR(B315=Dimension!$A$3,B315=Dimension!$A$4,B315=Dimension!$A$5),"เดินทาง/ท่องเที่ยว","")</f>
        <v/>
      </c>
      <c r="I315" s="62" t="str">
        <f>IF(OR(B315=Dimension!$A$6,B315=Dimension!$A$7,B315=Dimension!$A$8,B315=Dimension!$A$9),"",IF(OR(B315=Dimension!$A$3,B315=Dimension!$A$4,B315=Dimension!$A$5),"สถานประกอบการ",""))</f>
        <v/>
      </c>
      <c r="J315" s="62" t="str">
        <f>IF(OR(B315=Dimension!$A$3,B315=Dimension!$A$4,B315=Dimension!$A$5,B315=Dimension!$A$6,,B315=Dimension!$A$7,B315=Dimension!$A$8,B315=Dimension!$A$9),Payment_ID2,"")</f>
        <v/>
      </c>
      <c r="K315" s="62"/>
      <c r="L315" s="64" t="str">
        <f>IFERROR(VLOOKUP(K315,Dimension!$J$3:$K$179,2,FALSE),"")</f>
        <v/>
      </c>
      <c r="M315" s="65"/>
      <c r="N315" s="66"/>
      <c r="O315" s="62" t="str">
        <f>IF(OR(B315=Dimension!$A$6,B315=Dimension!$A$7,B315=Dimension!$A$8,B315=Dimension!$A$9),"",IF(OR(B315=Dimension!$A$3,B315=Dimension!$A$4,B315=Dimension!$A$5),"สถานประกอบการ",""))</f>
        <v/>
      </c>
      <c r="P315" s="62" t="str">
        <f>IF(OR(B315=Dimension!$A$6,B315=Dimension!$A$7,B315=Dimension!$A$8,B315=Dimension!$A$9,B315=""),"",Payment_ID2)</f>
        <v/>
      </c>
      <c r="Q315" s="64" t="str">
        <f t="shared" si="4"/>
        <v/>
      </c>
      <c r="R315" s="62"/>
      <c r="S315" s="87"/>
      <c r="T315" s="68" t="b">
        <f>IF(D315=Dimension!$C$9,IF(LEFT(UPPER(E315),2)="MC",TRUE,FALSE),TRUE)</f>
        <v>1</v>
      </c>
    </row>
    <row r="316" spans="1:20" x14ac:dyDescent="0.45">
      <c r="A316" s="61"/>
      <c r="B316" s="62"/>
      <c r="C316" s="62"/>
      <c r="D316" s="62" t="str">
        <f>IF(B316=Dimension!$A$8,Dimension!$C$9,IF(B316=Dimension!$A$6,CD,""))</f>
        <v/>
      </c>
      <c r="E316" s="63"/>
      <c r="F316" s="62" t="str">
        <f>IF(OR(B316=Dimension!$A$3,B316=Dimension!$A$4,B316=Dimension!$A$6,B316=Dimension!$A$8),CCYA,"")</f>
        <v/>
      </c>
      <c r="G316" s="64" t="str">
        <f>IFERROR(VLOOKUP(F316,Dimension!$G$3:$H$252,2,FALSE),"")</f>
        <v/>
      </c>
      <c r="H316" s="62" t="str">
        <f>IF(OR(B316=Dimension!$A$3,B316=Dimension!$A$4,B316=Dimension!$A$5),"เดินทาง/ท่องเที่ยว","")</f>
        <v/>
      </c>
      <c r="I316" s="62" t="str">
        <f>IF(OR(B316=Dimension!$A$6,B316=Dimension!$A$7,B316=Dimension!$A$8,B316=Dimension!$A$9),"",IF(OR(B316=Dimension!$A$3,B316=Dimension!$A$4,B316=Dimension!$A$5),"สถานประกอบการ",""))</f>
        <v/>
      </c>
      <c r="J316" s="62" t="str">
        <f>IF(OR(B316=Dimension!$A$3,B316=Dimension!$A$4,B316=Dimension!$A$5,B316=Dimension!$A$6,,B316=Dimension!$A$7,B316=Dimension!$A$8,B316=Dimension!$A$9),Payment_ID2,"")</f>
        <v/>
      </c>
      <c r="K316" s="62"/>
      <c r="L316" s="64" t="str">
        <f>IFERROR(VLOOKUP(K316,Dimension!$J$3:$K$179,2,FALSE),"")</f>
        <v/>
      </c>
      <c r="M316" s="65"/>
      <c r="N316" s="66"/>
      <c r="O316" s="62" t="str">
        <f>IF(OR(B316=Dimension!$A$6,B316=Dimension!$A$7,B316=Dimension!$A$8,B316=Dimension!$A$9),"",IF(OR(B316=Dimension!$A$3,B316=Dimension!$A$4,B316=Dimension!$A$5),"สถานประกอบการ",""))</f>
        <v/>
      </c>
      <c r="P316" s="62" t="str">
        <f>IF(OR(B316=Dimension!$A$6,B316=Dimension!$A$7,B316=Dimension!$A$8,B316=Dimension!$A$9,B316=""),"",Payment_ID2)</f>
        <v/>
      </c>
      <c r="Q316" s="64" t="str">
        <f t="shared" si="4"/>
        <v/>
      </c>
      <c r="R316" s="62"/>
      <c r="S316" s="87"/>
      <c r="T316" s="68" t="b">
        <f>IF(D316=Dimension!$C$9,IF(LEFT(UPPER(E316),2)="MC",TRUE,FALSE),TRUE)</f>
        <v>1</v>
      </c>
    </row>
    <row r="317" spans="1:20" x14ac:dyDescent="0.45">
      <c r="A317" s="61"/>
      <c r="B317" s="62"/>
      <c r="C317" s="62"/>
      <c r="D317" s="62" t="str">
        <f>IF(B317=Dimension!$A$8,Dimension!$C$9,IF(B317=Dimension!$A$6,CD,""))</f>
        <v/>
      </c>
      <c r="E317" s="63"/>
      <c r="F317" s="62" t="str">
        <f>IF(OR(B317=Dimension!$A$3,B317=Dimension!$A$4,B317=Dimension!$A$6,B317=Dimension!$A$8),CCYA,"")</f>
        <v/>
      </c>
      <c r="G317" s="64" t="str">
        <f>IFERROR(VLOOKUP(F317,Dimension!$G$3:$H$252,2,FALSE),"")</f>
        <v/>
      </c>
      <c r="H317" s="62" t="str">
        <f>IF(OR(B317=Dimension!$A$3,B317=Dimension!$A$4,B317=Dimension!$A$5),"เดินทาง/ท่องเที่ยว","")</f>
        <v/>
      </c>
      <c r="I317" s="62" t="str">
        <f>IF(OR(B317=Dimension!$A$6,B317=Dimension!$A$7,B317=Dimension!$A$8,B317=Dimension!$A$9),"",IF(OR(B317=Dimension!$A$3,B317=Dimension!$A$4,B317=Dimension!$A$5),"สถานประกอบการ",""))</f>
        <v/>
      </c>
      <c r="J317" s="62" t="str">
        <f>IF(OR(B317=Dimension!$A$3,B317=Dimension!$A$4,B317=Dimension!$A$5,B317=Dimension!$A$6,,B317=Dimension!$A$7,B317=Dimension!$A$8,B317=Dimension!$A$9),Payment_ID2,"")</f>
        <v/>
      </c>
      <c r="K317" s="62"/>
      <c r="L317" s="64" t="str">
        <f>IFERROR(VLOOKUP(K317,Dimension!$J$3:$K$179,2,FALSE),"")</f>
        <v/>
      </c>
      <c r="M317" s="65"/>
      <c r="N317" s="66"/>
      <c r="O317" s="62" t="str">
        <f>IF(OR(B317=Dimension!$A$6,B317=Dimension!$A$7,B317=Dimension!$A$8,B317=Dimension!$A$9),"",IF(OR(B317=Dimension!$A$3,B317=Dimension!$A$4,B317=Dimension!$A$5),"สถานประกอบการ",""))</f>
        <v/>
      </c>
      <c r="P317" s="62" t="str">
        <f>IF(OR(B317=Dimension!$A$6,B317=Dimension!$A$7,B317=Dimension!$A$8,B317=Dimension!$A$9,B317=""),"",Payment_ID2)</f>
        <v/>
      </c>
      <c r="Q317" s="64" t="str">
        <f t="shared" si="4"/>
        <v/>
      </c>
      <c r="R317" s="62"/>
      <c r="S317" s="87"/>
      <c r="T317" s="68" t="b">
        <f>IF(D317=Dimension!$C$9,IF(LEFT(UPPER(E317),2)="MC",TRUE,FALSE),TRUE)</f>
        <v>1</v>
      </c>
    </row>
    <row r="318" spans="1:20" x14ac:dyDescent="0.45">
      <c r="A318" s="61"/>
      <c r="B318" s="62"/>
      <c r="C318" s="62"/>
      <c r="D318" s="62" t="str">
        <f>IF(B318=Dimension!$A$8,Dimension!$C$9,IF(B318=Dimension!$A$6,CD,""))</f>
        <v/>
      </c>
      <c r="E318" s="63"/>
      <c r="F318" s="62" t="str">
        <f>IF(OR(B318=Dimension!$A$3,B318=Dimension!$A$4,B318=Dimension!$A$6,B318=Dimension!$A$8),CCYA,"")</f>
        <v/>
      </c>
      <c r="G318" s="64" t="str">
        <f>IFERROR(VLOOKUP(F318,Dimension!$G$3:$H$252,2,FALSE),"")</f>
        <v/>
      </c>
      <c r="H318" s="62" t="str">
        <f>IF(OR(B318=Dimension!$A$3,B318=Dimension!$A$4,B318=Dimension!$A$5),"เดินทาง/ท่องเที่ยว","")</f>
        <v/>
      </c>
      <c r="I318" s="62" t="str">
        <f>IF(OR(B318=Dimension!$A$6,B318=Dimension!$A$7,B318=Dimension!$A$8,B318=Dimension!$A$9),"",IF(OR(B318=Dimension!$A$3,B318=Dimension!$A$4,B318=Dimension!$A$5),"สถานประกอบการ",""))</f>
        <v/>
      </c>
      <c r="J318" s="62" t="str">
        <f>IF(OR(B318=Dimension!$A$3,B318=Dimension!$A$4,B318=Dimension!$A$5,B318=Dimension!$A$6,,B318=Dimension!$A$7,B318=Dimension!$A$8,B318=Dimension!$A$9),Payment_ID2,"")</f>
        <v/>
      </c>
      <c r="K318" s="62"/>
      <c r="L318" s="64" t="str">
        <f>IFERROR(VLOOKUP(K318,Dimension!$J$3:$K$179,2,FALSE),"")</f>
        <v/>
      </c>
      <c r="M318" s="65"/>
      <c r="N318" s="66"/>
      <c r="O318" s="62" t="str">
        <f>IF(OR(B318=Dimension!$A$6,B318=Dimension!$A$7,B318=Dimension!$A$8,B318=Dimension!$A$9),"",IF(OR(B318=Dimension!$A$3,B318=Dimension!$A$4,B318=Dimension!$A$5),"สถานประกอบการ",""))</f>
        <v/>
      </c>
      <c r="P318" s="62" t="str">
        <f>IF(OR(B318=Dimension!$A$6,B318=Dimension!$A$7,B318=Dimension!$A$8,B318=Dimension!$A$9,B318=""),"",Payment_ID2)</f>
        <v/>
      </c>
      <c r="Q318" s="64" t="str">
        <f t="shared" si="4"/>
        <v/>
      </c>
      <c r="R318" s="62"/>
      <c r="S318" s="87"/>
      <c r="T318" s="68" t="b">
        <f>IF(D318=Dimension!$C$9,IF(LEFT(UPPER(E318),2)="MC",TRUE,FALSE),TRUE)</f>
        <v>1</v>
      </c>
    </row>
    <row r="319" spans="1:20" x14ac:dyDescent="0.45">
      <c r="A319" s="61"/>
      <c r="B319" s="62"/>
      <c r="C319" s="62"/>
      <c r="D319" s="62" t="str">
        <f>IF(B319=Dimension!$A$8,Dimension!$C$9,IF(B319=Dimension!$A$6,CD,""))</f>
        <v/>
      </c>
      <c r="E319" s="63"/>
      <c r="F319" s="62" t="str">
        <f>IF(OR(B319=Dimension!$A$3,B319=Dimension!$A$4,B319=Dimension!$A$6,B319=Dimension!$A$8),CCYA,"")</f>
        <v/>
      </c>
      <c r="G319" s="64" t="str">
        <f>IFERROR(VLOOKUP(F319,Dimension!$G$3:$H$252,2,FALSE),"")</f>
        <v/>
      </c>
      <c r="H319" s="62" t="str">
        <f>IF(OR(B319=Dimension!$A$3,B319=Dimension!$A$4,B319=Dimension!$A$5),"เดินทาง/ท่องเที่ยว","")</f>
        <v/>
      </c>
      <c r="I319" s="62" t="str">
        <f>IF(OR(B319=Dimension!$A$6,B319=Dimension!$A$7,B319=Dimension!$A$8,B319=Dimension!$A$9),"",IF(OR(B319=Dimension!$A$3,B319=Dimension!$A$4,B319=Dimension!$A$5),"สถานประกอบการ",""))</f>
        <v/>
      </c>
      <c r="J319" s="62" t="str">
        <f>IF(OR(B319=Dimension!$A$3,B319=Dimension!$A$4,B319=Dimension!$A$5,B319=Dimension!$A$6,,B319=Dimension!$A$7,B319=Dimension!$A$8,B319=Dimension!$A$9),Payment_ID2,"")</f>
        <v/>
      </c>
      <c r="K319" s="62"/>
      <c r="L319" s="64" t="str">
        <f>IFERROR(VLOOKUP(K319,Dimension!$J$3:$K$179,2,FALSE),"")</f>
        <v/>
      </c>
      <c r="M319" s="65"/>
      <c r="N319" s="66"/>
      <c r="O319" s="62" t="str">
        <f>IF(OR(B319=Dimension!$A$6,B319=Dimension!$A$7,B319=Dimension!$A$8,B319=Dimension!$A$9),"",IF(OR(B319=Dimension!$A$3,B319=Dimension!$A$4,B319=Dimension!$A$5),"สถานประกอบการ",""))</f>
        <v/>
      </c>
      <c r="P319" s="62" t="str">
        <f>IF(OR(B319=Dimension!$A$6,B319=Dimension!$A$7,B319=Dimension!$A$8,B319=Dimension!$A$9,B319=""),"",Payment_ID2)</f>
        <v/>
      </c>
      <c r="Q319" s="64" t="str">
        <f t="shared" si="4"/>
        <v/>
      </c>
      <c r="R319" s="62"/>
      <c r="S319" s="87"/>
      <c r="T319" s="68" t="b">
        <f>IF(D319=Dimension!$C$9,IF(LEFT(UPPER(E319),2)="MC",TRUE,FALSE),TRUE)</f>
        <v>1</v>
      </c>
    </row>
    <row r="320" spans="1:20" x14ac:dyDescent="0.45">
      <c r="A320" s="61"/>
      <c r="B320" s="62"/>
      <c r="C320" s="62"/>
      <c r="D320" s="62" t="str">
        <f>IF(B320=Dimension!$A$8,Dimension!$C$9,IF(B320=Dimension!$A$6,CD,""))</f>
        <v/>
      </c>
      <c r="E320" s="63"/>
      <c r="F320" s="62" t="str">
        <f>IF(OR(B320=Dimension!$A$3,B320=Dimension!$A$4,B320=Dimension!$A$6,B320=Dimension!$A$8),CCYA,"")</f>
        <v/>
      </c>
      <c r="G320" s="64" t="str">
        <f>IFERROR(VLOOKUP(F320,Dimension!$G$3:$H$252,2,FALSE),"")</f>
        <v/>
      </c>
      <c r="H320" s="62" t="str">
        <f>IF(OR(B320=Dimension!$A$3,B320=Dimension!$A$4,B320=Dimension!$A$5),"เดินทาง/ท่องเที่ยว","")</f>
        <v/>
      </c>
      <c r="I320" s="62" t="str">
        <f>IF(OR(B320=Dimension!$A$6,B320=Dimension!$A$7,B320=Dimension!$A$8,B320=Dimension!$A$9),"",IF(OR(B320=Dimension!$A$3,B320=Dimension!$A$4,B320=Dimension!$A$5),"สถานประกอบการ",""))</f>
        <v/>
      </c>
      <c r="J320" s="62" t="str">
        <f>IF(OR(B320=Dimension!$A$3,B320=Dimension!$A$4,B320=Dimension!$A$5,B320=Dimension!$A$6,,B320=Dimension!$A$7,B320=Dimension!$A$8,B320=Dimension!$A$9),Payment_ID2,"")</f>
        <v/>
      </c>
      <c r="K320" s="62"/>
      <c r="L320" s="64" t="str">
        <f>IFERROR(VLOOKUP(K320,Dimension!$J$3:$K$179,2,FALSE),"")</f>
        <v/>
      </c>
      <c r="M320" s="65"/>
      <c r="N320" s="66"/>
      <c r="O320" s="62" t="str">
        <f>IF(OR(B320=Dimension!$A$6,B320=Dimension!$A$7,B320=Dimension!$A$8,B320=Dimension!$A$9),"",IF(OR(B320=Dimension!$A$3,B320=Dimension!$A$4,B320=Dimension!$A$5),"สถานประกอบการ",""))</f>
        <v/>
      </c>
      <c r="P320" s="62" t="str">
        <f>IF(OR(B320=Dimension!$A$6,B320=Dimension!$A$7,B320=Dimension!$A$8,B320=Dimension!$A$9,B320=""),"",Payment_ID2)</f>
        <v/>
      </c>
      <c r="Q320" s="64" t="str">
        <f t="shared" si="4"/>
        <v/>
      </c>
      <c r="R320" s="62"/>
      <c r="S320" s="87"/>
      <c r="T320" s="68" t="b">
        <f>IF(D320=Dimension!$C$9,IF(LEFT(UPPER(E320),2)="MC",TRUE,FALSE),TRUE)</f>
        <v>1</v>
      </c>
    </row>
    <row r="321" spans="1:20" x14ac:dyDescent="0.45">
      <c r="A321" s="61"/>
      <c r="B321" s="62"/>
      <c r="C321" s="62"/>
      <c r="D321" s="62" t="str">
        <f>IF(B321=Dimension!$A$8,Dimension!$C$9,IF(B321=Dimension!$A$6,CD,""))</f>
        <v/>
      </c>
      <c r="E321" s="63"/>
      <c r="F321" s="62" t="str">
        <f>IF(OR(B321=Dimension!$A$3,B321=Dimension!$A$4,B321=Dimension!$A$6,B321=Dimension!$A$8),CCYA,"")</f>
        <v/>
      </c>
      <c r="G321" s="64" t="str">
        <f>IFERROR(VLOOKUP(F321,Dimension!$G$3:$H$252,2,FALSE),"")</f>
        <v/>
      </c>
      <c r="H321" s="62" t="str">
        <f>IF(OR(B321=Dimension!$A$3,B321=Dimension!$A$4,B321=Dimension!$A$5),"เดินทาง/ท่องเที่ยว","")</f>
        <v/>
      </c>
      <c r="I321" s="62" t="str">
        <f>IF(OR(B321=Dimension!$A$6,B321=Dimension!$A$7,B321=Dimension!$A$8,B321=Dimension!$A$9),"",IF(OR(B321=Dimension!$A$3,B321=Dimension!$A$4,B321=Dimension!$A$5),"สถานประกอบการ",""))</f>
        <v/>
      </c>
      <c r="J321" s="62" t="str">
        <f>IF(OR(B321=Dimension!$A$3,B321=Dimension!$A$4,B321=Dimension!$A$5,B321=Dimension!$A$6,,B321=Dimension!$A$7,B321=Dimension!$A$8,B321=Dimension!$A$9),Payment_ID2,"")</f>
        <v/>
      </c>
      <c r="K321" s="62"/>
      <c r="L321" s="64" t="str">
        <f>IFERROR(VLOOKUP(K321,Dimension!$J$3:$K$179,2,FALSE),"")</f>
        <v/>
      </c>
      <c r="M321" s="65"/>
      <c r="N321" s="66"/>
      <c r="O321" s="62" t="str">
        <f>IF(OR(B321=Dimension!$A$6,B321=Dimension!$A$7,B321=Dimension!$A$8,B321=Dimension!$A$9),"",IF(OR(B321=Dimension!$A$3,B321=Dimension!$A$4,B321=Dimension!$A$5),"สถานประกอบการ",""))</f>
        <v/>
      </c>
      <c r="P321" s="62" t="str">
        <f>IF(OR(B321=Dimension!$A$6,B321=Dimension!$A$7,B321=Dimension!$A$8,B321=Dimension!$A$9,B321=""),"",Payment_ID2)</f>
        <v/>
      </c>
      <c r="Q321" s="64" t="str">
        <f t="shared" si="4"/>
        <v/>
      </c>
      <c r="R321" s="62"/>
      <c r="S321" s="87"/>
      <c r="T321" s="68" t="b">
        <f>IF(D321=Dimension!$C$9,IF(LEFT(UPPER(E321),2)="MC",TRUE,FALSE),TRUE)</f>
        <v>1</v>
      </c>
    </row>
    <row r="322" spans="1:20" x14ac:dyDescent="0.45">
      <c r="A322" s="61"/>
      <c r="B322" s="62"/>
      <c r="C322" s="62"/>
      <c r="D322" s="62" t="str">
        <f>IF(B322=Dimension!$A$8,Dimension!$C$9,IF(B322=Dimension!$A$6,CD,""))</f>
        <v/>
      </c>
      <c r="E322" s="63"/>
      <c r="F322" s="62" t="str">
        <f>IF(OR(B322=Dimension!$A$3,B322=Dimension!$A$4,B322=Dimension!$A$6,B322=Dimension!$A$8),CCYA,"")</f>
        <v/>
      </c>
      <c r="G322" s="64" t="str">
        <f>IFERROR(VLOOKUP(F322,Dimension!$G$3:$H$252,2,FALSE),"")</f>
        <v/>
      </c>
      <c r="H322" s="62" t="str">
        <f>IF(OR(B322=Dimension!$A$3,B322=Dimension!$A$4,B322=Dimension!$A$5),"เดินทาง/ท่องเที่ยว","")</f>
        <v/>
      </c>
      <c r="I322" s="62" t="str">
        <f>IF(OR(B322=Dimension!$A$6,B322=Dimension!$A$7,B322=Dimension!$A$8,B322=Dimension!$A$9),"",IF(OR(B322=Dimension!$A$3,B322=Dimension!$A$4,B322=Dimension!$A$5),"สถานประกอบการ",""))</f>
        <v/>
      </c>
      <c r="J322" s="62" t="str">
        <f>IF(OR(B322=Dimension!$A$3,B322=Dimension!$A$4,B322=Dimension!$A$5,B322=Dimension!$A$6,,B322=Dimension!$A$7,B322=Dimension!$A$8,B322=Dimension!$A$9),Payment_ID2,"")</f>
        <v/>
      </c>
      <c r="K322" s="62"/>
      <c r="L322" s="64" t="str">
        <f>IFERROR(VLOOKUP(K322,Dimension!$J$3:$K$179,2,FALSE),"")</f>
        <v/>
      </c>
      <c r="M322" s="65"/>
      <c r="N322" s="66"/>
      <c r="O322" s="62" t="str">
        <f>IF(OR(B322=Dimension!$A$6,B322=Dimension!$A$7,B322=Dimension!$A$8,B322=Dimension!$A$9),"",IF(OR(B322=Dimension!$A$3,B322=Dimension!$A$4,B322=Dimension!$A$5),"สถานประกอบการ",""))</f>
        <v/>
      </c>
      <c r="P322" s="62" t="str">
        <f>IF(OR(B322=Dimension!$A$6,B322=Dimension!$A$7,B322=Dimension!$A$8,B322=Dimension!$A$9,B322=""),"",Payment_ID2)</f>
        <v/>
      </c>
      <c r="Q322" s="64" t="str">
        <f t="shared" si="4"/>
        <v/>
      </c>
      <c r="R322" s="62"/>
      <c r="S322" s="87"/>
      <c r="T322" s="68" t="b">
        <f>IF(D322=Dimension!$C$9,IF(LEFT(UPPER(E322),2)="MC",TRUE,FALSE),TRUE)</f>
        <v>1</v>
      </c>
    </row>
    <row r="323" spans="1:20" x14ac:dyDescent="0.45">
      <c r="A323" s="61"/>
      <c r="B323" s="62"/>
      <c r="C323" s="62"/>
      <c r="D323" s="62" t="str">
        <f>IF(B323=Dimension!$A$8,Dimension!$C$9,IF(B323=Dimension!$A$6,CD,""))</f>
        <v/>
      </c>
      <c r="E323" s="63"/>
      <c r="F323" s="62" t="str">
        <f>IF(OR(B323=Dimension!$A$3,B323=Dimension!$A$4,B323=Dimension!$A$6,B323=Dimension!$A$8),CCYA,"")</f>
        <v/>
      </c>
      <c r="G323" s="64" t="str">
        <f>IFERROR(VLOOKUP(F323,Dimension!$G$3:$H$252,2,FALSE),"")</f>
        <v/>
      </c>
      <c r="H323" s="62" t="str">
        <f>IF(OR(B323=Dimension!$A$3,B323=Dimension!$A$4,B323=Dimension!$A$5),"เดินทาง/ท่องเที่ยว","")</f>
        <v/>
      </c>
      <c r="I323" s="62" t="str">
        <f>IF(OR(B323=Dimension!$A$6,B323=Dimension!$A$7,B323=Dimension!$A$8,B323=Dimension!$A$9),"",IF(OR(B323=Dimension!$A$3,B323=Dimension!$A$4,B323=Dimension!$A$5),"สถานประกอบการ",""))</f>
        <v/>
      </c>
      <c r="J323" s="62" t="str">
        <f>IF(OR(B323=Dimension!$A$3,B323=Dimension!$A$4,B323=Dimension!$A$5,B323=Dimension!$A$6,,B323=Dimension!$A$7,B323=Dimension!$A$8,B323=Dimension!$A$9),Payment_ID2,"")</f>
        <v/>
      </c>
      <c r="K323" s="62"/>
      <c r="L323" s="64" t="str">
        <f>IFERROR(VLOOKUP(K323,Dimension!$J$3:$K$179,2,FALSE),"")</f>
        <v/>
      </c>
      <c r="M323" s="65"/>
      <c r="N323" s="66"/>
      <c r="O323" s="62" t="str">
        <f>IF(OR(B323=Dimension!$A$6,B323=Dimension!$A$7,B323=Dimension!$A$8,B323=Dimension!$A$9),"",IF(OR(B323=Dimension!$A$3,B323=Dimension!$A$4,B323=Dimension!$A$5),"สถานประกอบการ",""))</f>
        <v/>
      </c>
      <c r="P323" s="62" t="str">
        <f>IF(OR(B323=Dimension!$A$6,B323=Dimension!$A$7,B323=Dimension!$A$8,B323=Dimension!$A$9,B323=""),"",Payment_ID2)</f>
        <v/>
      </c>
      <c r="Q323" s="64" t="str">
        <f t="shared" si="4"/>
        <v/>
      </c>
      <c r="R323" s="62"/>
      <c r="S323" s="87"/>
      <c r="T323" s="68" t="b">
        <f>IF(D323=Dimension!$C$9,IF(LEFT(UPPER(E323),2)="MC",TRUE,FALSE),TRUE)</f>
        <v>1</v>
      </c>
    </row>
    <row r="324" spans="1:20" x14ac:dyDescent="0.45">
      <c r="A324" s="61"/>
      <c r="B324" s="62"/>
      <c r="C324" s="62"/>
      <c r="D324" s="62" t="str">
        <f>IF(B324=Dimension!$A$8,Dimension!$C$9,IF(B324=Dimension!$A$6,CD,""))</f>
        <v/>
      </c>
      <c r="E324" s="63"/>
      <c r="F324" s="62" t="str">
        <f>IF(OR(B324=Dimension!$A$3,B324=Dimension!$A$4,B324=Dimension!$A$6,B324=Dimension!$A$8),CCYA,"")</f>
        <v/>
      </c>
      <c r="G324" s="64" t="str">
        <f>IFERROR(VLOOKUP(F324,Dimension!$G$3:$H$252,2,FALSE),"")</f>
        <v/>
      </c>
      <c r="H324" s="62" t="str">
        <f>IF(OR(B324=Dimension!$A$3,B324=Dimension!$A$4,B324=Dimension!$A$5),"เดินทาง/ท่องเที่ยว","")</f>
        <v/>
      </c>
      <c r="I324" s="62" t="str">
        <f>IF(OR(B324=Dimension!$A$6,B324=Dimension!$A$7,B324=Dimension!$A$8,B324=Dimension!$A$9),"",IF(OR(B324=Dimension!$A$3,B324=Dimension!$A$4,B324=Dimension!$A$5),"สถานประกอบการ",""))</f>
        <v/>
      </c>
      <c r="J324" s="62" t="str">
        <f>IF(OR(B324=Dimension!$A$3,B324=Dimension!$A$4,B324=Dimension!$A$5,B324=Dimension!$A$6,,B324=Dimension!$A$7,B324=Dimension!$A$8,B324=Dimension!$A$9),Payment_ID2,"")</f>
        <v/>
      </c>
      <c r="K324" s="62"/>
      <c r="L324" s="64" t="str">
        <f>IFERROR(VLOOKUP(K324,Dimension!$J$3:$K$179,2,FALSE),"")</f>
        <v/>
      </c>
      <c r="M324" s="65"/>
      <c r="N324" s="66"/>
      <c r="O324" s="62" t="str">
        <f>IF(OR(B324=Dimension!$A$6,B324=Dimension!$A$7,B324=Dimension!$A$8,B324=Dimension!$A$9),"",IF(OR(B324=Dimension!$A$3,B324=Dimension!$A$4,B324=Dimension!$A$5),"สถานประกอบการ",""))</f>
        <v/>
      </c>
      <c r="P324" s="62" t="str">
        <f>IF(OR(B324=Dimension!$A$6,B324=Dimension!$A$7,B324=Dimension!$A$8,B324=Dimension!$A$9,B324=""),"",Payment_ID2)</f>
        <v/>
      </c>
      <c r="Q324" s="64" t="str">
        <f t="shared" si="4"/>
        <v/>
      </c>
      <c r="R324" s="62"/>
      <c r="S324" s="87"/>
      <c r="T324" s="68" t="b">
        <f>IF(D324=Dimension!$C$9,IF(LEFT(UPPER(E324),2)="MC",TRUE,FALSE),TRUE)</f>
        <v>1</v>
      </c>
    </row>
    <row r="325" spans="1:20" x14ac:dyDescent="0.45">
      <c r="A325" s="61"/>
      <c r="B325" s="62"/>
      <c r="C325" s="62"/>
      <c r="D325" s="62" t="str">
        <f>IF(B325=Dimension!$A$8,Dimension!$C$9,IF(B325=Dimension!$A$6,CD,""))</f>
        <v/>
      </c>
      <c r="E325" s="63"/>
      <c r="F325" s="62" t="str">
        <f>IF(OR(B325=Dimension!$A$3,B325=Dimension!$A$4,B325=Dimension!$A$6,B325=Dimension!$A$8),CCYA,"")</f>
        <v/>
      </c>
      <c r="G325" s="64" t="str">
        <f>IFERROR(VLOOKUP(F325,Dimension!$G$3:$H$252,2,FALSE),"")</f>
        <v/>
      </c>
      <c r="H325" s="62" t="str">
        <f>IF(OR(B325=Dimension!$A$3,B325=Dimension!$A$4,B325=Dimension!$A$5),"เดินทาง/ท่องเที่ยว","")</f>
        <v/>
      </c>
      <c r="I325" s="62" t="str">
        <f>IF(OR(B325=Dimension!$A$6,B325=Dimension!$A$7,B325=Dimension!$A$8,B325=Dimension!$A$9),"",IF(OR(B325=Dimension!$A$3,B325=Dimension!$A$4,B325=Dimension!$A$5),"สถานประกอบการ",""))</f>
        <v/>
      </c>
      <c r="J325" s="62" t="str">
        <f>IF(OR(B325=Dimension!$A$3,B325=Dimension!$A$4,B325=Dimension!$A$5,B325=Dimension!$A$6,,B325=Dimension!$A$7,B325=Dimension!$A$8,B325=Dimension!$A$9),Payment_ID2,"")</f>
        <v/>
      </c>
      <c r="K325" s="62"/>
      <c r="L325" s="64" t="str">
        <f>IFERROR(VLOOKUP(K325,Dimension!$J$3:$K$179,2,FALSE),"")</f>
        <v/>
      </c>
      <c r="M325" s="65"/>
      <c r="N325" s="66"/>
      <c r="O325" s="62" t="str">
        <f>IF(OR(B325=Dimension!$A$6,B325=Dimension!$A$7,B325=Dimension!$A$8,B325=Dimension!$A$9),"",IF(OR(B325=Dimension!$A$3,B325=Dimension!$A$4,B325=Dimension!$A$5),"สถานประกอบการ",""))</f>
        <v/>
      </c>
      <c r="P325" s="62" t="str">
        <f>IF(OR(B325=Dimension!$A$6,B325=Dimension!$A$7,B325=Dimension!$A$8,B325=Dimension!$A$9,B325=""),"",Payment_ID2)</f>
        <v/>
      </c>
      <c r="Q325" s="64" t="str">
        <f t="shared" si="4"/>
        <v/>
      </c>
      <c r="R325" s="62"/>
      <c r="S325" s="87"/>
      <c r="T325" s="68" t="b">
        <f>IF(D325=Dimension!$C$9,IF(LEFT(UPPER(E325),2)="MC",TRUE,FALSE),TRUE)</f>
        <v>1</v>
      </c>
    </row>
    <row r="326" spans="1:20" x14ac:dyDescent="0.45">
      <c r="A326" s="61"/>
      <c r="B326" s="62"/>
      <c r="C326" s="62"/>
      <c r="D326" s="62" t="str">
        <f>IF(B326=Dimension!$A$8,Dimension!$C$9,IF(B326=Dimension!$A$6,CD,""))</f>
        <v/>
      </c>
      <c r="E326" s="63"/>
      <c r="F326" s="62" t="str">
        <f>IF(OR(B326=Dimension!$A$3,B326=Dimension!$A$4,B326=Dimension!$A$6,B326=Dimension!$A$8),CCYA,"")</f>
        <v/>
      </c>
      <c r="G326" s="64" t="str">
        <f>IFERROR(VLOOKUP(F326,Dimension!$G$3:$H$252,2,FALSE),"")</f>
        <v/>
      </c>
      <c r="H326" s="62" t="str">
        <f>IF(OR(B326=Dimension!$A$3,B326=Dimension!$A$4,B326=Dimension!$A$5),"เดินทาง/ท่องเที่ยว","")</f>
        <v/>
      </c>
      <c r="I326" s="62" t="str">
        <f>IF(OR(B326=Dimension!$A$6,B326=Dimension!$A$7,B326=Dimension!$A$8,B326=Dimension!$A$9),"",IF(OR(B326=Dimension!$A$3,B326=Dimension!$A$4,B326=Dimension!$A$5),"สถานประกอบการ",""))</f>
        <v/>
      </c>
      <c r="J326" s="62" t="str">
        <f>IF(OR(B326=Dimension!$A$3,B326=Dimension!$A$4,B326=Dimension!$A$5,B326=Dimension!$A$6,,B326=Dimension!$A$7,B326=Dimension!$A$8,B326=Dimension!$A$9),Payment_ID2,"")</f>
        <v/>
      </c>
      <c r="K326" s="62"/>
      <c r="L326" s="64" t="str">
        <f>IFERROR(VLOOKUP(K326,Dimension!$J$3:$K$179,2,FALSE),"")</f>
        <v/>
      </c>
      <c r="M326" s="65"/>
      <c r="N326" s="66"/>
      <c r="O326" s="62" t="str">
        <f>IF(OR(B326=Dimension!$A$6,B326=Dimension!$A$7,B326=Dimension!$A$8,B326=Dimension!$A$9),"",IF(OR(B326=Dimension!$A$3,B326=Dimension!$A$4,B326=Dimension!$A$5),"สถานประกอบการ",""))</f>
        <v/>
      </c>
      <c r="P326" s="62" t="str">
        <f>IF(OR(B326=Dimension!$A$6,B326=Dimension!$A$7,B326=Dimension!$A$8,B326=Dimension!$A$9,B326=""),"",Payment_ID2)</f>
        <v/>
      </c>
      <c r="Q326" s="64" t="str">
        <f t="shared" si="4"/>
        <v/>
      </c>
      <c r="R326" s="62"/>
      <c r="S326" s="87"/>
      <c r="T326" s="68" t="b">
        <f>IF(D326=Dimension!$C$9,IF(LEFT(UPPER(E326),2)="MC",TRUE,FALSE),TRUE)</f>
        <v>1</v>
      </c>
    </row>
    <row r="327" spans="1:20" x14ac:dyDescent="0.45">
      <c r="A327" s="61"/>
      <c r="B327" s="62"/>
      <c r="C327" s="62"/>
      <c r="D327" s="62" t="str">
        <f>IF(B327=Dimension!$A$8,Dimension!$C$9,IF(B327=Dimension!$A$6,CD,""))</f>
        <v/>
      </c>
      <c r="E327" s="63"/>
      <c r="F327" s="62" t="str">
        <f>IF(OR(B327=Dimension!$A$3,B327=Dimension!$A$4,B327=Dimension!$A$6,B327=Dimension!$A$8),CCYA,"")</f>
        <v/>
      </c>
      <c r="G327" s="64" t="str">
        <f>IFERROR(VLOOKUP(F327,Dimension!$G$3:$H$252,2,FALSE),"")</f>
        <v/>
      </c>
      <c r="H327" s="62" t="str">
        <f>IF(OR(B327=Dimension!$A$3,B327=Dimension!$A$4,B327=Dimension!$A$5),"เดินทาง/ท่องเที่ยว","")</f>
        <v/>
      </c>
      <c r="I327" s="62" t="str">
        <f>IF(OR(B327=Dimension!$A$6,B327=Dimension!$A$7,B327=Dimension!$A$8,B327=Dimension!$A$9),"",IF(OR(B327=Dimension!$A$3,B327=Dimension!$A$4,B327=Dimension!$A$5),"สถานประกอบการ",""))</f>
        <v/>
      </c>
      <c r="J327" s="62" t="str">
        <f>IF(OR(B327=Dimension!$A$3,B327=Dimension!$A$4,B327=Dimension!$A$5,B327=Dimension!$A$6,,B327=Dimension!$A$7,B327=Dimension!$A$8,B327=Dimension!$A$9),Payment_ID2,"")</f>
        <v/>
      </c>
      <c r="K327" s="62"/>
      <c r="L327" s="64" t="str">
        <f>IFERROR(VLOOKUP(K327,Dimension!$J$3:$K$179,2,FALSE),"")</f>
        <v/>
      </c>
      <c r="M327" s="65"/>
      <c r="N327" s="66"/>
      <c r="O327" s="62" t="str">
        <f>IF(OR(B327=Dimension!$A$6,B327=Dimension!$A$7,B327=Dimension!$A$8,B327=Dimension!$A$9),"",IF(OR(B327=Dimension!$A$3,B327=Dimension!$A$4,B327=Dimension!$A$5),"สถานประกอบการ",""))</f>
        <v/>
      </c>
      <c r="P327" s="62" t="str">
        <f>IF(OR(B327=Dimension!$A$6,B327=Dimension!$A$7,B327=Dimension!$A$8,B327=Dimension!$A$9,B327=""),"",Payment_ID2)</f>
        <v/>
      </c>
      <c r="Q327" s="64" t="str">
        <f t="shared" si="4"/>
        <v/>
      </c>
      <c r="R327" s="62"/>
      <c r="S327" s="87"/>
      <c r="T327" s="68" t="b">
        <f>IF(D327=Dimension!$C$9,IF(LEFT(UPPER(E327),2)="MC",TRUE,FALSE),TRUE)</f>
        <v>1</v>
      </c>
    </row>
    <row r="328" spans="1:20" x14ac:dyDescent="0.45">
      <c r="A328" s="61"/>
      <c r="B328" s="62"/>
      <c r="C328" s="62"/>
      <c r="D328" s="62" t="str">
        <f>IF(B328=Dimension!$A$8,Dimension!$C$9,IF(B328=Dimension!$A$6,CD,""))</f>
        <v/>
      </c>
      <c r="E328" s="63"/>
      <c r="F328" s="62" t="str">
        <f>IF(OR(B328=Dimension!$A$3,B328=Dimension!$A$4,B328=Dimension!$A$6,B328=Dimension!$A$8),CCYA,"")</f>
        <v/>
      </c>
      <c r="G328" s="64" t="str">
        <f>IFERROR(VLOOKUP(F328,Dimension!$G$3:$H$252,2,FALSE),"")</f>
        <v/>
      </c>
      <c r="H328" s="62" t="str">
        <f>IF(OR(B328=Dimension!$A$3,B328=Dimension!$A$4,B328=Dimension!$A$5),"เดินทาง/ท่องเที่ยว","")</f>
        <v/>
      </c>
      <c r="I328" s="62" t="str">
        <f>IF(OR(B328=Dimension!$A$6,B328=Dimension!$A$7,B328=Dimension!$A$8,B328=Dimension!$A$9),"",IF(OR(B328=Dimension!$A$3,B328=Dimension!$A$4,B328=Dimension!$A$5),"สถานประกอบการ",""))</f>
        <v/>
      </c>
      <c r="J328" s="62" t="str">
        <f>IF(OR(B328=Dimension!$A$3,B328=Dimension!$A$4,B328=Dimension!$A$5,B328=Dimension!$A$6,,B328=Dimension!$A$7,B328=Dimension!$A$8,B328=Dimension!$A$9),Payment_ID2,"")</f>
        <v/>
      </c>
      <c r="K328" s="62"/>
      <c r="L328" s="64" t="str">
        <f>IFERROR(VLOOKUP(K328,Dimension!$J$3:$K$179,2,FALSE),"")</f>
        <v/>
      </c>
      <c r="M328" s="65"/>
      <c r="N328" s="66"/>
      <c r="O328" s="62" t="str">
        <f>IF(OR(B328=Dimension!$A$6,B328=Dimension!$A$7,B328=Dimension!$A$8,B328=Dimension!$A$9),"",IF(OR(B328=Dimension!$A$3,B328=Dimension!$A$4,B328=Dimension!$A$5),"สถานประกอบการ",""))</f>
        <v/>
      </c>
      <c r="P328" s="62" t="str">
        <f>IF(OR(B328=Dimension!$A$6,B328=Dimension!$A$7,B328=Dimension!$A$8,B328=Dimension!$A$9,B328=""),"",Payment_ID2)</f>
        <v/>
      </c>
      <c r="Q328" s="64" t="str">
        <f t="shared" si="4"/>
        <v/>
      </c>
      <c r="R328" s="62"/>
      <c r="S328" s="87"/>
      <c r="T328" s="68" t="b">
        <f>IF(D328=Dimension!$C$9,IF(LEFT(UPPER(E328),2)="MC",TRUE,FALSE),TRUE)</f>
        <v>1</v>
      </c>
    </row>
    <row r="329" spans="1:20" x14ac:dyDescent="0.45">
      <c r="A329" s="61"/>
      <c r="B329" s="62"/>
      <c r="C329" s="62"/>
      <c r="D329" s="62" t="str">
        <f>IF(B329=Dimension!$A$8,Dimension!$C$9,IF(B329=Dimension!$A$6,CD,""))</f>
        <v/>
      </c>
      <c r="E329" s="63"/>
      <c r="F329" s="62" t="str">
        <f>IF(OR(B329=Dimension!$A$3,B329=Dimension!$A$4,B329=Dimension!$A$6,B329=Dimension!$A$8),CCYA,"")</f>
        <v/>
      </c>
      <c r="G329" s="64" t="str">
        <f>IFERROR(VLOOKUP(F329,Dimension!$G$3:$H$252,2,FALSE),"")</f>
        <v/>
      </c>
      <c r="H329" s="62" t="str">
        <f>IF(OR(B329=Dimension!$A$3,B329=Dimension!$A$4,B329=Dimension!$A$5),"เดินทาง/ท่องเที่ยว","")</f>
        <v/>
      </c>
      <c r="I329" s="62" t="str">
        <f>IF(OR(B329=Dimension!$A$6,B329=Dimension!$A$7,B329=Dimension!$A$8,B329=Dimension!$A$9),"",IF(OR(B329=Dimension!$A$3,B329=Dimension!$A$4,B329=Dimension!$A$5),"สถานประกอบการ",""))</f>
        <v/>
      </c>
      <c r="J329" s="62" t="str">
        <f>IF(OR(B329=Dimension!$A$3,B329=Dimension!$A$4,B329=Dimension!$A$5,B329=Dimension!$A$6,,B329=Dimension!$A$7,B329=Dimension!$A$8,B329=Dimension!$A$9),Payment_ID2,"")</f>
        <v/>
      </c>
      <c r="K329" s="62"/>
      <c r="L329" s="64" t="str">
        <f>IFERROR(VLOOKUP(K329,Dimension!$J$3:$K$179,2,FALSE),"")</f>
        <v/>
      </c>
      <c r="M329" s="65"/>
      <c r="N329" s="66"/>
      <c r="O329" s="62" t="str">
        <f>IF(OR(B329=Dimension!$A$6,B329=Dimension!$A$7,B329=Dimension!$A$8,B329=Dimension!$A$9),"",IF(OR(B329=Dimension!$A$3,B329=Dimension!$A$4,B329=Dimension!$A$5),"สถานประกอบการ",""))</f>
        <v/>
      </c>
      <c r="P329" s="62" t="str">
        <f>IF(OR(B329=Dimension!$A$6,B329=Dimension!$A$7,B329=Dimension!$A$8,B329=Dimension!$A$9,B329=""),"",Payment_ID2)</f>
        <v/>
      </c>
      <c r="Q329" s="64" t="str">
        <f t="shared" si="4"/>
        <v/>
      </c>
      <c r="R329" s="62"/>
      <c r="S329" s="87"/>
      <c r="T329" s="68" t="b">
        <f>IF(D329=Dimension!$C$9,IF(LEFT(UPPER(E329),2)="MC",TRUE,FALSE),TRUE)</f>
        <v>1</v>
      </c>
    </row>
    <row r="330" spans="1:20" x14ac:dyDescent="0.45">
      <c r="A330" s="61"/>
      <c r="B330" s="62"/>
      <c r="C330" s="62"/>
      <c r="D330" s="62" t="str">
        <f>IF(B330=Dimension!$A$8,Dimension!$C$9,IF(B330=Dimension!$A$6,CD,""))</f>
        <v/>
      </c>
      <c r="E330" s="63"/>
      <c r="F330" s="62" t="str">
        <f>IF(OR(B330=Dimension!$A$3,B330=Dimension!$A$4,B330=Dimension!$A$6,B330=Dimension!$A$8),CCYA,"")</f>
        <v/>
      </c>
      <c r="G330" s="64" t="str">
        <f>IFERROR(VLOOKUP(F330,Dimension!$G$3:$H$252,2,FALSE),"")</f>
        <v/>
      </c>
      <c r="H330" s="62" t="str">
        <f>IF(OR(B330=Dimension!$A$3,B330=Dimension!$A$4,B330=Dimension!$A$5),"เดินทาง/ท่องเที่ยว","")</f>
        <v/>
      </c>
      <c r="I330" s="62" t="str">
        <f>IF(OR(B330=Dimension!$A$6,B330=Dimension!$A$7,B330=Dimension!$A$8,B330=Dimension!$A$9),"",IF(OR(B330=Dimension!$A$3,B330=Dimension!$A$4,B330=Dimension!$A$5),"สถานประกอบการ",""))</f>
        <v/>
      </c>
      <c r="J330" s="62" t="str">
        <f>IF(OR(B330=Dimension!$A$3,B330=Dimension!$A$4,B330=Dimension!$A$5,B330=Dimension!$A$6,,B330=Dimension!$A$7,B330=Dimension!$A$8,B330=Dimension!$A$9),Payment_ID2,"")</f>
        <v/>
      </c>
      <c r="K330" s="62"/>
      <c r="L330" s="64" t="str">
        <f>IFERROR(VLOOKUP(K330,Dimension!$J$3:$K$179,2,FALSE),"")</f>
        <v/>
      </c>
      <c r="M330" s="65"/>
      <c r="N330" s="66"/>
      <c r="O330" s="62" t="str">
        <f>IF(OR(B330=Dimension!$A$6,B330=Dimension!$A$7,B330=Dimension!$A$8,B330=Dimension!$A$9),"",IF(OR(B330=Dimension!$A$3,B330=Dimension!$A$4,B330=Dimension!$A$5),"สถานประกอบการ",""))</f>
        <v/>
      </c>
      <c r="P330" s="62" t="str">
        <f>IF(OR(B330=Dimension!$A$6,B330=Dimension!$A$7,B330=Dimension!$A$8,B330=Dimension!$A$9,B330=""),"",Payment_ID2)</f>
        <v/>
      </c>
      <c r="Q330" s="64" t="str">
        <f t="shared" ref="Q330:Q393" si="5">IF(OR(M330="",N330=""),"",ROUND(M330*N330,2))</f>
        <v/>
      </c>
      <c r="R330" s="62"/>
      <c r="S330" s="87"/>
      <c r="T330" s="68" t="b">
        <f>IF(D330=Dimension!$C$9,IF(LEFT(UPPER(E330),2)="MC",TRUE,FALSE),TRUE)</f>
        <v>1</v>
      </c>
    </row>
    <row r="331" spans="1:20" x14ac:dyDescent="0.45">
      <c r="A331" s="61"/>
      <c r="B331" s="62"/>
      <c r="C331" s="62"/>
      <c r="D331" s="62" t="str">
        <f>IF(B331=Dimension!$A$8,Dimension!$C$9,IF(B331=Dimension!$A$6,CD,""))</f>
        <v/>
      </c>
      <c r="E331" s="63"/>
      <c r="F331" s="62" t="str">
        <f>IF(OR(B331=Dimension!$A$3,B331=Dimension!$A$4,B331=Dimension!$A$6,B331=Dimension!$A$8),CCYA,"")</f>
        <v/>
      </c>
      <c r="G331" s="64" t="str">
        <f>IFERROR(VLOOKUP(F331,Dimension!$G$3:$H$252,2,FALSE),"")</f>
        <v/>
      </c>
      <c r="H331" s="62" t="str">
        <f>IF(OR(B331=Dimension!$A$3,B331=Dimension!$A$4,B331=Dimension!$A$5),"เดินทาง/ท่องเที่ยว","")</f>
        <v/>
      </c>
      <c r="I331" s="62" t="str">
        <f>IF(OR(B331=Dimension!$A$6,B331=Dimension!$A$7,B331=Dimension!$A$8,B331=Dimension!$A$9),"",IF(OR(B331=Dimension!$A$3,B331=Dimension!$A$4,B331=Dimension!$A$5),"สถานประกอบการ",""))</f>
        <v/>
      </c>
      <c r="J331" s="62" t="str">
        <f>IF(OR(B331=Dimension!$A$3,B331=Dimension!$A$4,B331=Dimension!$A$5,B331=Dimension!$A$6,,B331=Dimension!$A$7,B331=Dimension!$A$8,B331=Dimension!$A$9),Payment_ID2,"")</f>
        <v/>
      </c>
      <c r="K331" s="62"/>
      <c r="L331" s="64" t="str">
        <f>IFERROR(VLOOKUP(K331,Dimension!$J$3:$K$179,2,FALSE),"")</f>
        <v/>
      </c>
      <c r="M331" s="65"/>
      <c r="N331" s="66"/>
      <c r="O331" s="62" t="str">
        <f>IF(OR(B331=Dimension!$A$6,B331=Dimension!$A$7,B331=Dimension!$A$8,B331=Dimension!$A$9),"",IF(OR(B331=Dimension!$A$3,B331=Dimension!$A$4,B331=Dimension!$A$5),"สถานประกอบการ",""))</f>
        <v/>
      </c>
      <c r="P331" s="62" t="str">
        <f>IF(OR(B331=Dimension!$A$6,B331=Dimension!$A$7,B331=Dimension!$A$8,B331=Dimension!$A$9,B331=""),"",Payment_ID2)</f>
        <v/>
      </c>
      <c r="Q331" s="64" t="str">
        <f t="shared" si="5"/>
        <v/>
      </c>
      <c r="R331" s="62"/>
      <c r="S331" s="87"/>
      <c r="T331" s="68" t="b">
        <f>IF(D331=Dimension!$C$9,IF(LEFT(UPPER(E331),2)="MC",TRUE,FALSE),TRUE)</f>
        <v>1</v>
      </c>
    </row>
    <row r="332" spans="1:20" x14ac:dyDescent="0.45">
      <c r="A332" s="61"/>
      <c r="B332" s="62"/>
      <c r="C332" s="62"/>
      <c r="D332" s="62" t="str">
        <f>IF(B332=Dimension!$A$8,Dimension!$C$9,IF(B332=Dimension!$A$6,CD,""))</f>
        <v/>
      </c>
      <c r="E332" s="63"/>
      <c r="F332" s="62" t="str">
        <f>IF(OR(B332=Dimension!$A$3,B332=Dimension!$A$4,B332=Dimension!$A$6,B332=Dimension!$A$8),CCYA,"")</f>
        <v/>
      </c>
      <c r="G332" s="64" t="str">
        <f>IFERROR(VLOOKUP(F332,Dimension!$G$3:$H$252,2,FALSE),"")</f>
        <v/>
      </c>
      <c r="H332" s="62" t="str">
        <f>IF(OR(B332=Dimension!$A$3,B332=Dimension!$A$4,B332=Dimension!$A$5),"เดินทาง/ท่องเที่ยว","")</f>
        <v/>
      </c>
      <c r="I332" s="62" t="str">
        <f>IF(OR(B332=Dimension!$A$6,B332=Dimension!$A$7,B332=Dimension!$A$8,B332=Dimension!$A$9),"",IF(OR(B332=Dimension!$A$3,B332=Dimension!$A$4,B332=Dimension!$A$5),"สถานประกอบการ",""))</f>
        <v/>
      </c>
      <c r="J332" s="62" t="str">
        <f>IF(OR(B332=Dimension!$A$3,B332=Dimension!$A$4,B332=Dimension!$A$5,B332=Dimension!$A$6,,B332=Dimension!$A$7,B332=Dimension!$A$8,B332=Dimension!$A$9),Payment_ID2,"")</f>
        <v/>
      </c>
      <c r="K332" s="62"/>
      <c r="L332" s="64" t="str">
        <f>IFERROR(VLOOKUP(K332,Dimension!$J$3:$K$179,2,FALSE),"")</f>
        <v/>
      </c>
      <c r="M332" s="65"/>
      <c r="N332" s="66"/>
      <c r="O332" s="62" t="str">
        <f>IF(OR(B332=Dimension!$A$6,B332=Dimension!$A$7,B332=Dimension!$A$8,B332=Dimension!$A$9),"",IF(OR(B332=Dimension!$A$3,B332=Dimension!$A$4,B332=Dimension!$A$5),"สถานประกอบการ",""))</f>
        <v/>
      </c>
      <c r="P332" s="62" t="str">
        <f>IF(OR(B332=Dimension!$A$6,B332=Dimension!$A$7,B332=Dimension!$A$8,B332=Dimension!$A$9,B332=""),"",Payment_ID2)</f>
        <v/>
      </c>
      <c r="Q332" s="64" t="str">
        <f t="shared" si="5"/>
        <v/>
      </c>
      <c r="R332" s="62"/>
      <c r="S332" s="87"/>
      <c r="T332" s="68" t="b">
        <f>IF(D332=Dimension!$C$9,IF(LEFT(UPPER(E332),2)="MC",TRUE,FALSE),TRUE)</f>
        <v>1</v>
      </c>
    </row>
    <row r="333" spans="1:20" x14ac:dyDescent="0.45">
      <c r="A333" s="61"/>
      <c r="B333" s="62"/>
      <c r="C333" s="62"/>
      <c r="D333" s="62" t="str">
        <f>IF(B333=Dimension!$A$8,Dimension!$C$9,IF(B333=Dimension!$A$6,CD,""))</f>
        <v/>
      </c>
      <c r="E333" s="63"/>
      <c r="F333" s="62" t="str">
        <f>IF(OR(B333=Dimension!$A$3,B333=Dimension!$A$4,B333=Dimension!$A$6,B333=Dimension!$A$8),CCYA,"")</f>
        <v/>
      </c>
      <c r="G333" s="64" t="str">
        <f>IFERROR(VLOOKUP(F333,Dimension!$G$3:$H$252,2,FALSE),"")</f>
        <v/>
      </c>
      <c r="H333" s="62" t="str">
        <f>IF(OR(B333=Dimension!$A$3,B333=Dimension!$A$4,B333=Dimension!$A$5),"เดินทาง/ท่องเที่ยว","")</f>
        <v/>
      </c>
      <c r="I333" s="62" t="str">
        <f>IF(OR(B333=Dimension!$A$6,B333=Dimension!$A$7,B333=Dimension!$A$8,B333=Dimension!$A$9),"",IF(OR(B333=Dimension!$A$3,B333=Dimension!$A$4,B333=Dimension!$A$5),"สถานประกอบการ",""))</f>
        <v/>
      </c>
      <c r="J333" s="62" t="str">
        <f>IF(OR(B333=Dimension!$A$3,B333=Dimension!$A$4,B333=Dimension!$A$5,B333=Dimension!$A$6,,B333=Dimension!$A$7,B333=Dimension!$A$8,B333=Dimension!$A$9),Payment_ID2,"")</f>
        <v/>
      </c>
      <c r="K333" s="62"/>
      <c r="L333" s="64" t="str">
        <f>IFERROR(VLOOKUP(K333,Dimension!$J$3:$K$179,2,FALSE),"")</f>
        <v/>
      </c>
      <c r="M333" s="65"/>
      <c r="N333" s="66"/>
      <c r="O333" s="62" t="str">
        <f>IF(OR(B333=Dimension!$A$6,B333=Dimension!$A$7,B333=Dimension!$A$8,B333=Dimension!$A$9),"",IF(OR(B333=Dimension!$A$3,B333=Dimension!$A$4,B333=Dimension!$A$5),"สถานประกอบการ",""))</f>
        <v/>
      </c>
      <c r="P333" s="62" t="str">
        <f>IF(OR(B333=Dimension!$A$6,B333=Dimension!$A$7,B333=Dimension!$A$8,B333=Dimension!$A$9,B333=""),"",Payment_ID2)</f>
        <v/>
      </c>
      <c r="Q333" s="64" t="str">
        <f t="shared" si="5"/>
        <v/>
      </c>
      <c r="R333" s="62"/>
      <c r="S333" s="87"/>
      <c r="T333" s="68" t="b">
        <f>IF(D333=Dimension!$C$9,IF(LEFT(UPPER(E333),2)="MC",TRUE,FALSE),TRUE)</f>
        <v>1</v>
      </c>
    </row>
    <row r="334" spans="1:20" x14ac:dyDescent="0.45">
      <c r="A334" s="61"/>
      <c r="B334" s="62"/>
      <c r="C334" s="62"/>
      <c r="D334" s="62" t="str">
        <f>IF(B334=Dimension!$A$8,Dimension!$C$9,IF(B334=Dimension!$A$6,CD,""))</f>
        <v/>
      </c>
      <c r="E334" s="63"/>
      <c r="F334" s="62" t="str">
        <f>IF(OR(B334=Dimension!$A$3,B334=Dimension!$A$4,B334=Dimension!$A$6,B334=Dimension!$A$8),CCYA,"")</f>
        <v/>
      </c>
      <c r="G334" s="64" t="str">
        <f>IFERROR(VLOOKUP(F334,Dimension!$G$3:$H$252,2,FALSE),"")</f>
        <v/>
      </c>
      <c r="H334" s="62" t="str">
        <f>IF(OR(B334=Dimension!$A$3,B334=Dimension!$A$4,B334=Dimension!$A$5),"เดินทาง/ท่องเที่ยว","")</f>
        <v/>
      </c>
      <c r="I334" s="62" t="str">
        <f>IF(OR(B334=Dimension!$A$6,B334=Dimension!$A$7,B334=Dimension!$A$8,B334=Dimension!$A$9),"",IF(OR(B334=Dimension!$A$3,B334=Dimension!$A$4,B334=Dimension!$A$5),"สถานประกอบการ",""))</f>
        <v/>
      </c>
      <c r="J334" s="62" t="str">
        <f>IF(OR(B334=Dimension!$A$3,B334=Dimension!$A$4,B334=Dimension!$A$5,B334=Dimension!$A$6,,B334=Dimension!$A$7,B334=Dimension!$A$8,B334=Dimension!$A$9),Payment_ID2,"")</f>
        <v/>
      </c>
      <c r="K334" s="62"/>
      <c r="L334" s="64" t="str">
        <f>IFERROR(VLOOKUP(K334,Dimension!$J$3:$K$179,2,FALSE),"")</f>
        <v/>
      </c>
      <c r="M334" s="65"/>
      <c r="N334" s="66"/>
      <c r="O334" s="62" t="str">
        <f>IF(OR(B334=Dimension!$A$6,B334=Dimension!$A$7,B334=Dimension!$A$8,B334=Dimension!$A$9),"",IF(OR(B334=Dimension!$A$3,B334=Dimension!$A$4,B334=Dimension!$A$5),"สถานประกอบการ",""))</f>
        <v/>
      </c>
      <c r="P334" s="62" t="str">
        <f>IF(OR(B334=Dimension!$A$6,B334=Dimension!$A$7,B334=Dimension!$A$8,B334=Dimension!$A$9,B334=""),"",Payment_ID2)</f>
        <v/>
      </c>
      <c r="Q334" s="64" t="str">
        <f t="shared" si="5"/>
        <v/>
      </c>
      <c r="R334" s="62"/>
      <c r="S334" s="87"/>
      <c r="T334" s="68" t="b">
        <f>IF(D334=Dimension!$C$9,IF(LEFT(UPPER(E334),2)="MC",TRUE,FALSE),TRUE)</f>
        <v>1</v>
      </c>
    </row>
    <row r="335" spans="1:20" x14ac:dyDescent="0.45">
      <c r="A335" s="61"/>
      <c r="B335" s="62"/>
      <c r="C335" s="62"/>
      <c r="D335" s="62" t="str">
        <f>IF(B335=Dimension!$A$8,Dimension!$C$9,IF(B335=Dimension!$A$6,CD,""))</f>
        <v/>
      </c>
      <c r="E335" s="63"/>
      <c r="F335" s="62" t="str">
        <f>IF(OR(B335=Dimension!$A$3,B335=Dimension!$A$4,B335=Dimension!$A$6,B335=Dimension!$A$8),CCYA,"")</f>
        <v/>
      </c>
      <c r="G335" s="64" t="str">
        <f>IFERROR(VLOOKUP(F335,Dimension!$G$3:$H$252,2,FALSE),"")</f>
        <v/>
      </c>
      <c r="H335" s="62" t="str">
        <f>IF(OR(B335=Dimension!$A$3,B335=Dimension!$A$4,B335=Dimension!$A$5),"เดินทาง/ท่องเที่ยว","")</f>
        <v/>
      </c>
      <c r="I335" s="62" t="str">
        <f>IF(OR(B335=Dimension!$A$6,B335=Dimension!$A$7,B335=Dimension!$A$8,B335=Dimension!$A$9),"",IF(OR(B335=Dimension!$A$3,B335=Dimension!$A$4,B335=Dimension!$A$5),"สถานประกอบการ",""))</f>
        <v/>
      </c>
      <c r="J335" s="62" t="str">
        <f>IF(OR(B335=Dimension!$A$3,B335=Dimension!$A$4,B335=Dimension!$A$5,B335=Dimension!$A$6,,B335=Dimension!$A$7,B335=Dimension!$A$8,B335=Dimension!$A$9),Payment_ID2,"")</f>
        <v/>
      </c>
      <c r="K335" s="62"/>
      <c r="L335" s="64" t="str">
        <f>IFERROR(VLOOKUP(K335,Dimension!$J$3:$K$179,2,FALSE),"")</f>
        <v/>
      </c>
      <c r="M335" s="65"/>
      <c r="N335" s="66"/>
      <c r="O335" s="62" t="str">
        <f>IF(OR(B335=Dimension!$A$6,B335=Dimension!$A$7,B335=Dimension!$A$8,B335=Dimension!$A$9),"",IF(OR(B335=Dimension!$A$3,B335=Dimension!$A$4,B335=Dimension!$A$5),"สถานประกอบการ",""))</f>
        <v/>
      </c>
      <c r="P335" s="62" t="str">
        <f>IF(OR(B335=Dimension!$A$6,B335=Dimension!$A$7,B335=Dimension!$A$8,B335=Dimension!$A$9,B335=""),"",Payment_ID2)</f>
        <v/>
      </c>
      <c r="Q335" s="64" t="str">
        <f t="shared" si="5"/>
        <v/>
      </c>
      <c r="R335" s="62"/>
      <c r="S335" s="87"/>
      <c r="T335" s="68" t="b">
        <f>IF(D335=Dimension!$C$9,IF(LEFT(UPPER(E335),2)="MC",TRUE,FALSE),TRUE)</f>
        <v>1</v>
      </c>
    </row>
    <row r="336" spans="1:20" x14ac:dyDescent="0.45">
      <c r="A336" s="61"/>
      <c r="B336" s="62"/>
      <c r="C336" s="62"/>
      <c r="D336" s="62" t="str">
        <f>IF(B336=Dimension!$A$8,Dimension!$C$9,IF(B336=Dimension!$A$6,CD,""))</f>
        <v/>
      </c>
      <c r="E336" s="63"/>
      <c r="F336" s="62" t="str">
        <f>IF(OR(B336=Dimension!$A$3,B336=Dimension!$A$4,B336=Dimension!$A$6,B336=Dimension!$A$8),CCYA,"")</f>
        <v/>
      </c>
      <c r="G336" s="64" t="str">
        <f>IFERROR(VLOOKUP(F336,Dimension!$G$3:$H$252,2,FALSE),"")</f>
        <v/>
      </c>
      <c r="H336" s="62" t="str">
        <f>IF(OR(B336=Dimension!$A$3,B336=Dimension!$A$4,B336=Dimension!$A$5),"เดินทาง/ท่องเที่ยว","")</f>
        <v/>
      </c>
      <c r="I336" s="62" t="str">
        <f>IF(OR(B336=Dimension!$A$6,B336=Dimension!$A$7,B336=Dimension!$A$8,B336=Dimension!$A$9),"",IF(OR(B336=Dimension!$A$3,B336=Dimension!$A$4,B336=Dimension!$A$5),"สถานประกอบการ",""))</f>
        <v/>
      </c>
      <c r="J336" s="62" t="str">
        <f>IF(OR(B336=Dimension!$A$3,B336=Dimension!$A$4,B336=Dimension!$A$5,B336=Dimension!$A$6,,B336=Dimension!$A$7,B336=Dimension!$A$8,B336=Dimension!$A$9),Payment_ID2,"")</f>
        <v/>
      </c>
      <c r="K336" s="62"/>
      <c r="L336" s="64" t="str">
        <f>IFERROR(VLOOKUP(K336,Dimension!$J$3:$K$179,2,FALSE),"")</f>
        <v/>
      </c>
      <c r="M336" s="65"/>
      <c r="N336" s="66"/>
      <c r="O336" s="62" t="str">
        <f>IF(OR(B336=Dimension!$A$6,B336=Dimension!$A$7,B336=Dimension!$A$8,B336=Dimension!$A$9),"",IF(OR(B336=Dimension!$A$3,B336=Dimension!$A$4,B336=Dimension!$A$5),"สถานประกอบการ",""))</f>
        <v/>
      </c>
      <c r="P336" s="62" t="str">
        <f>IF(OR(B336=Dimension!$A$6,B336=Dimension!$A$7,B336=Dimension!$A$8,B336=Dimension!$A$9,B336=""),"",Payment_ID2)</f>
        <v/>
      </c>
      <c r="Q336" s="64" t="str">
        <f t="shared" si="5"/>
        <v/>
      </c>
      <c r="R336" s="62"/>
      <c r="S336" s="87"/>
      <c r="T336" s="68" t="b">
        <f>IF(D336=Dimension!$C$9,IF(LEFT(UPPER(E336),2)="MC",TRUE,FALSE),TRUE)</f>
        <v>1</v>
      </c>
    </row>
    <row r="337" spans="1:20" x14ac:dyDescent="0.45">
      <c r="A337" s="61"/>
      <c r="B337" s="62"/>
      <c r="C337" s="62"/>
      <c r="D337" s="62" t="str">
        <f>IF(B337=Dimension!$A$8,Dimension!$C$9,IF(B337=Dimension!$A$6,CD,""))</f>
        <v/>
      </c>
      <c r="E337" s="63"/>
      <c r="F337" s="62" t="str">
        <f>IF(OR(B337=Dimension!$A$3,B337=Dimension!$A$4,B337=Dimension!$A$6,B337=Dimension!$A$8),CCYA,"")</f>
        <v/>
      </c>
      <c r="G337" s="64" t="str">
        <f>IFERROR(VLOOKUP(F337,Dimension!$G$3:$H$252,2,FALSE),"")</f>
        <v/>
      </c>
      <c r="H337" s="62" t="str">
        <f>IF(OR(B337=Dimension!$A$3,B337=Dimension!$A$4,B337=Dimension!$A$5),"เดินทาง/ท่องเที่ยว","")</f>
        <v/>
      </c>
      <c r="I337" s="62" t="str">
        <f>IF(OR(B337=Dimension!$A$6,B337=Dimension!$A$7,B337=Dimension!$A$8,B337=Dimension!$A$9),"",IF(OR(B337=Dimension!$A$3,B337=Dimension!$A$4,B337=Dimension!$A$5),"สถานประกอบการ",""))</f>
        <v/>
      </c>
      <c r="J337" s="62" t="str">
        <f>IF(OR(B337=Dimension!$A$3,B337=Dimension!$A$4,B337=Dimension!$A$5,B337=Dimension!$A$6,,B337=Dimension!$A$7,B337=Dimension!$A$8,B337=Dimension!$A$9),Payment_ID2,"")</f>
        <v/>
      </c>
      <c r="K337" s="62"/>
      <c r="L337" s="64" t="str">
        <f>IFERROR(VLOOKUP(K337,Dimension!$J$3:$K$179,2,FALSE),"")</f>
        <v/>
      </c>
      <c r="M337" s="65"/>
      <c r="N337" s="66"/>
      <c r="O337" s="62" t="str">
        <f>IF(OR(B337=Dimension!$A$6,B337=Dimension!$A$7,B337=Dimension!$A$8,B337=Dimension!$A$9),"",IF(OR(B337=Dimension!$A$3,B337=Dimension!$A$4,B337=Dimension!$A$5),"สถานประกอบการ",""))</f>
        <v/>
      </c>
      <c r="P337" s="62" t="str">
        <f>IF(OR(B337=Dimension!$A$6,B337=Dimension!$A$7,B337=Dimension!$A$8,B337=Dimension!$A$9,B337=""),"",Payment_ID2)</f>
        <v/>
      </c>
      <c r="Q337" s="64" t="str">
        <f t="shared" si="5"/>
        <v/>
      </c>
      <c r="R337" s="62"/>
      <c r="S337" s="87"/>
      <c r="T337" s="68" t="b">
        <f>IF(D337=Dimension!$C$9,IF(LEFT(UPPER(E337),2)="MC",TRUE,FALSE),TRUE)</f>
        <v>1</v>
      </c>
    </row>
    <row r="338" spans="1:20" x14ac:dyDescent="0.45">
      <c r="A338" s="61"/>
      <c r="B338" s="62"/>
      <c r="C338" s="62"/>
      <c r="D338" s="62" t="str">
        <f>IF(B338=Dimension!$A$8,Dimension!$C$9,IF(B338=Dimension!$A$6,CD,""))</f>
        <v/>
      </c>
      <c r="E338" s="63"/>
      <c r="F338" s="62" t="str">
        <f>IF(OR(B338=Dimension!$A$3,B338=Dimension!$A$4,B338=Dimension!$A$6,B338=Dimension!$A$8),CCYA,"")</f>
        <v/>
      </c>
      <c r="G338" s="64" t="str">
        <f>IFERROR(VLOOKUP(F338,Dimension!$G$3:$H$252,2,FALSE),"")</f>
        <v/>
      </c>
      <c r="H338" s="62" t="str">
        <f>IF(OR(B338=Dimension!$A$3,B338=Dimension!$A$4,B338=Dimension!$A$5),"เดินทาง/ท่องเที่ยว","")</f>
        <v/>
      </c>
      <c r="I338" s="62" t="str">
        <f>IF(OR(B338=Dimension!$A$6,B338=Dimension!$A$7,B338=Dimension!$A$8,B338=Dimension!$A$9),"",IF(OR(B338=Dimension!$A$3,B338=Dimension!$A$4,B338=Dimension!$A$5),"สถานประกอบการ",""))</f>
        <v/>
      </c>
      <c r="J338" s="62" t="str">
        <f>IF(OR(B338=Dimension!$A$3,B338=Dimension!$A$4,B338=Dimension!$A$5,B338=Dimension!$A$6,,B338=Dimension!$A$7,B338=Dimension!$A$8,B338=Dimension!$A$9),Payment_ID2,"")</f>
        <v/>
      </c>
      <c r="K338" s="62"/>
      <c r="L338" s="64" t="str">
        <f>IFERROR(VLOOKUP(K338,Dimension!$J$3:$K$179,2,FALSE),"")</f>
        <v/>
      </c>
      <c r="M338" s="65"/>
      <c r="N338" s="66"/>
      <c r="O338" s="62" t="str">
        <f>IF(OR(B338=Dimension!$A$6,B338=Dimension!$A$7,B338=Dimension!$A$8,B338=Dimension!$A$9),"",IF(OR(B338=Dimension!$A$3,B338=Dimension!$A$4,B338=Dimension!$A$5),"สถานประกอบการ",""))</f>
        <v/>
      </c>
      <c r="P338" s="62" t="str">
        <f>IF(OR(B338=Dimension!$A$6,B338=Dimension!$A$7,B338=Dimension!$A$8,B338=Dimension!$A$9,B338=""),"",Payment_ID2)</f>
        <v/>
      </c>
      <c r="Q338" s="64" t="str">
        <f t="shared" si="5"/>
        <v/>
      </c>
      <c r="R338" s="62"/>
      <c r="S338" s="87"/>
      <c r="T338" s="68" t="b">
        <f>IF(D338=Dimension!$C$9,IF(LEFT(UPPER(E338),2)="MC",TRUE,FALSE),TRUE)</f>
        <v>1</v>
      </c>
    </row>
    <row r="339" spans="1:20" x14ac:dyDescent="0.45">
      <c r="A339" s="61"/>
      <c r="B339" s="62"/>
      <c r="C339" s="62"/>
      <c r="D339" s="62" t="str">
        <f>IF(B339=Dimension!$A$8,Dimension!$C$9,IF(B339=Dimension!$A$6,CD,""))</f>
        <v/>
      </c>
      <c r="E339" s="63"/>
      <c r="F339" s="62" t="str">
        <f>IF(OR(B339=Dimension!$A$3,B339=Dimension!$A$4,B339=Dimension!$A$6,B339=Dimension!$A$8),CCYA,"")</f>
        <v/>
      </c>
      <c r="G339" s="64" t="str">
        <f>IFERROR(VLOOKUP(F339,Dimension!$G$3:$H$252,2,FALSE),"")</f>
        <v/>
      </c>
      <c r="H339" s="62" t="str">
        <f>IF(OR(B339=Dimension!$A$3,B339=Dimension!$A$4,B339=Dimension!$A$5),"เดินทาง/ท่องเที่ยว","")</f>
        <v/>
      </c>
      <c r="I339" s="62" t="str">
        <f>IF(OR(B339=Dimension!$A$6,B339=Dimension!$A$7,B339=Dimension!$A$8,B339=Dimension!$A$9),"",IF(OR(B339=Dimension!$A$3,B339=Dimension!$A$4,B339=Dimension!$A$5),"สถานประกอบการ",""))</f>
        <v/>
      </c>
      <c r="J339" s="62" t="str">
        <f>IF(OR(B339=Dimension!$A$3,B339=Dimension!$A$4,B339=Dimension!$A$5,B339=Dimension!$A$6,,B339=Dimension!$A$7,B339=Dimension!$A$8,B339=Dimension!$A$9),Payment_ID2,"")</f>
        <v/>
      </c>
      <c r="K339" s="62"/>
      <c r="L339" s="64" t="str">
        <f>IFERROR(VLOOKUP(K339,Dimension!$J$3:$K$179,2,FALSE),"")</f>
        <v/>
      </c>
      <c r="M339" s="65"/>
      <c r="N339" s="66"/>
      <c r="O339" s="62" t="str">
        <f>IF(OR(B339=Dimension!$A$6,B339=Dimension!$A$7,B339=Dimension!$A$8,B339=Dimension!$A$9),"",IF(OR(B339=Dimension!$A$3,B339=Dimension!$A$4,B339=Dimension!$A$5),"สถานประกอบการ",""))</f>
        <v/>
      </c>
      <c r="P339" s="62" t="str">
        <f>IF(OR(B339=Dimension!$A$6,B339=Dimension!$A$7,B339=Dimension!$A$8,B339=Dimension!$A$9,B339=""),"",Payment_ID2)</f>
        <v/>
      </c>
      <c r="Q339" s="64" t="str">
        <f t="shared" si="5"/>
        <v/>
      </c>
      <c r="R339" s="62"/>
      <c r="S339" s="87"/>
      <c r="T339" s="68" t="b">
        <f>IF(D339=Dimension!$C$9,IF(LEFT(UPPER(E339),2)="MC",TRUE,FALSE),TRUE)</f>
        <v>1</v>
      </c>
    </row>
    <row r="340" spans="1:20" x14ac:dyDescent="0.45">
      <c r="A340" s="61"/>
      <c r="B340" s="62"/>
      <c r="C340" s="62"/>
      <c r="D340" s="62" t="str">
        <f>IF(B340=Dimension!$A$8,Dimension!$C$9,IF(B340=Dimension!$A$6,CD,""))</f>
        <v/>
      </c>
      <c r="E340" s="63"/>
      <c r="F340" s="62" t="str">
        <f>IF(OR(B340=Dimension!$A$3,B340=Dimension!$A$4,B340=Dimension!$A$6,B340=Dimension!$A$8),CCYA,"")</f>
        <v/>
      </c>
      <c r="G340" s="64" t="str">
        <f>IFERROR(VLOOKUP(F340,Dimension!$G$3:$H$252,2,FALSE),"")</f>
        <v/>
      </c>
      <c r="H340" s="62" t="str">
        <f>IF(OR(B340=Dimension!$A$3,B340=Dimension!$A$4,B340=Dimension!$A$5),"เดินทาง/ท่องเที่ยว","")</f>
        <v/>
      </c>
      <c r="I340" s="62" t="str">
        <f>IF(OR(B340=Dimension!$A$6,B340=Dimension!$A$7,B340=Dimension!$A$8,B340=Dimension!$A$9),"",IF(OR(B340=Dimension!$A$3,B340=Dimension!$A$4,B340=Dimension!$A$5),"สถานประกอบการ",""))</f>
        <v/>
      </c>
      <c r="J340" s="62" t="str">
        <f>IF(OR(B340=Dimension!$A$3,B340=Dimension!$A$4,B340=Dimension!$A$5,B340=Dimension!$A$6,,B340=Dimension!$A$7,B340=Dimension!$A$8,B340=Dimension!$A$9),Payment_ID2,"")</f>
        <v/>
      </c>
      <c r="K340" s="62"/>
      <c r="L340" s="64" t="str">
        <f>IFERROR(VLOOKUP(K340,Dimension!$J$3:$K$179,2,FALSE),"")</f>
        <v/>
      </c>
      <c r="M340" s="65"/>
      <c r="N340" s="66"/>
      <c r="O340" s="62" t="str">
        <f>IF(OR(B340=Dimension!$A$6,B340=Dimension!$A$7,B340=Dimension!$A$8,B340=Dimension!$A$9),"",IF(OR(B340=Dimension!$A$3,B340=Dimension!$A$4,B340=Dimension!$A$5),"สถานประกอบการ",""))</f>
        <v/>
      </c>
      <c r="P340" s="62" t="str">
        <f>IF(OR(B340=Dimension!$A$6,B340=Dimension!$A$7,B340=Dimension!$A$8,B340=Dimension!$A$9,B340=""),"",Payment_ID2)</f>
        <v/>
      </c>
      <c r="Q340" s="64" t="str">
        <f t="shared" si="5"/>
        <v/>
      </c>
      <c r="R340" s="62"/>
      <c r="S340" s="87"/>
      <c r="T340" s="68" t="b">
        <f>IF(D340=Dimension!$C$9,IF(LEFT(UPPER(E340),2)="MC",TRUE,FALSE),TRUE)</f>
        <v>1</v>
      </c>
    </row>
    <row r="341" spans="1:20" x14ac:dyDescent="0.45">
      <c r="A341" s="61"/>
      <c r="B341" s="62"/>
      <c r="C341" s="62"/>
      <c r="D341" s="62" t="str">
        <f>IF(B341=Dimension!$A$8,Dimension!$C$9,IF(B341=Dimension!$A$6,CD,""))</f>
        <v/>
      </c>
      <c r="E341" s="63"/>
      <c r="F341" s="62" t="str">
        <f>IF(OR(B341=Dimension!$A$3,B341=Dimension!$A$4,B341=Dimension!$A$6,B341=Dimension!$A$8),CCYA,"")</f>
        <v/>
      </c>
      <c r="G341" s="64" t="str">
        <f>IFERROR(VLOOKUP(F341,Dimension!$G$3:$H$252,2,FALSE),"")</f>
        <v/>
      </c>
      <c r="H341" s="62" t="str">
        <f>IF(OR(B341=Dimension!$A$3,B341=Dimension!$A$4,B341=Dimension!$A$5),"เดินทาง/ท่องเที่ยว","")</f>
        <v/>
      </c>
      <c r="I341" s="62" t="str">
        <f>IF(OR(B341=Dimension!$A$6,B341=Dimension!$A$7,B341=Dimension!$A$8,B341=Dimension!$A$9),"",IF(OR(B341=Dimension!$A$3,B341=Dimension!$A$4,B341=Dimension!$A$5),"สถานประกอบการ",""))</f>
        <v/>
      </c>
      <c r="J341" s="62" t="str">
        <f>IF(OR(B341=Dimension!$A$3,B341=Dimension!$A$4,B341=Dimension!$A$5,B341=Dimension!$A$6,,B341=Dimension!$A$7,B341=Dimension!$A$8,B341=Dimension!$A$9),Payment_ID2,"")</f>
        <v/>
      </c>
      <c r="K341" s="62"/>
      <c r="L341" s="64" t="str">
        <f>IFERROR(VLOOKUP(K341,Dimension!$J$3:$K$179,2,FALSE),"")</f>
        <v/>
      </c>
      <c r="M341" s="65"/>
      <c r="N341" s="66"/>
      <c r="O341" s="62" t="str">
        <f>IF(OR(B341=Dimension!$A$6,B341=Dimension!$A$7,B341=Dimension!$A$8,B341=Dimension!$A$9),"",IF(OR(B341=Dimension!$A$3,B341=Dimension!$A$4,B341=Dimension!$A$5),"สถานประกอบการ",""))</f>
        <v/>
      </c>
      <c r="P341" s="62" t="str">
        <f>IF(OR(B341=Dimension!$A$6,B341=Dimension!$A$7,B341=Dimension!$A$8,B341=Dimension!$A$9,B341=""),"",Payment_ID2)</f>
        <v/>
      </c>
      <c r="Q341" s="64" t="str">
        <f t="shared" si="5"/>
        <v/>
      </c>
      <c r="R341" s="62"/>
      <c r="S341" s="87"/>
      <c r="T341" s="68" t="b">
        <f>IF(D341=Dimension!$C$9,IF(LEFT(UPPER(E341),2)="MC",TRUE,FALSE),TRUE)</f>
        <v>1</v>
      </c>
    </row>
    <row r="342" spans="1:20" x14ac:dyDescent="0.45">
      <c r="A342" s="61"/>
      <c r="B342" s="62"/>
      <c r="C342" s="62"/>
      <c r="D342" s="62" t="str">
        <f>IF(B342=Dimension!$A$8,Dimension!$C$9,IF(B342=Dimension!$A$6,CD,""))</f>
        <v/>
      </c>
      <c r="E342" s="63"/>
      <c r="F342" s="62" t="str">
        <f>IF(OR(B342=Dimension!$A$3,B342=Dimension!$A$4,B342=Dimension!$A$6,B342=Dimension!$A$8),CCYA,"")</f>
        <v/>
      </c>
      <c r="G342" s="64" t="str">
        <f>IFERROR(VLOOKUP(F342,Dimension!$G$3:$H$252,2,FALSE),"")</f>
        <v/>
      </c>
      <c r="H342" s="62" t="str">
        <f>IF(OR(B342=Dimension!$A$3,B342=Dimension!$A$4,B342=Dimension!$A$5),"เดินทาง/ท่องเที่ยว","")</f>
        <v/>
      </c>
      <c r="I342" s="62" t="str">
        <f>IF(OR(B342=Dimension!$A$6,B342=Dimension!$A$7,B342=Dimension!$A$8,B342=Dimension!$A$9),"",IF(OR(B342=Dimension!$A$3,B342=Dimension!$A$4,B342=Dimension!$A$5),"สถานประกอบการ",""))</f>
        <v/>
      </c>
      <c r="J342" s="62" t="str">
        <f>IF(OR(B342=Dimension!$A$3,B342=Dimension!$A$4,B342=Dimension!$A$5,B342=Dimension!$A$6,,B342=Dimension!$A$7,B342=Dimension!$A$8,B342=Dimension!$A$9),Payment_ID2,"")</f>
        <v/>
      </c>
      <c r="K342" s="62"/>
      <c r="L342" s="64" t="str">
        <f>IFERROR(VLOOKUP(K342,Dimension!$J$3:$K$179,2,FALSE),"")</f>
        <v/>
      </c>
      <c r="M342" s="65"/>
      <c r="N342" s="66"/>
      <c r="O342" s="62" t="str">
        <f>IF(OR(B342=Dimension!$A$6,B342=Dimension!$A$7,B342=Dimension!$A$8,B342=Dimension!$A$9),"",IF(OR(B342=Dimension!$A$3,B342=Dimension!$A$4,B342=Dimension!$A$5),"สถานประกอบการ",""))</f>
        <v/>
      </c>
      <c r="P342" s="62" t="str">
        <f>IF(OR(B342=Dimension!$A$6,B342=Dimension!$A$7,B342=Dimension!$A$8,B342=Dimension!$A$9,B342=""),"",Payment_ID2)</f>
        <v/>
      </c>
      <c r="Q342" s="64" t="str">
        <f t="shared" si="5"/>
        <v/>
      </c>
      <c r="R342" s="62"/>
      <c r="S342" s="87"/>
      <c r="T342" s="68" t="b">
        <f>IF(D342=Dimension!$C$9,IF(LEFT(UPPER(E342),2)="MC",TRUE,FALSE),TRUE)</f>
        <v>1</v>
      </c>
    </row>
    <row r="343" spans="1:20" x14ac:dyDescent="0.45">
      <c r="A343" s="61"/>
      <c r="B343" s="62"/>
      <c r="C343" s="62"/>
      <c r="D343" s="62" t="str">
        <f>IF(B343=Dimension!$A$8,Dimension!$C$9,IF(B343=Dimension!$A$6,CD,""))</f>
        <v/>
      </c>
      <c r="E343" s="63"/>
      <c r="F343" s="62" t="str">
        <f>IF(OR(B343=Dimension!$A$3,B343=Dimension!$A$4,B343=Dimension!$A$6,B343=Dimension!$A$8),CCYA,"")</f>
        <v/>
      </c>
      <c r="G343" s="64" t="str">
        <f>IFERROR(VLOOKUP(F343,Dimension!$G$3:$H$252,2,FALSE),"")</f>
        <v/>
      </c>
      <c r="H343" s="62" t="str">
        <f>IF(OR(B343=Dimension!$A$3,B343=Dimension!$A$4,B343=Dimension!$A$5),"เดินทาง/ท่องเที่ยว","")</f>
        <v/>
      </c>
      <c r="I343" s="62" t="str">
        <f>IF(OR(B343=Dimension!$A$6,B343=Dimension!$A$7,B343=Dimension!$A$8,B343=Dimension!$A$9),"",IF(OR(B343=Dimension!$A$3,B343=Dimension!$A$4,B343=Dimension!$A$5),"สถานประกอบการ",""))</f>
        <v/>
      </c>
      <c r="J343" s="62" t="str">
        <f>IF(OR(B343=Dimension!$A$3,B343=Dimension!$A$4,B343=Dimension!$A$5,B343=Dimension!$A$6,,B343=Dimension!$A$7,B343=Dimension!$A$8,B343=Dimension!$A$9),Payment_ID2,"")</f>
        <v/>
      </c>
      <c r="K343" s="62"/>
      <c r="L343" s="64" t="str">
        <f>IFERROR(VLOOKUP(K343,Dimension!$J$3:$K$179,2,FALSE),"")</f>
        <v/>
      </c>
      <c r="M343" s="65"/>
      <c r="N343" s="66"/>
      <c r="O343" s="62" t="str">
        <f>IF(OR(B343=Dimension!$A$6,B343=Dimension!$A$7,B343=Dimension!$A$8,B343=Dimension!$A$9),"",IF(OR(B343=Dimension!$A$3,B343=Dimension!$A$4,B343=Dimension!$A$5),"สถานประกอบการ",""))</f>
        <v/>
      </c>
      <c r="P343" s="62" t="str">
        <f>IF(OR(B343=Dimension!$A$6,B343=Dimension!$A$7,B343=Dimension!$A$8,B343=Dimension!$A$9,B343=""),"",Payment_ID2)</f>
        <v/>
      </c>
      <c r="Q343" s="64" t="str">
        <f t="shared" si="5"/>
        <v/>
      </c>
      <c r="R343" s="62"/>
      <c r="S343" s="87"/>
      <c r="T343" s="68" t="b">
        <f>IF(D343=Dimension!$C$9,IF(LEFT(UPPER(E343),2)="MC",TRUE,FALSE),TRUE)</f>
        <v>1</v>
      </c>
    </row>
    <row r="344" spans="1:20" x14ac:dyDescent="0.45">
      <c r="A344" s="61"/>
      <c r="B344" s="62"/>
      <c r="C344" s="62"/>
      <c r="D344" s="62" t="str">
        <f>IF(B344=Dimension!$A$8,Dimension!$C$9,IF(B344=Dimension!$A$6,CD,""))</f>
        <v/>
      </c>
      <c r="E344" s="63"/>
      <c r="F344" s="62" t="str">
        <f>IF(OR(B344=Dimension!$A$3,B344=Dimension!$A$4,B344=Dimension!$A$6,B344=Dimension!$A$8),CCYA,"")</f>
        <v/>
      </c>
      <c r="G344" s="64" t="str">
        <f>IFERROR(VLOOKUP(F344,Dimension!$G$3:$H$252,2,FALSE),"")</f>
        <v/>
      </c>
      <c r="H344" s="62" t="str">
        <f>IF(OR(B344=Dimension!$A$3,B344=Dimension!$A$4,B344=Dimension!$A$5),"เดินทาง/ท่องเที่ยว","")</f>
        <v/>
      </c>
      <c r="I344" s="62" t="str">
        <f>IF(OR(B344=Dimension!$A$6,B344=Dimension!$A$7,B344=Dimension!$A$8,B344=Dimension!$A$9),"",IF(OR(B344=Dimension!$A$3,B344=Dimension!$A$4,B344=Dimension!$A$5),"สถานประกอบการ",""))</f>
        <v/>
      </c>
      <c r="J344" s="62" t="str">
        <f>IF(OR(B344=Dimension!$A$3,B344=Dimension!$A$4,B344=Dimension!$A$5,B344=Dimension!$A$6,,B344=Dimension!$A$7,B344=Dimension!$A$8,B344=Dimension!$A$9),Payment_ID2,"")</f>
        <v/>
      </c>
      <c r="K344" s="62"/>
      <c r="L344" s="64" t="str">
        <f>IFERROR(VLOOKUP(K344,Dimension!$J$3:$K$179,2,FALSE),"")</f>
        <v/>
      </c>
      <c r="M344" s="65"/>
      <c r="N344" s="66"/>
      <c r="O344" s="62" t="str">
        <f>IF(OR(B344=Dimension!$A$6,B344=Dimension!$A$7,B344=Dimension!$A$8,B344=Dimension!$A$9),"",IF(OR(B344=Dimension!$A$3,B344=Dimension!$A$4,B344=Dimension!$A$5),"สถานประกอบการ",""))</f>
        <v/>
      </c>
      <c r="P344" s="62" t="str">
        <f>IF(OR(B344=Dimension!$A$6,B344=Dimension!$A$7,B344=Dimension!$A$8,B344=Dimension!$A$9,B344=""),"",Payment_ID2)</f>
        <v/>
      </c>
      <c r="Q344" s="64" t="str">
        <f t="shared" si="5"/>
        <v/>
      </c>
      <c r="R344" s="62"/>
      <c r="S344" s="87"/>
      <c r="T344" s="68" t="b">
        <f>IF(D344=Dimension!$C$9,IF(LEFT(UPPER(E344),2)="MC",TRUE,FALSE),TRUE)</f>
        <v>1</v>
      </c>
    </row>
    <row r="345" spans="1:20" x14ac:dyDescent="0.45">
      <c r="A345" s="61"/>
      <c r="B345" s="62"/>
      <c r="C345" s="62"/>
      <c r="D345" s="62" t="str">
        <f>IF(B345=Dimension!$A$8,Dimension!$C$9,IF(B345=Dimension!$A$6,CD,""))</f>
        <v/>
      </c>
      <c r="E345" s="63"/>
      <c r="F345" s="62" t="str">
        <f>IF(OR(B345=Dimension!$A$3,B345=Dimension!$A$4,B345=Dimension!$A$6,B345=Dimension!$A$8),CCYA,"")</f>
        <v/>
      </c>
      <c r="G345" s="64" t="str">
        <f>IFERROR(VLOOKUP(F345,Dimension!$G$3:$H$252,2,FALSE),"")</f>
        <v/>
      </c>
      <c r="H345" s="62" t="str">
        <f>IF(OR(B345=Dimension!$A$3,B345=Dimension!$A$4,B345=Dimension!$A$5),"เดินทาง/ท่องเที่ยว","")</f>
        <v/>
      </c>
      <c r="I345" s="62" t="str">
        <f>IF(OR(B345=Dimension!$A$6,B345=Dimension!$A$7,B345=Dimension!$A$8,B345=Dimension!$A$9),"",IF(OR(B345=Dimension!$A$3,B345=Dimension!$A$4,B345=Dimension!$A$5),"สถานประกอบการ",""))</f>
        <v/>
      </c>
      <c r="J345" s="62" t="str">
        <f>IF(OR(B345=Dimension!$A$3,B345=Dimension!$A$4,B345=Dimension!$A$5,B345=Dimension!$A$6,,B345=Dimension!$A$7,B345=Dimension!$A$8,B345=Dimension!$A$9),Payment_ID2,"")</f>
        <v/>
      </c>
      <c r="K345" s="62"/>
      <c r="L345" s="64" t="str">
        <f>IFERROR(VLOOKUP(K345,Dimension!$J$3:$K$179,2,FALSE),"")</f>
        <v/>
      </c>
      <c r="M345" s="65"/>
      <c r="N345" s="66"/>
      <c r="O345" s="62" t="str">
        <f>IF(OR(B345=Dimension!$A$6,B345=Dimension!$A$7,B345=Dimension!$A$8,B345=Dimension!$A$9),"",IF(OR(B345=Dimension!$A$3,B345=Dimension!$A$4,B345=Dimension!$A$5),"สถานประกอบการ",""))</f>
        <v/>
      </c>
      <c r="P345" s="62" t="str">
        <f>IF(OR(B345=Dimension!$A$6,B345=Dimension!$A$7,B345=Dimension!$A$8,B345=Dimension!$A$9,B345=""),"",Payment_ID2)</f>
        <v/>
      </c>
      <c r="Q345" s="64" t="str">
        <f t="shared" si="5"/>
        <v/>
      </c>
      <c r="R345" s="62"/>
      <c r="S345" s="87"/>
      <c r="T345" s="68" t="b">
        <f>IF(D345=Dimension!$C$9,IF(LEFT(UPPER(E345),2)="MC",TRUE,FALSE),TRUE)</f>
        <v>1</v>
      </c>
    </row>
    <row r="346" spans="1:20" x14ac:dyDescent="0.45">
      <c r="A346" s="61"/>
      <c r="B346" s="62"/>
      <c r="C346" s="62"/>
      <c r="D346" s="62" t="str">
        <f>IF(B346=Dimension!$A$8,Dimension!$C$9,IF(B346=Dimension!$A$6,CD,""))</f>
        <v/>
      </c>
      <c r="E346" s="63"/>
      <c r="F346" s="62" t="str">
        <f>IF(OR(B346=Dimension!$A$3,B346=Dimension!$A$4,B346=Dimension!$A$6,B346=Dimension!$A$8),CCYA,"")</f>
        <v/>
      </c>
      <c r="G346" s="64" t="str">
        <f>IFERROR(VLOOKUP(F346,Dimension!$G$3:$H$252,2,FALSE),"")</f>
        <v/>
      </c>
      <c r="H346" s="62" t="str">
        <f>IF(OR(B346=Dimension!$A$3,B346=Dimension!$A$4,B346=Dimension!$A$5),"เดินทาง/ท่องเที่ยว","")</f>
        <v/>
      </c>
      <c r="I346" s="62" t="str">
        <f>IF(OR(B346=Dimension!$A$6,B346=Dimension!$A$7,B346=Dimension!$A$8,B346=Dimension!$A$9),"",IF(OR(B346=Dimension!$A$3,B346=Dimension!$A$4,B346=Dimension!$A$5),"สถานประกอบการ",""))</f>
        <v/>
      </c>
      <c r="J346" s="62" t="str">
        <f>IF(OR(B346=Dimension!$A$3,B346=Dimension!$A$4,B346=Dimension!$A$5,B346=Dimension!$A$6,,B346=Dimension!$A$7,B346=Dimension!$A$8,B346=Dimension!$A$9),Payment_ID2,"")</f>
        <v/>
      </c>
      <c r="K346" s="62"/>
      <c r="L346" s="64" t="str">
        <f>IFERROR(VLOOKUP(K346,Dimension!$J$3:$K$179,2,FALSE),"")</f>
        <v/>
      </c>
      <c r="M346" s="65"/>
      <c r="N346" s="66"/>
      <c r="O346" s="62" t="str">
        <f>IF(OR(B346=Dimension!$A$6,B346=Dimension!$A$7,B346=Dimension!$A$8,B346=Dimension!$A$9),"",IF(OR(B346=Dimension!$A$3,B346=Dimension!$A$4,B346=Dimension!$A$5),"สถานประกอบการ",""))</f>
        <v/>
      </c>
      <c r="P346" s="62" t="str">
        <f>IF(OR(B346=Dimension!$A$6,B346=Dimension!$A$7,B346=Dimension!$A$8,B346=Dimension!$A$9,B346=""),"",Payment_ID2)</f>
        <v/>
      </c>
      <c r="Q346" s="64" t="str">
        <f t="shared" si="5"/>
        <v/>
      </c>
      <c r="R346" s="62"/>
      <c r="S346" s="87"/>
      <c r="T346" s="68" t="b">
        <f>IF(D346=Dimension!$C$9,IF(LEFT(UPPER(E346),2)="MC",TRUE,FALSE),TRUE)</f>
        <v>1</v>
      </c>
    </row>
    <row r="347" spans="1:20" x14ac:dyDescent="0.45">
      <c r="A347" s="61"/>
      <c r="B347" s="62"/>
      <c r="C347" s="62"/>
      <c r="D347" s="62" t="str">
        <f>IF(B347=Dimension!$A$8,Dimension!$C$9,IF(B347=Dimension!$A$6,CD,""))</f>
        <v/>
      </c>
      <c r="E347" s="63"/>
      <c r="F347" s="62" t="str">
        <f>IF(OR(B347=Dimension!$A$3,B347=Dimension!$A$4,B347=Dimension!$A$6,B347=Dimension!$A$8),CCYA,"")</f>
        <v/>
      </c>
      <c r="G347" s="64" t="str">
        <f>IFERROR(VLOOKUP(F347,Dimension!$G$3:$H$252,2,FALSE),"")</f>
        <v/>
      </c>
      <c r="H347" s="62" t="str">
        <f>IF(OR(B347=Dimension!$A$3,B347=Dimension!$A$4,B347=Dimension!$A$5),"เดินทาง/ท่องเที่ยว","")</f>
        <v/>
      </c>
      <c r="I347" s="62" t="str">
        <f>IF(OR(B347=Dimension!$A$6,B347=Dimension!$A$7,B347=Dimension!$A$8,B347=Dimension!$A$9),"",IF(OR(B347=Dimension!$A$3,B347=Dimension!$A$4,B347=Dimension!$A$5),"สถานประกอบการ",""))</f>
        <v/>
      </c>
      <c r="J347" s="62" t="str">
        <f>IF(OR(B347=Dimension!$A$3,B347=Dimension!$A$4,B347=Dimension!$A$5,B347=Dimension!$A$6,,B347=Dimension!$A$7,B347=Dimension!$A$8,B347=Dimension!$A$9),Payment_ID2,"")</f>
        <v/>
      </c>
      <c r="K347" s="62"/>
      <c r="L347" s="64" t="str">
        <f>IFERROR(VLOOKUP(K347,Dimension!$J$3:$K$179,2,FALSE),"")</f>
        <v/>
      </c>
      <c r="M347" s="65"/>
      <c r="N347" s="66"/>
      <c r="O347" s="62" t="str">
        <f>IF(OR(B347=Dimension!$A$6,B347=Dimension!$A$7,B347=Dimension!$A$8,B347=Dimension!$A$9),"",IF(OR(B347=Dimension!$A$3,B347=Dimension!$A$4,B347=Dimension!$A$5),"สถานประกอบการ",""))</f>
        <v/>
      </c>
      <c r="P347" s="62" t="str">
        <f>IF(OR(B347=Dimension!$A$6,B347=Dimension!$A$7,B347=Dimension!$A$8,B347=Dimension!$A$9,B347=""),"",Payment_ID2)</f>
        <v/>
      </c>
      <c r="Q347" s="64" t="str">
        <f t="shared" si="5"/>
        <v/>
      </c>
      <c r="R347" s="62"/>
      <c r="S347" s="87"/>
      <c r="T347" s="68" t="b">
        <f>IF(D347=Dimension!$C$9,IF(LEFT(UPPER(E347),2)="MC",TRUE,FALSE),TRUE)</f>
        <v>1</v>
      </c>
    </row>
    <row r="348" spans="1:20" x14ac:dyDescent="0.45">
      <c r="A348" s="61"/>
      <c r="B348" s="62"/>
      <c r="C348" s="62"/>
      <c r="D348" s="62" t="str">
        <f>IF(B348=Dimension!$A$8,Dimension!$C$9,IF(B348=Dimension!$A$6,CD,""))</f>
        <v/>
      </c>
      <c r="E348" s="63"/>
      <c r="F348" s="62" t="str">
        <f>IF(OR(B348=Dimension!$A$3,B348=Dimension!$A$4,B348=Dimension!$A$6,B348=Dimension!$A$8),CCYA,"")</f>
        <v/>
      </c>
      <c r="G348" s="64" t="str">
        <f>IFERROR(VLOOKUP(F348,Dimension!$G$3:$H$252,2,FALSE),"")</f>
        <v/>
      </c>
      <c r="H348" s="62" t="str">
        <f>IF(OR(B348=Dimension!$A$3,B348=Dimension!$A$4,B348=Dimension!$A$5),"เดินทาง/ท่องเที่ยว","")</f>
        <v/>
      </c>
      <c r="I348" s="62" t="str">
        <f>IF(OR(B348=Dimension!$A$6,B348=Dimension!$A$7,B348=Dimension!$A$8,B348=Dimension!$A$9),"",IF(OR(B348=Dimension!$A$3,B348=Dimension!$A$4,B348=Dimension!$A$5),"สถานประกอบการ",""))</f>
        <v/>
      </c>
      <c r="J348" s="62" t="str">
        <f>IF(OR(B348=Dimension!$A$3,B348=Dimension!$A$4,B348=Dimension!$A$5,B348=Dimension!$A$6,,B348=Dimension!$A$7,B348=Dimension!$A$8,B348=Dimension!$A$9),Payment_ID2,"")</f>
        <v/>
      </c>
      <c r="K348" s="62"/>
      <c r="L348" s="64" t="str">
        <f>IFERROR(VLOOKUP(K348,Dimension!$J$3:$K$179,2,FALSE),"")</f>
        <v/>
      </c>
      <c r="M348" s="65"/>
      <c r="N348" s="66"/>
      <c r="O348" s="62" t="str">
        <f>IF(OR(B348=Dimension!$A$6,B348=Dimension!$A$7,B348=Dimension!$A$8,B348=Dimension!$A$9),"",IF(OR(B348=Dimension!$A$3,B348=Dimension!$A$4,B348=Dimension!$A$5),"สถานประกอบการ",""))</f>
        <v/>
      </c>
      <c r="P348" s="62" t="str">
        <f>IF(OR(B348=Dimension!$A$6,B348=Dimension!$A$7,B348=Dimension!$A$8,B348=Dimension!$A$9,B348=""),"",Payment_ID2)</f>
        <v/>
      </c>
      <c r="Q348" s="64" t="str">
        <f t="shared" si="5"/>
        <v/>
      </c>
      <c r="R348" s="62"/>
      <c r="S348" s="87"/>
      <c r="T348" s="68" t="b">
        <f>IF(D348=Dimension!$C$9,IF(LEFT(UPPER(E348),2)="MC",TRUE,FALSE),TRUE)</f>
        <v>1</v>
      </c>
    </row>
    <row r="349" spans="1:20" x14ac:dyDescent="0.45">
      <c r="A349" s="61"/>
      <c r="B349" s="62"/>
      <c r="C349" s="62"/>
      <c r="D349" s="62" t="str">
        <f>IF(B349=Dimension!$A$8,Dimension!$C$9,IF(B349=Dimension!$A$6,CD,""))</f>
        <v/>
      </c>
      <c r="E349" s="63"/>
      <c r="F349" s="62" t="str">
        <f>IF(OR(B349=Dimension!$A$3,B349=Dimension!$A$4,B349=Dimension!$A$6,B349=Dimension!$A$8),CCYA,"")</f>
        <v/>
      </c>
      <c r="G349" s="64" t="str">
        <f>IFERROR(VLOOKUP(F349,Dimension!$G$3:$H$252,2,FALSE),"")</f>
        <v/>
      </c>
      <c r="H349" s="62" t="str">
        <f>IF(OR(B349=Dimension!$A$3,B349=Dimension!$A$4,B349=Dimension!$A$5),"เดินทาง/ท่องเที่ยว","")</f>
        <v/>
      </c>
      <c r="I349" s="62" t="str">
        <f>IF(OR(B349=Dimension!$A$6,B349=Dimension!$A$7,B349=Dimension!$A$8,B349=Dimension!$A$9),"",IF(OR(B349=Dimension!$A$3,B349=Dimension!$A$4,B349=Dimension!$A$5),"สถานประกอบการ",""))</f>
        <v/>
      </c>
      <c r="J349" s="62" t="str">
        <f>IF(OR(B349=Dimension!$A$3,B349=Dimension!$A$4,B349=Dimension!$A$5,B349=Dimension!$A$6,,B349=Dimension!$A$7,B349=Dimension!$A$8,B349=Dimension!$A$9),Payment_ID2,"")</f>
        <v/>
      </c>
      <c r="K349" s="62"/>
      <c r="L349" s="64" t="str">
        <f>IFERROR(VLOOKUP(K349,Dimension!$J$3:$K$179,2,FALSE),"")</f>
        <v/>
      </c>
      <c r="M349" s="65"/>
      <c r="N349" s="66"/>
      <c r="O349" s="62" t="str">
        <f>IF(OR(B349=Dimension!$A$6,B349=Dimension!$A$7,B349=Dimension!$A$8,B349=Dimension!$A$9),"",IF(OR(B349=Dimension!$A$3,B349=Dimension!$A$4,B349=Dimension!$A$5),"สถานประกอบการ",""))</f>
        <v/>
      </c>
      <c r="P349" s="62" t="str">
        <f>IF(OR(B349=Dimension!$A$6,B349=Dimension!$A$7,B349=Dimension!$A$8,B349=Dimension!$A$9,B349=""),"",Payment_ID2)</f>
        <v/>
      </c>
      <c r="Q349" s="64" t="str">
        <f t="shared" si="5"/>
        <v/>
      </c>
      <c r="R349" s="62"/>
      <c r="S349" s="87"/>
      <c r="T349" s="68" t="b">
        <f>IF(D349=Dimension!$C$9,IF(LEFT(UPPER(E349),2)="MC",TRUE,FALSE),TRUE)</f>
        <v>1</v>
      </c>
    </row>
    <row r="350" spans="1:20" x14ac:dyDescent="0.45">
      <c r="A350" s="61"/>
      <c r="B350" s="62"/>
      <c r="C350" s="62"/>
      <c r="D350" s="62" t="str">
        <f>IF(B350=Dimension!$A$8,Dimension!$C$9,IF(B350=Dimension!$A$6,CD,""))</f>
        <v/>
      </c>
      <c r="E350" s="63"/>
      <c r="F350" s="62" t="str">
        <f>IF(OR(B350=Dimension!$A$3,B350=Dimension!$A$4,B350=Dimension!$A$6,B350=Dimension!$A$8),CCYA,"")</f>
        <v/>
      </c>
      <c r="G350" s="64" t="str">
        <f>IFERROR(VLOOKUP(F350,Dimension!$G$3:$H$252,2,FALSE),"")</f>
        <v/>
      </c>
      <c r="H350" s="62" t="str">
        <f>IF(OR(B350=Dimension!$A$3,B350=Dimension!$A$4,B350=Dimension!$A$5),"เดินทาง/ท่องเที่ยว","")</f>
        <v/>
      </c>
      <c r="I350" s="62" t="str">
        <f>IF(OR(B350=Dimension!$A$6,B350=Dimension!$A$7,B350=Dimension!$A$8,B350=Dimension!$A$9),"",IF(OR(B350=Dimension!$A$3,B350=Dimension!$A$4,B350=Dimension!$A$5),"สถานประกอบการ",""))</f>
        <v/>
      </c>
      <c r="J350" s="62" t="str">
        <f>IF(OR(B350=Dimension!$A$3,B350=Dimension!$A$4,B350=Dimension!$A$5,B350=Dimension!$A$6,,B350=Dimension!$A$7,B350=Dimension!$A$8,B350=Dimension!$A$9),Payment_ID2,"")</f>
        <v/>
      </c>
      <c r="K350" s="62"/>
      <c r="L350" s="64" t="str">
        <f>IFERROR(VLOOKUP(K350,Dimension!$J$3:$K$179,2,FALSE),"")</f>
        <v/>
      </c>
      <c r="M350" s="65"/>
      <c r="N350" s="66"/>
      <c r="O350" s="62" t="str">
        <f>IF(OR(B350=Dimension!$A$6,B350=Dimension!$A$7,B350=Dimension!$A$8,B350=Dimension!$A$9),"",IF(OR(B350=Dimension!$A$3,B350=Dimension!$A$4,B350=Dimension!$A$5),"สถานประกอบการ",""))</f>
        <v/>
      </c>
      <c r="P350" s="62" t="str">
        <f>IF(OR(B350=Dimension!$A$6,B350=Dimension!$A$7,B350=Dimension!$A$8,B350=Dimension!$A$9,B350=""),"",Payment_ID2)</f>
        <v/>
      </c>
      <c r="Q350" s="64" t="str">
        <f t="shared" si="5"/>
        <v/>
      </c>
      <c r="R350" s="62"/>
      <c r="S350" s="87"/>
      <c r="T350" s="68" t="b">
        <f>IF(D350=Dimension!$C$9,IF(LEFT(UPPER(E350),2)="MC",TRUE,FALSE),TRUE)</f>
        <v>1</v>
      </c>
    </row>
    <row r="351" spans="1:20" x14ac:dyDescent="0.45">
      <c r="A351" s="61"/>
      <c r="B351" s="62"/>
      <c r="C351" s="62"/>
      <c r="D351" s="62" t="str">
        <f>IF(B351=Dimension!$A$8,Dimension!$C$9,IF(B351=Dimension!$A$6,CD,""))</f>
        <v/>
      </c>
      <c r="E351" s="63"/>
      <c r="F351" s="62" t="str">
        <f>IF(OR(B351=Dimension!$A$3,B351=Dimension!$A$4,B351=Dimension!$A$6,B351=Dimension!$A$8),CCYA,"")</f>
        <v/>
      </c>
      <c r="G351" s="64" t="str">
        <f>IFERROR(VLOOKUP(F351,Dimension!$G$3:$H$252,2,FALSE),"")</f>
        <v/>
      </c>
      <c r="H351" s="62" t="str">
        <f>IF(OR(B351=Dimension!$A$3,B351=Dimension!$A$4,B351=Dimension!$A$5),"เดินทาง/ท่องเที่ยว","")</f>
        <v/>
      </c>
      <c r="I351" s="62" t="str">
        <f>IF(OR(B351=Dimension!$A$6,B351=Dimension!$A$7,B351=Dimension!$A$8,B351=Dimension!$A$9),"",IF(OR(B351=Dimension!$A$3,B351=Dimension!$A$4,B351=Dimension!$A$5),"สถานประกอบการ",""))</f>
        <v/>
      </c>
      <c r="J351" s="62" t="str">
        <f>IF(OR(B351=Dimension!$A$3,B351=Dimension!$A$4,B351=Dimension!$A$5,B351=Dimension!$A$6,,B351=Dimension!$A$7,B351=Dimension!$A$8,B351=Dimension!$A$9),Payment_ID2,"")</f>
        <v/>
      </c>
      <c r="K351" s="62"/>
      <c r="L351" s="64" t="str">
        <f>IFERROR(VLOOKUP(K351,Dimension!$J$3:$K$179,2,FALSE),"")</f>
        <v/>
      </c>
      <c r="M351" s="65"/>
      <c r="N351" s="66"/>
      <c r="O351" s="62" t="str">
        <f>IF(OR(B351=Dimension!$A$6,B351=Dimension!$A$7,B351=Dimension!$A$8,B351=Dimension!$A$9),"",IF(OR(B351=Dimension!$A$3,B351=Dimension!$A$4,B351=Dimension!$A$5),"สถานประกอบการ",""))</f>
        <v/>
      </c>
      <c r="P351" s="62" t="str">
        <f>IF(OR(B351=Dimension!$A$6,B351=Dimension!$A$7,B351=Dimension!$A$8,B351=Dimension!$A$9,B351=""),"",Payment_ID2)</f>
        <v/>
      </c>
      <c r="Q351" s="64" t="str">
        <f t="shared" si="5"/>
        <v/>
      </c>
      <c r="R351" s="62"/>
      <c r="S351" s="87"/>
      <c r="T351" s="68" t="b">
        <f>IF(D351=Dimension!$C$9,IF(LEFT(UPPER(E351),2)="MC",TRUE,FALSE),TRUE)</f>
        <v>1</v>
      </c>
    </row>
    <row r="352" spans="1:20" x14ac:dyDescent="0.45">
      <c r="A352" s="61"/>
      <c r="B352" s="62"/>
      <c r="C352" s="62"/>
      <c r="D352" s="62" t="str">
        <f>IF(B352=Dimension!$A$8,Dimension!$C$9,IF(B352=Dimension!$A$6,CD,""))</f>
        <v/>
      </c>
      <c r="E352" s="63"/>
      <c r="F352" s="62" t="str">
        <f>IF(OR(B352=Dimension!$A$3,B352=Dimension!$A$4,B352=Dimension!$A$6,B352=Dimension!$A$8),CCYA,"")</f>
        <v/>
      </c>
      <c r="G352" s="64" t="str">
        <f>IFERROR(VLOOKUP(F352,Dimension!$G$3:$H$252,2,FALSE),"")</f>
        <v/>
      </c>
      <c r="H352" s="62" t="str">
        <f>IF(OR(B352=Dimension!$A$3,B352=Dimension!$A$4,B352=Dimension!$A$5),"เดินทาง/ท่องเที่ยว","")</f>
        <v/>
      </c>
      <c r="I352" s="62" t="str">
        <f>IF(OR(B352=Dimension!$A$6,B352=Dimension!$A$7,B352=Dimension!$A$8,B352=Dimension!$A$9),"",IF(OR(B352=Dimension!$A$3,B352=Dimension!$A$4,B352=Dimension!$A$5),"สถานประกอบการ",""))</f>
        <v/>
      </c>
      <c r="J352" s="62" t="str">
        <f>IF(OR(B352=Dimension!$A$3,B352=Dimension!$A$4,B352=Dimension!$A$5,B352=Dimension!$A$6,,B352=Dimension!$A$7,B352=Dimension!$A$8,B352=Dimension!$A$9),Payment_ID2,"")</f>
        <v/>
      </c>
      <c r="K352" s="62"/>
      <c r="L352" s="64" t="str">
        <f>IFERROR(VLOOKUP(K352,Dimension!$J$3:$K$179,2,FALSE),"")</f>
        <v/>
      </c>
      <c r="M352" s="65"/>
      <c r="N352" s="66"/>
      <c r="O352" s="62" t="str">
        <f>IF(OR(B352=Dimension!$A$6,B352=Dimension!$A$7,B352=Dimension!$A$8,B352=Dimension!$A$9),"",IF(OR(B352=Dimension!$A$3,B352=Dimension!$A$4,B352=Dimension!$A$5),"สถานประกอบการ",""))</f>
        <v/>
      </c>
      <c r="P352" s="62" t="str">
        <f>IF(OR(B352=Dimension!$A$6,B352=Dimension!$A$7,B352=Dimension!$A$8,B352=Dimension!$A$9,B352=""),"",Payment_ID2)</f>
        <v/>
      </c>
      <c r="Q352" s="64" t="str">
        <f t="shared" si="5"/>
        <v/>
      </c>
      <c r="R352" s="62"/>
      <c r="S352" s="87"/>
      <c r="T352" s="68" t="b">
        <f>IF(D352=Dimension!$C$9,IF(LEFT(UPPER(E352),2)="MC",TRUE,FALSE),TRUE)</f>
        <v>1</v>
      </c>
    </row>
    <row r="353" spans="1:20" x14ac:dyDescent="0.45">
      <c r="A353" s="61"/>
      <c r="B353" s="62"/>
      <c r="C353" s="62"/>
      <c r="D353" s="62" t="str">
        <f>IF(B353=Dimension!$A$8,Dimension!$C$9,IF(B353=Dimension!$A$6,CD,""))</f>
        <v/>
      </c>
      <c r="E353" s="63"/>
      <c r="F353" s="62" t="str">
        <f>IF(OR(B353=Dimension!$A$3,B353=Dimension!$A$4,B353=Dimension!$A$6,B353=Dimension!$A$8),CCYA,"")</f>
        <v/>
      </c>
      <c r="G353" s="64" t="str">
        <f>IFERROR(VLOOKUP(F353,Dimension!$G$3:$H$252,2,FALSE),"")</f>
        <v/>
      </c>
      <c r="H353" s="62" t="str">
        <f>IF(OR(B353=Dimension!$A$3,B353=Dimension!$A$4,B353=Dimension!$A$5),"เดินทาง/ท่องเที่ยว","")</f>
        <v/>
      </c>
      <c r="I353" s="62" t="str">
        <f>IF(OR(B353=Dimension!$A$6,B353=Dimension!$A$7,B353=Dimension!$A$8,B353=Dimension!$A$9),"",IF(OR(B353=Dimension!$A$3,B353=Dimension!$A$4,B353=Dimension!$A$5),"สถานประกอบการ",""))</f>
        <v/>
      </c>
      <c r="J353" s="62" t="str">
        <f>IF(OR(B353=Dimension!$A$3,B353=Dimension!$A$4,B353=Dimension!$A$5,B353=Dimension!$A$6,,B353=Dimension!$A$7,B353=Dimension!$A$8,B353=Dimension!$A$9),Payment_ID2,"")</f>
        <v/>
      </c>
      <c r="K353" s="62"/>
      <c r="L353" s="64" t="str">
        <f>IFERROR(VLOOKUP(K353,Dimension!$J$3:$K$179,2,FALSE),"")</f>
        <v/>
      </c>
      <c r="M353" s="65"/>
      <c r="N353" s="66"/>
      <c r="O353" s="62" t="str">
        <f>IF(OR(B353=Dimension!$A$6,B353=Dimension!$A$7,B353=Dimension!$A$8,B353=Dimension!$A$9),"",IF(OR(B353=Dimension!$A$3,B353=Dimension!$A$4,B353=Dimension!$A$5),"สถานประกอบการ",""))</f>
        <v/>
      </c>
      <c r="P353" s="62" t="str">
        <f>IF(OR(B353=Dimension!$A$6,B353=Dimension!$A$7,B353=Dimension!$A$8,B353=Dimension!$A$9,B353=""),"",Payment_ID2)</f>
        <v/>
      </c>
      <c r="Q353" s="64" t="str">
        <f t="shared" si="5"/>
        <v/>
      </c>
      <c r="R353" s="62"/>
      <c r="S353" s="87"/>
      <c r="T353" s="68" t="b">
        <f>IF(D353=Dimension!$C$9,IF(LEFT(UPPER(E353),2)="MC",TRUE,FALSE),TRUE)</f>
        <v>1</v>
      </c>
    </row>
    <row r="354" spans="1:20" x14ac:dyDescent="0.45">
      <c r="A354" s="61"/>
      <c r="B354" s="62"/>
      <c r="C354" s="62"/>
      <c r="D354" s="62" t="str">
        <f>IF(B354=Dimension!$A$8,Dimension!$C$9,IF(B354=Dimension!$A$6,CD,""))</f>
        <v/>
      </c>
      <c r="E354" s="63"/>
      <c r="F354" s="62" t="str">
        <f>IF(OR(B354=Dimension!$A$3,B354=Dimension!$A$4,B354=Dimension!$A$6,B354=Dimension!$A$8),CCYA,"")</f>
        <v/>
      </c>
      <c r="G354" s="64" t="str">
        <f>IFERROR(VLOOKUP(F354,Dimension!$G$3:$H$252,2,FALSE),"")</f>
        <v/>
      </c>
      <c r="H354" s="62" t="str">
        <f>IF(OR(B354=Dimension!$A$3,B354=Dimension!$A$4,B354=Dimension!$A$5),"เดินทาง/ท่องเที่ยว","")</f>
        <v/>
      </c>
      <c r="I354" s="62" t="str">
        <f>IF(OR(B354=Dimension!$A$6,B354=Dimension!$A$7,B354=Dimension!$A$8,B354=Dimension!$A$9),"",IF(OR(B354=Dimension!$A$3,B354=Dimension!$A$4,B354=Dimension!$A$5),"สถานประกอบการ",""))</f>
        <v/>
      </c>
      <c r="J354" s="62" t="str">
        <f>IF(OR(B354=Dimension!$A$3,B354=Dimension!$A$4,B354=Dimension!$A$5,B354=Dimension!$A$6,,B354=Dimension!$A$7,B354=Dimension!$A$8,B354=Dimension!$A$9),Payment_ID2,"")</f>
        <v/>
      </c>
      <c r="K354" s="62"/>
      <c r="L354" s="64" t="str">
        <f>IFERROR(VLOOKUP(K354,Dimension!$J$3:$K$179,2,FALSE),"")</f>
        <v/>
      </c>
      <c r="M354" s="65"/>
      <c r="N354" s="66"/>
      <c r="O354" s="62" t="str">
        <f>IF(OR(B354=Dimension!$A$6,B354=Dimension!$A$7,B354=Dimension!$A$8,B354=Dimension!$A$9),"",IF(OR(B354=Dimension!$A$3,B354=Dimension!$A$4,B354=Dimension!$A$5),"สถานประกอบการ",""))</f>
        <v/>
      </c>
      <c r="P354" s="62" t="str">
        <f>IF(OR(B354=Dimension!$A$6,B354=Dimension!$A$7,B354=Dimension!$A$8,B354=Dimension!$A$9,B354=""),"",Payment_ID2)</f>
        <v/>
      </c>
      <c r="Q354" s="64" t="str">
        <f t="shared" si="5"/>
        <v/>
      </c>
      <c r="R354" s="62"/>
      <c r="S354" s="87"/>
      <c r="T354" s="68" t="b">
        <f>IF(D354=Dimension!$C$9,IF(LEFT(UPPER(E354),2)="MC",TRUE,FALSE),TRUE)</f>
        <v>1</v>
      </c>
    </row>
    <row r="355" spans="1:20" x14ac:dyDescent="0.45">
      <c r="A355" s="61"/>
      <c r="B355" s="62"/>
      <c r="C355" s="62"/>
      <c r="D355" s="62" t="str">
        <f>IF(B355=Dimension!$A$8,Dimension!$C$9,IF(B355=Dimension!$A$6,CD,""))</f>
        <v/>
      </c>
      <c r="E355" s="63"/>
      <c r="F355" s="62" t="str">
        <f>IF(OR(B355=Dimension!$A$3,B355=Dimension!$A$4,B355=Dimension!$A$6,B355=Dimension!$A$8),CCYA,"")</f>
        <v/>
      </c>
      <c r="G355" s="64" t="str">
        <f>IFERROR(VLOOKUP(F355,Dimension!$G$3:$H$252,2,FALSE),"")</f>
        <v/>
      </c>
      <c r="H355" s="62" t="str">
        <f>IF(OR(B355=Dimension!$A$3,B355=Dimension!$A$4,B355=Dimension!$A$5),"เดินทาง/ท่องเที่ยว","")</f>
        <v/>
      </c>
      <c r="I355" s="62" t="str">
        <f>IF(OR(B355=Dimension!$A$6,B355=Dimension!$A$7,B355=Dimension!$A$8,B355=Dimension!$A$9),"",IF(OR(B355=Dimension!$A$3,B355=Dimension!$A$4,B355=Dimension!$A$5),"สถานประกอบการ",""))</f>
        <v/>
      </c>
      <c r="J355" s="62" t="str">
        <f>IF(OR(B355=Dimension!$A$3,B355=Dimension!$A$4,B355=Dimension!$A$5,B355=Dimension!$A$6,,B355=Dimension!$A$7,B355=Dimension!$A$8,B355=Dimension!$A$9),Payment_ID2,"")</f>
        <v/>
      </c>
      <c r="K355" s="62"/>
      <c r="L355" s="64" t="str">
        <f>IFERROR(VLOOKUP(K355,Dimension!$J$3:$K$179,2,FALSE),"")</f>
        <v/>
      </c>
      <c r="M355" s="65"/>
      <c r="N355" s="66"/>
      <c r="O355" s="62" t="str">
        <f>IF(OR(B355=Dimension!$A$6,B355=Dimension!$A$7,B355=Dimension!$A$8,B355=Dimension!$A$9),"",IF(OR(B355=Dimension!$A$3,B355=Dimension!$A$4,B355=Dimension!$A$5),"สถานประกอบการ",""))</f>
        <v/>
      </c>
      <c r="P355" s="62" t="str">
        <f>IF(OR(B355=Dimension!$A$6,B355=Dimension!$A$7,B355=Dimension!$A$8,B355=Dimension!$A$9,B355=""),"",Payment_ID2)</f>
        <v/>
      </c>
      <c r="Q355" s="64" t="str">
        <f t="shared" si="5"/>
        <v/>
      </c>
      <c r="R355" s="62"/>
      <c r="S355" s="87"/>
      <c r="T355" s="68" t="b">
        <f>IF(D355=Dimension!$C$9,IF(LEFT(UPPER(E355),2)="MC",TRUE,FALSE),TRUE)</f>
        <v>1</v>
      </c>
    </row>
    <row r="356" spans="1:20" x14ac:dyDescent="0.45">
      <c r="A356" s="61"/>
      <c r="B356" s="62"/>
      <c r="C356" s="62"/>
      <c r="D356" s="62" t="str">
        <f>IF(B356=Dimension!$A$8,Dimension!$C$9,IF(B356=Dimension!$A$6,CD,""))</f>
        <v/>
      </c>
      <c r="E356" s="63"/>
      <c r="F356" s="62" t="str">
        <f>IF(OR(B356=Dimension!$A$3,B356=Dimension!$A$4,B356=Dimension!$A$6,B356=Dimension!$A$8),CCYA,"")</f>
        <v/>
      </c>
      <c r="G356" s="64" t="str">
        <f>IFERROR(VLOOKUP(F356,Dimension!$G$3:$H$252,2,FALSE),"")</f>
        <v/>
      </c>
      <c r="H356" s="62" t="str">
        <f>IF(OR(B356=Dimension!$A$3,B356=Dimension!$A$4,B356=Dimension!$A$5),"เดินทาง/ท่องเที่ยว","")</f>
        <v/>
      </c>
      <c r="I356" s="62" t="str">
        <f>IF(OR(B356=Dimension!$A$6,B356=Dimension!$A$7,B356=Dimension!$A$8,B356=Dimension!$A$9),"",IF(OR(B356=Dimension!$A$3,B356=Dimension!$A$4,B356=Dimension!$A$5),"สถานประกอบการ",""))</f>
        <v/>
      </c>
      <c r="J356" s="62" t="str">
        <f>IF(OR(B356=Dimension!$A$3,B356=Dimension!$A$4,B356=Dimension!$A$5,B356=Dimension!$A$6,,B356=Dimension!$A$7,B356=Dimension!$A$8,B356=Dimension!$A$9),Payment_ID2,"")</f>
        <v/>
      </c>
      <c r="K356" s="62"/>
      <c r="L356" s="64" t="str">
        <f>IFERROR(VLOOKUP(K356,Dimension!$J$3:$K$179,2,FALSE),"")</f>
        <v/>
      </c>
      <c r="M356" s="65"/>
      <c r="N356" s="66"/>
      <c r="O356" s="62" t="str">
        <f>IF(OR(B356=Dimension!$A$6,B356=Dimension!$A$7,B356=Dimension!$A$8,B356=Dimension!$A$9),"",IF(OR(B356=Dimension!$A$3,B356=Dimension!$A$4,B356=Dimension!$A$5),"สถานประกอบการ",""))</f>
        <v/>
      </c>
      <c r="P356" s="62" t="str">
        <f>IF(OR(B356=Dimension!$A$6,B356=Dimension!$A$7,B356=Dimension!$A$8,B356=Dimension!$A$9,B356=""),"",Payment_ID2)</f>
        <v/>
      </c>
      <c r="Q356" s="64" t="str">
        <f t="shared" si="5"/>
        <v/>
      </c>
      <c r="R356" s="62"/>
      <c r="S356" s="87"/>
      <c r="T356" s="68" t="b">
        <f>IF(D356=Dimension!$C$9,IF(LEFT(UPPER(E356),2)="MC",TRUE,FALSE),TRUE)</f>
        <v>1</v>
      </c>
    </row>
    <row r="357" spans="1:20" x14ac:dyDescent="0.45">
      <c r="A357" s="61"/>
      <c r="B357" s="62"/>
      <c r="C357" s="62"/>
      <c r="D357" s="62" t="str">
        <f>IF(B357=Dimension!$A$8,Dimension!$C$9,IF(B357=Dimension!$A$6,CD,""))</f>
        <v/>
      </c>
      <c r="E357" s="63"/>
      <c r="F357" s="62" t="str">
        <f>IF(OR(B357=Dimension!$A$3,B357=Dimension!$A$4,B357=Dimension!$A$6,B357=Dimension!$A$8),CCYA,"")</f>
        <v/>
      </c>
      <c r="G357" s="64" t="str">
        <f>IFERROR(VLOOKUP(F357,Dimension!$G$3:$H$252,2,FALSE),"")</f>
        <v/>
      </c>
      <c r="H357" s="62" t="str">
        <f>IF(OR(B357=Dimension!$A$3,B357=Dimension!$A$4,B357=Dimension!$A$5),"เดินทาง/ท่องเที่ยว","")</f>
        <v/>
      </c>
      <c r="I357" s="62" t="str">
        <f>IF(OR(B357=Dimension!$A$6,B357=Dimension!$A$7,B357=Dimension!$A$8,B357=Dimension!$A$9),"",IF(OR(B357=Dimension!$A$3,B357=Dimension!$A$4,B357=Dimension!$A$5),"สถานประกอบการ",""))</f>
        <v/>
      </c>
      <c r="J357" s="62" t="str">
        <f>IF(OR(B357=Dimension!$A$3,B357=Dimension!$A$4,B357=Dimension!$A$5,B357=Dimension!$A$6,,B357=Dimension!$A$7,B357=Dimension!$A$8,B357=Dimension!$A$9),Payment_ID2,"")</f>
        <v/>
      </c>
      <c r="K357" s="62"/>
      <c r="L357" s="64" t="str">
        <f>IFERROR(VLOOKUP(K357,Dimension!$J$3:$K$179,2,FALSE),"")</f>
        <v/>
      </c>
      <c r="M357" s="65"/>
      <c r="N357" s="66"/>
      <c r="O357" s="62" t="str">
        <f>IF(OR(B357=Dimension!$A$6,B357=Dimension!$A$7,B357=Dimension!$A$8,B357=Dimension!$A$9),"",IF(OR(B357=Dimension!$A$3,B357=Dimension!$A$4,B357=Dimension!$A$5),"สถานประกอบการ",""))</f>
        <v/>
      </c>
      <c r="P357" s="62" t="str">
        <f>IF(OR(B357=Dimension!$A$6,B357=Dimension!$A$7,B357=Dimension!$A$8,B357=Dimension!$A$9,B357=""),"",Payment_ID2)</f>
        <v/>
      </c>
      <c r="Q357" s="64" t="str">
        <f t="shared" si="5"/>
        <v/>
      </c>
      <c r="R357" s="62"/>
      <c r="S357" s="87"/>
      <c r="T357" s="68" t="b">
        <f>IF(D357=Dimension!$C$9,IF(LEFT(UPPER(E357),2)="MC",TRUE,FALSE),TRUE)</f>
        <v>1</v>
      </c>
    </row>
    <row r="358" spans="1:20" x14ac:dyDescent="0.45">
      <c r="A358" s="61"/>
      <c r="B358" s="62"/>
      <c r="C358" s="62"/>
      <c r="D358" s="62" t="str">
        <f>IF(B358=Dimension!$A$8,Dimension!$C$9,IF(B358=Dimension!$A$6,CD,""))</f>
        <v/>
      </c>
      <c r="E358" s="63"/>
      <c r="F358" s="62" t="str">
        <f>IF(OR(B358=Dimension!$A$3,B358=Dimension!$A$4,B358=Dimension!$A$6,B358=Dimension!$A$8),CCYA,"")</f>
        <v/>
      </c>
      <c r="G358" s="64" t="str">
        <f>IFERROR(VLOOKUP(F358,Dimension!$G$3:$H$252,2,FALSE),"")</f>
        <v/>
      </c>
      <c r="H358" s="62" t="str">
        <f>IF(OR(B358=Dimension!$A$3,B358=Dimension!$A$4,B358=Dimension!$A$5),"เดินทาง/ท่องเที่ยว","")</f>
        <v/>
      </c>
      <c r="I358" s="62" t="str">
        <f>IF(OR(B358=Dimension!$A$6,B358=Dimension!$A$7,B358=Dimension!$A$8,B358=Dimension!$A$9),"",IF(OR(B358=Dimension!$A$3,B358=Dimension!$A$4,B358=Dimension!$A$5),"สถานประกอบการ",""))</f>
        <v/>
      </c>
      <c r="J358" s="62" t="str">
        <f>IF(OR(B358=Dimension!$A$3,B358=Dimension!$A$4,B358=Dimension!$A$5,B358=Dimension!$A$6,,B358=Dimension!$A$7,B358=Dimension!$A$8,B358=Dimension!$A$9),Payment_ID2,"")</f>
        <v/>
      </c>
      <c r="K358" s="62"/>
      <c r="L358" s="64" t="str">
        <f>IFERROR(VLOOKUP(K358,Dimension!$J$3:$K$179,2,FALSE),"")</f>
        <v/>
      </c>
      <c r="M358" s="65"/>
      <c r="N358" s="66"/>
      <c r="O358" s="62" t="str">
        <f>IF(OR(B358=Dimension!$A$6,B358=Dimension!$A$7,B358=Dimension!$A$8,B358=Dimension!$A$9),"",IF(OR(B358=Dimension!$A$3,B358=Dimension!$A$4,B358=Dimension!$A$5),"สถานประกอบการ",""))</f>
        <v/>
      </c>
      <c r="P358" s="62" t="str">
        <f>IF(OR(B358=Dimension!$A$6,B358=Dimension!$A$7,B358=Dimension!$A$8,B358=Dimension!$A$9,B358=""),"",Payment_ID2)</f>
        <v/>
      </c>
      <c r="Q358" s="64" t="str">
        <f t="shared" si="5"/>
        <v/>
      </c>
      <c r="R358" s="62"/>
      <c r="S358" s="87"/>
      <c r="T358" s="68" t="b">
        <f>IF(D358=Dimension!$C$9,IF(LEFT(UPPER(E358),2)="MC",TRUE,FALSE),TRUE)</f>
        <v>1</v>
      </c>
    </row>
    <row r="359" spans="1:20" x14ac:dyDescent="0.45">
      <c r="A359" s="61"/>
      <c r="B359" s="62"/>
      <c r="C359" s="62"/>
      <c r="D359" s="62" t="str">
        <f>IF(B359=Dimension!$A$8,Dimension!$C$9,IF(B359=Dimension!$A$6,CD,""))</f>
        <v/>
      </c>
      <c r="E359" s="63"/>
      <c r="F359" s="62" t="str">
        <f>IF(OR(B359=Dimension!$A$3,B359=Dimension!$A$4,B359=Dimension!$A$6,B359=Dimension!$A$8),CCYA,"")</f>
        <v/>
      </c>
      <c r="G359" s="64" t="str">
        <f>IFERROR(VLOOKUP(F359,Dimension!$G$3:$H$252,2,FALSE),"")</f>
        <v/>
      </c>
      <c r="H359" s="62" t="str">
        <f>IF(OR(B359=Dimension!$A$3,B359=Dimension!$A$4,B359=Dimension!$A$5),"เดินทาง/ท่องเที่ยว","")</f>
        <v/>
      </c>
      <c r="I359" s="62" t="str">
        <f>IF(OR(B359=Dimension!$A$6,B359=Dimension!$A$7,B359=Dimension!$A$8,B359=Dimension!$A$9),"",IF(OR(B359=Dimension!$A$3,B359=Dimension!$A$4,B359=Dimension!$A$5),"สถานประกอบการ",""))</f>
        <v/>
      </c>
      <c r="J359" s="62" t="str">
        <f>IF(OR(B359=Dimension!$A$3,B359=Dimension!$A$4,B359=Dimension!$A$5,B359=Dimension!$A$6,,B359=Dimension!$A$7,B359=Dimension!$A$8,B359=Dimension!$A$9),Payment_ID2,"")</f>
        <v/>
      </c>
      <c r="K359" s="62"/>
      <c r="L359" s="64" t="str">
        <f>IFERROR(VLOOKUP(K359,Dimension!$J$3:$K$179,2,FALSE),"")</f>
        <v/>
      </c>
      <c r="M359" s="65"/>
      <c r="N359" s="66"/>
      <c r="O359" s="62" t="str">
        <f>IF(OR(B359=Dimension!$A$6,B359=Dimension!$A$7,B359=Dimension!$A$8,B359=Dimension!$A$9),"",IF(OR(B359=Dimension!$A$3,B359=Dimension!$A$4,B359=Dimension!$A$5),"สถานประกอบการ",""))</f>
        <v/>
      </c>
      <c r="P359" s="62" t="str">
        <f>IF(OR(B359=Dimension!$A$6,B359=Dimension!$A$7,B359=Dimension!$A$8,B359=Dimension!$A$9,B359=""),"",Payment_ID2)</f>
        <v/>
      </c>
      <c r="Q359" s="64" t="str">
        <f t="shared" si="5"/>
        <v/>
      </c>
      <c r="R359" s="62"/>
      <c r="S359" s="87"/>
      <c r="T359" s="68" t="b">
        <f>IF(D359=Dimension!$C$9,IF(LEFT(UPPER(E359),2)="MC",TRUE,FALSE),TRUE)</f>
        <v>1</v>
      </c>
    </row>
    <row r="360" spans="1:20" x14ac:dyDescent="0.45">
      <c r="A360" s="61"/>
      <c r="B360" s="62"/>
      <c r="C360" s="62"/>
      <c r="D360" s="62" t="str">
        <f>IF(B360=Dimension!$A$8,Dimension!$C$9,IF(B360=Dimension!$A$6,CD,""))</f>
        <v/>
      </c>
      <c r="E360" s="63"/>
      <c r="F360" s="62" t="str">
        <f>IF(OR(B360=Dimension!$A$3,B360=Dimension!$A$4,B360=Dimension!$A$6,B360=Dimension!$A$8),CCYA,"")</f>
        <v/>
      </c>
      <c r="G360" s="64" t="str">
        <f>IFERROR(VLOOKUP(F360,Dimension!$G$3:$H$252,2,FALSE),"")</f>
        <v/>
      </c>
      <c r="H360" s="62" t="str">
        <f>IF(OR(B360=Dimension!$A$3,B360=Dimension!$A$4,B360=Dimension!$A$5),"เดินทาง/ท่องเที่ยว","")</f>
        <v/>
      </c>
      <c r="I360" s="62" t="str">
        <f>IF(OR(B360=Dimension!$A$6,B360=Dimension!$A$7,B360=Dimension!$A$8,B360=Dimension!$A$9),"",IF(OR(B360=Dimension!$A$3,B360=Dimension!$A$4,B360=Dimension!$A$5),"สถานประกอบการ",""))</f>
        <v/>
      </c>
      <c r="J360" s="62" t="str">
        <f>IF(OR(B360=Dimension!$A$3,B360=Dimension!$A$4,B360=Dimension!$A$5,B360=Dimension!$A$6,,B360=Dimension!$A$7,B360=Dimension!$A$8,B360=Dimension!$A$9),Payment_ID2,"")</f>
        <v/>
      </c>
      <c r="K360" s="62"/>
      <c r="L360" s="64" t="str">
        <f>IFERROR(VLOOKUP(K360,Dimension!$J$3:$K$179,2,FALSE),"")</f>
        <v/>
      </c>
      <c r="M360" s="65"/>
      <c r="N360" s="66"/>
      <c r="O360" s="62" t="str">
        <f>IF(OR(B360=Dimension!$A$6,B360=Dimension!$A$7,B360=Dimension!$A$8,B360=Dimension!$A$9),"",IF(OR(B360=Dimension!$A$3,B360=Dimension!$A$4,B360=Dimension!$A$5),"สถานประกอบการ",""))</f>
        <v/>
      </c>
      <c r="P360" s="62" t="str">
        <f>IF(OR(B360=Dimension!$A$6,B360=Dimension!$A$7,B360=Dimension!$A$8,B360=Dimension!$A$9,B360=""),"",Payment_ID2)</f>
        <v/>
      </c>
      <c r="Q360" s="64" t="str">
        <f t="shared" si="5"/>
        <v/>
      </c>
      <c r="R360" s="62"/>
      <c r="S360" s="87"/>
      <c r="T360" s="68" t="b">
        <f>IF(D360=Dimension!$C$9,IF(LEFT(UPPER(E360),2)="MC",TRUE,FALSE),TRUE)</f>
        <v>1</v>
      </c>
    </row>
    <row r="361" spans="1:20" x14ac:dyDescent="0.45">
      <c r="A361" s="61"/>
      <c r="B361" s="62"/>
      <c r="C361" s="62"/>
      <c r="D361" s="62" t="str">
        <f>IF(B361=Dimension!$A$8,Dimension!$C$9,IF(B361=Dimension!$A$6,CD,""))</f>
        <v/>
      </c>
      <c r="E361" s="63"/>
      <c r="F361" s="62" t="str">
        <f>IF(OR(B361=Dimension!$A$3,B361=Dimension!$A$4,B361=Dimension!$A$6,B361=Dimension!$A$8),CCYA,"")</f>
        <v/>
      </c>
      <c r="G361" s="64" t="str">
        <f>IFERROR(VLOOKUP(F361,Dimension!$G$3:$H$252,2,FALSE),"")</f>
        <v/>
      </c>
      <c r="H361" s="62" t="str">
        <f>IF(OR(B361=Dimension!$A$3,B361=Dimension!$A$4,B361=Dimension!$A$5),"เดินทาง/ท่องเที่ยว","")</f>
        <v/>
      </c>
      <c r="I361" s="62" t="str">
        <f>IF(OR(B361=Dimension!$A$6,B361=Dimension!$A$7,B361=Dimension!$A$8,B361=Dimension!$A$9),"",IF(OR(B361=Dimension!$A$3,B361=Dimension!$A$4,B361=Dimension!$A$5),"สถานประกอบการ",""))</f>
        <v/>
      </c>
      <c r="J361" s="62" t="str">
        <f>IF(OR(B361=Dimension!$A$3,B361=Dimension!$A$4,B361=Dimension!$A$5,B361=Dimension!$A$6,,B361=Dimension!$A$7,B361=Dimension!$A$8,B361=Dimension!$A$9),Payment_ID2,"")</f>
        <v/>
      </c>
      <c r="K361" s="62"/>
      <c r="L361" s="64" t="str">
        <f>IFERROR(VLOOKUP(K361,Dimension!$J$3:$K$179,2,FALSE),"")</f>
        <v/>
      </c>
      <c r="M361" s="65"/>
      <c r="N361" s="66"/>
      <c r="O361" s="62" t="str">
        <f>IF(OR(B361=Dimension!$A$6,B361=Dimension!$A$7,B361=Dimension!$A$8,B361=Dimension!$A$9),"",IF(OR(B361=Dimension!$A$3,B361=Dimension!$A$4,B361=Dimension!$A$5),"สถานประกอบการ",""))</f>
        <v/>
      </c>
      <c r="P361" s="62" t="str">
        <f>IF(OR(B361=Dimension!$A$6,B361=Dimension!$A$7,B361=Dimension!$A$8,B361=Dimension!$A$9,B361=""),"",Payment_ID2)</f>
        <v/>
      </c>
      <c r="Q361" s="64" t="str">
        <f t="shared" si="5"/>
        <v/>
      </c>
      <c r="R361" s="62"/>
      <c r="S361" s="87"/>
      <c r="T361" s="68" t="b">
        <f>IF(D361=Dimension!$C$9,IF(LEFT(UPPER(E361),2)="MC",TRUE,FALSE),TRUE)</f>
        <v>1</v>
      </c>
    </row>
    <row r="362" spans="1:20" x14ac:dyDescent="0.45">
      <c r="A362" s="61"/>
      <c r="B362" s="62"/>
      <c r="C362" s="62"/>
      <c r="D362" s="62" t="str">
        <f>IF(B362=Dimension!$A$8,Dimension!$C$9,IF(B362=Dimension!$A$6,CD,""))</f>
        <v/>
      </c>
      <c r="E362" s="63"/>
      <c r="F362" s="62" t="str">
        <f>IF(OR(B362=Dimension!$A$3,B362=Dimension!$A$4,B362=Dimension!$A$6,B362=Dimension!$A$8),CCYA,"")</f>
        <v/>
      </c>
      <c r="G362" s="64" t="str">
        <f>IFERROR(VLOOKUP(F362,Dimension!$G$3:$H$252,2,FALSE),"")</f>
        <v/>
      </c>
      <c r="H362" s="62" t="str">
        <f>IF(OR(B362=Dimension!$A$3,B362=Dimension!$A$4,B362=Dimension!$A$5),"เดินทาง/ท่องเที่ยว","")</f>
        <v/>
      </c>
      <c r="I362" s="62" t="str">
        <f>IF(OR(B362=Dimension!$A$6,B362=Dimension!$A$7,B362=Dimension!$A$8,B362=Dimension!$A$9),"",IF(OR(B362=Dimension!$A$3,B362=Dimension!$A$4,B362=Dimension!$A$5),"สถานประกอบการ",""))</f>
        <v/>
      </c>
      <c r="J362" s="62" t="str">
        <f>IF(OR(B362=Dimension!$A$3,B362=Dimension!$A$4,B362=Dimension!$A$5,B362=Dimension!$A$6,,B362=Dimension!$A$7,B362=Dimension!$A$8,B362=Dimension!$A$9),Payment_ID2,"")</f>
        <v/>
      </c>
      <c r="K362" s="62"/>
      <c r="L362" s="64" t="str">
        <f>IFERROR(VLOOKUP(K362,Dimension!$J$3:$K$179,2,FALSE),"")</f>
        <v/>
      </c>
      <c r="M362" s="65"/>
      <c r="N362" s="66"/>
      <c r="O362" s="62" t="str">
        <f>IF(OR(B362=Dimension!$A$6,B362=Dimension!$A$7,B362=Dimension!$A$8,B362=Dimension!$A$9),"",IF(OR(B362=Dimension!$A$3,B362=Dimension!$A$4,B362=Dimension!$A$5),"สถานประกอบการ",""))</f>
        <v/>
      </c>
      <c r="P362" s="62" t="str">
        <f>IF(OR(B362=Dimension!$A$6,B362=Dimension!$A$7,B362=Dimension!$A$8,B362=Dimension!$A$9,B362=""),"",Payment_ID2)</f>
        <v/>
      </c>
      <c r="Q362" s="64" t="str">
        <f t="shared" si="5"/>
        <v/>
      </c>
      <c r="R362" s="62"/>
      <c r="S362" s="87"/>
      <c r="T362" s="68" t="b">
        <f>IF(D362=Dimension!$C$9,IF(LEFT(UPPER(E362),2)="MC",TRUE,FALSE),TRUE)</f>
        <v>1</v>
      </c>
    </row>
    <row r="363" spans="1:20" x14ac:dyDescent="0.45">
      <c r="A363" s="61"/>
      <c r="B363" s="62"/>
      <c r="C363" s="62"/>
      <c r="D363" s="62" t="str">
        <f>IF(B363=Dimension!$A$8,Dimension!$C$9,IF(B363=Dimension!$A$6,CD,""))</f>
        <v/>
      </c>
      <c r="E363" s="63"/>
      <c r="F363" s="62" t="str">
        <f>IF(OR(B363=Dimension!$A$3,B363=Dimension!$A$4,B363=Dimension!$A$6,B363=Dimension!$A$8),CCYA,"")</f>
        <v/>
      </c>
      <c r="G363" s="64" t="str">
        <f>IFERROR(VLOOKUP(F363,Dimension!$G$3:$H$252,2,FALSE),"")</f>
        <v/>
      </c>
      <c r="H363" s="62" t="str">
        <f>IF(OR(B363=Dimension!$A$3,B363=Dimension!$A$4,B363=Dimension!$A$5),"เดินทาง/ท่องเที่ยว","")</f>
        <v/>
      </c>
      <c r="I363" s="62" t="str">
        <f>IF(OR(B363=Dimension!$A$6,B363=Dimension!$A$7,B363=Dimension!$A$8,B363=Dimension!$A$9),"",IF(OR(B363=Dimension!$A$3,B363=Dimension!$A$4,B363=Dimension!$A$5),"สถานประกอบการ",""))</f>
        <v/>
      </c>
      <c r="J363" s="62" t="str">
        <f>IF(OR(B363=Dimension!$A$3,B363=Dimension!$A$4,B363=Dimension!$A$5,B363=Dimension!$A$6,,B363=Dimension!$A$7,B363=Dimension!$A$8,B363=Dimension!$A$9),Payment_ID2,"")</f>
        <v/>
      </c>
      <c r="K363" s="62"/>
      <c r="L363" s="64" t="str">
        <f>IFERROR(VLOOKUP(K363,Dimension!$J$3:$K$179,2,FALSE),"")</f>
        <v/>
      </c>
      <c r="M363" s="65"/>
      <c r="N363" s="66"/>
      <c r="O363" s="62" t="str">
        <f>IF(OR(B363=Dimension!$A$6,B363=Dimension!$A$7,B363=Dimension!$A$8,B363=Dimension!$A$9),"",IF(OR(B363=Dimension!$A$3,B363=Dimension!$A$4,B363=Dimension!$A$5),"สถานประกอบการ",""))</f>
        <v/>
      </c>
      <c r="P363" s="62" t="str">
        <f>IF(OR(B363=Dimension!$A$6,B363=Dimension!$A$7,B363=Dimension!$A$8,B363=Dimension!$A$9,B363=""),"",Payment_ID2)</f>
        <v/>
      </c>
      <c r="Q363" s="64" t="str">
        <f t="shared" si="5"/>
        <v/>
      </c>
      <c r="R363" s="62"/>
      <c r="S363" s="87"/>
      <c r="T363" s="68" t="b">
        <f>IF(D363=Dimension!$C$9,IF(LEFT(UPPER(E363),2)="MC",TRUE,FALSE),TRUE)</f>
        <v>1</v>
      </c>
    </row>
    <row r="364" spans="1:20" x14ac:dyDescent="0.45">
      <c r="A364" s="61"/>
      <c r="B364" s="62"/>
      <c r="C364" s="62"/>
      <c r="D364" s="62" t="str">
        <f>IF(B364=Dimension!$A$8,Dimension!$C$9,IF(B364=Dimension!$A$6,CD,""))</f>
        <v/>
      </c>
      <c r="E364" s="63"/>
      <c r="F364" s="62" t="str">
        <f>IF(OR(B364=Dimension!$A$3,B364=Dimension!$A$4,B364=Dimension!$A$6,B364=Dimension!$A$8),CCYA,"")</f>
        <v/>
      </c>
      <c r="G364" s="64" t="str">
        <f>IFERROR(VLOOKUP(F364,Dimension!$G$3:$H$252,2,FALSE),"")</f>
        <v/>
      </c>
      <c r="H364" s="62" t="str">
        <f>IF(OR(B364=Dimension!$A$3,B364=Dimension!$A$4,B364=Dimension!$A$5),"เดินทาง/ท่องเที่ยว","")</f>
        <v/>
      </c>
      <c r="I364" s="62" t="str">
        <f>IF(OR(B364=Dimension!$A$6,B364=Dimension!$A$7,B364=Dimension!$A$8,B364=Dimension!$A$9),"",IF(OR(B364=Dimension!$A$3,B364=Dimension!$A$4,B364=Dimension!$A$5),"สถานประกอบการ",""))</f>
        <v/>
      </c>
      <c r="J364" s="62" t="str">
        <f>IF(OR(B364=Dimension!$A$3,B364=Dimension!$A$4,B364=Dimension!$A$5,B364=Dimension!$A$6,,B364=Dimension!$A$7,B364=Dimension!$A$8,B364=Dimension!$A$9),Payment_ID2,"")</f>
        <v/>
      </c>
      <c r="K364" s="62"/>
      <c r="L364" s="64" t="str">
        <f>IFERROR(VLOOKUP(K364,Dimension!$J$3:$K$179,2,FALSE),"")</f>
        <v/>
      </c>
      <c r="M364" s="65"/>
      <c r="N364" s="66"/>
      <c r="O364" s="62" t="str">
        <f>IF(OR(B364=Dimension!$A$6,B364=Dimension!$A$7,B364=Dimension!$A$8,B364=Dimension!$A$9),"",IF(OR(B364=Dimension!$A$3,B364=Dimension!$A$4,B364=Dimension!$A$5),"สถานประกอบการ",""))</f>
        <v/>
      </c>
      <c r="P364" s="62" t="str">
        <f>IF(OR(B364=Dimension!$A$6,B364=Dimension!$A$7,B364=Dimension!$A$8,B364=Dimension!$A$9,B364=""),"",Payment_ID2)</f>
        <v/>
      </c>
      <c r="Q364" s="64" t="str">
        <f t="shared" si="5"/>
        <v/>
      </c>
      <c r="R364" s="62"/>
      <c r="S364" s="87"/>
      <c r="T364" s="68" t="b">
        <f>IF(D364=Dimension!$C$9,IF(LEFT(UPPER(E364),2)="MC",TRUE,FALSE),TRUE)</f>
        <v>1</v>
      </c>
    </row>
    <row r="365" spans="1:20" x14ac:dyDescent="0.45">
      <c r="A365" s="61"/>
      <c r="B365" s="62"/>
      <c r="C365" s="62"/>
      <c r="D365" s="62" t="str">
        <f>IF(B365=Dimension!$A$8,Dimension!$C$9,IF(B365=Dimension!$A$6,CD,""))</f>
        <v/>
      </c>
      <c r="E365" s="63"/>
      <c r="F365" s="62" t="str">
        <f>IF(OR(B365=Dimension!$A$3,B365=Dimension!$A$4,B365=Dimension!$A$6,B365=Dimension!$A$8),CCYA,"")</f>
        <v/>
      </c>
      <c r="G365" s="64" t="str">
        <f>IFERROR(VLOOKUP(F365,Dimension!$G$3:$H$252,2,FALSE),"")</f>
        <v/>
      </c>
      <c r="H365" s="62" t="str">
        <f>IF(OR(B365=Dimension!$A$3,B365=Dimension!$A$4,B365=Dimension!$A$5),"เดินทาง/ท่องเที่ยว","")</f>
        <v/>
      </c>
      <c r="I365" s="62" t="str">
        <f>IF(OR(B365=Dimension!$A$6,B365=Dimension!$A$7,B365=Dimension!$A$8,B365=Dimension!$A$9),"",IF(OR(B365=Dimension!$A$3,B365=Dimension!$A$4,B365=Dimension!$A$5),"สถานประกอบการ",""))</f>
        <v/>
      </c>
      <c r="J365" s="62" t="str">
        <f>IF(OR(B365=Dimension!$A$3,B365=Dimension!$A$4,B365=Dimension!$A$5,B365=Dimension!$A$6,,B365=Dimension!$A$7,B365=Dimension!$A$8,B365=Dimension!$A$9),Payment_ID2,"")</f>
        <v/>
      </c>
      <c r="K365" s="62"/>
      <c r="L365" s="64" t="str">
        <f>IFERROR(VLOOKUP(K365,Dimension!$J$3:$K$179,2,FALSE),"")</f>
        <v/>
      </c>
      <c r="M365" s="65"/>
      <c r="N365" s="66"/>
      <c r="O365" s="62" t="str">
        <f>IF(OR(B365=Dimension!$A$6,B365=Dimension!$A$7,B365=Dimension!$A$8,B365=Dimension!$A$9),"",IF(OR(B365=Dimension!$A$3,B365=Dimension!$A$4,B365=Dimension!$A$5),"สถานประกอบการ",""))</f>
        <v/>
      </c>
      <c r="P365" s="62" t="str">
        <f>IF(OR(B365=Dimension!$A$6,B365=Dimension!$A$7,B365=Dimension!$A$8,B365=Dimension!$A$9,B365=""),"",Payment_ID2)</f>
        <v/>
      </c>
      <c r="Q365" s="64" t="str">
        <f t="shared" si="5"/>
        <v/>
      </c>
      <c r="R365" s="62"/>
      <c r="S365" s="87"/>
      <c r="T365" s="68" t="b">
        <f>IF(D365=Dimension!$C$9,IF(LEFT(UPPER(E365),2)="MC",TRUE,FALSE),TRUE)</f>
        <v>1</v>
      </c>
    </row>
    <row r="366" spans="1:20" x14ac:dyDescent="0.45">
      <c r="A366" s="61"/>
      <c r="B366" s="62"/>
      <c r="C366" s="62"/>
      <c r="D366" s="62" t="str">
        <f>IF(B366=Dimension!$A$8,Dimension!$C$9,IF(B366=Dimension!$A$6,CD,""))</f>
        <v/>
      </c>
      <c r="E366" s="63"/>
      <c r="F366" s="62" t="str">
        <f>IF(OR(B366=Dimension!$A$3,B366=Dimension!$A$4,B366=Dimension!$A$6,B366=Dimension!$A$8),CCYA,"")</f>
        <v/>
      </c>
      <c r="G366" s="64" t="str">
        <f>IFERROR(VLOOKUP(F366,Dimension!$G$3:$H$252,2,FALSE),"")</f>
        <v/>
      </c>
      <c r="H366" s="62" t="str">
        <f>IF(OR(B366=Dimension!$A$3,B366=Dimension!$A$4,B366=Dimension!$A$5),"เดินทาง/ท่องเที่ยว","")</f>
        <v/>
      </c>
      <c r="I366" s="62" t="str">
        <f>IF(OR(B366=Dimension!$A$6,B366=Dimension!$A$7,B366=Dimension!$A$8,B366=Dimension!$A$9),"",IF(OR(B366=Dimension!$A$3,B366=Dimension!$A$4,B366=Dimension!$A$5),"สถานประกอบการ",""))</f>
        <v/>
      </c>
      <c r="J366" s="62" t="str">
        <f>IF(OR(B366=Dimension!$A$3,B366=Dimension!$A$4,B366=Dimension!$A$5,B366=Dimension!$A$6,,B366=Dimension!$A$7,B366=Dimension!$A$8,B366=Dimension!$A$9),Payment_ID2,"")</f>
        <v/>
      </c>
      <c r="K366" s="62"/>
      <c r="L366" s="64" t="str">
        <f>IFERROR(VLOOKUP(K366,Dimension!$J$3:$K$179,2,FALSE),"")</f>
        <v/>
      </c>
      <c r="M366" s="65"/>
      <c r="N366" s="66"/>
      <c r="O366" s="62" t="str">
        <f>IF(OR(B366=Dimension!$A$6,B366=Dimension!$A$7,B366=Dimension!$A$8,B366=Dimension!$A$9),"",IF(OR(B366=Dimension!$A$3,B366=Dimension!$A$4,B366=Dimension!$A$5),"สถานประกอบการ",""))</f>
        <v/>
      </c>
      <c r="P366" s="62" t="str">
        <f>IF(OR(B366=Dimension!$A$6,B366=Dimension!$A$7,B366=Dimension!$A$8,B366=Dimension!$A$9,B366=""),"",Payment_ID2)</f>
        <v/>
      </c>
      <c r="Q366" s="64" t="str">
        <f t="shared" si="5"/>
        <v/>
      </c>
      <c r="R366" s="62"/>
      <c r="S366" s="87"/>
      <c r="T366" s="68" t="b">
        <f>IF(D366=Dimension!$C$9,IF(LEFT(UPPER(E366),2)="MC",TRUE,FALSE),TRUE)</f>
        <v>1</v>
      </c>
    </row>
    <row r="367" spans="1:20" x14ac:dyDescent="0.45">
      <c r="A367" s="61"/>
      <c r="B367" s="62"/>
      <c r="C367" s="62"/>
      <c r="D367" s="62" t="str">
        <f>IF(B367=Dimension!$A$8,Dimension!$C$9,IF(B367=Dimension!$A$6,CD,""))</f>
        <v/>
      </c>
      <c r="E367" s="63"/>
      <c r="F367" s="62" t="str">
        <f>IF(OR(B367=Dimension!$A$3,B367=Dimension!$A$4,B367=Dimension!$A$6,B367=Dimension!$A$8),CCYA,"")</f>
        <v/>
      </c>
      <c r="G367" s="64" t="str">
        <f>IFERROR(VLOOKUP(F367,Dimension!$G$3:$H$252,2,FALSE),"")</f>
        <v/>
      </c>
      <c r="H367" s="62" t="str">
        <f>IF(OR(B367=Dimension!$A$3,B367=Dimension!$A$4,B367=Dimension!$A$5),"เดินทาง/ท่องเที่ยว","")</f>
        <v/>
      </c>
      <c r="I367" s="62" t="str">
        <f>IF(OR(B367=Dimension!$A$6,B367=Dimension!$A$7,B367=Dimension!$A$8,B367=Dimension!$A$9),"",IF(OR(B367=Dimension!$A$3,B367=Dimension!$A$4,B367=Dimension!$A$5),"สถานประกอบการ",""))</f>
        <v/>
      </c>
      <c r="J367" s="62" t="str">
        <f>IF(OR(B367=Dimension!$A$3,B367=Dimension!$A$4,B367=Dimension!$A$5,B367=Dimension!$A$6,,B367=Dimension!$A$7,B367=Dimension!$A$8,B367=Dimension!$A$9),Payment_ID2,"")</f>
        <v/>
      </c>
      <c r="K367" s="62"/>
      <c r="L367" s="64" t="str">
        <f>IFERROR(VLOOKUP(K367,Dimension!$J$3:$K$179,2,FALSE),"")</f>
        <v/>
      </c>
      <c r="M367" s="65"/>
      <c r="N367" s="66"/>
      <c r="O367" s="62" t="str">
        <f>IF(OR(B367=Dimension!$A$6,B367=Dimension!$A$7,B367=Dimension!$A$8,B367=Dimension!$A$9),"",IF(OR(B367=Dimension!$A$3,B367=Dimension!$A$4,B367=Dimension!$A$5),"สถานประกอบการ",""))</f>
        <v/>
      </c>
      <c r="P367" s="62" t="str">
        <f>IF(OR(B367=Dimension!$A$6,B367=Dimension!$A$7,B367=Dimension!$A$8,B367=Dimension!$A$9,B367=""),"",Payment_ID2)</f>
        <v/>
      </c>
      <c r="Q367" s="64" t="str">
        <f t="shared" si="5"/>
        <v/>
      </c>
      <c r="R367" s="62"/>
      <c r="S367" s="87"/>
      <c r="T367" s="68" t="b">
        <f>IF(D367=Dimension!$C$9,IF(LEFT(UPPER(E367),2)="MC",TRUE,FALSE),TRUE)</f>
        <v>1</v>
      </c>
    </row>
    <row r="368" spans="1:20" x14ac:dyDescent="0.45">
      <c r="A368" s="61"/>
      <c r="B368" s="62"/>
      <c r="C368" s="62"/>
      <c r="D368" s="62" t="str">
        <f>IF(B368=Dimension!$A$8,Dimension!$C$9,IF(B368=Dimension!$A$6,CD,""))</f>
        <v/>
      </c>
      <c r="E368" s="63"/>
      <c r="F368" s="62" t="str">
        <f>IF(OR(B368=Dimension!$A$3,B368=Dimension!$A$4,B368=Dimension!$A$6,B368=Dimension!$A$8),CCYA,"")</f>
        <v/>
      </c>
      <c r="G368" s="64" t="str">
        <f>IFERROR(VLOOKUP(F368,Dimension!$G$3:$H$252,2,FALSE),"")</f>
        <v/>
      </c>
      <c r="H368" s="62" t="str">
        <f>IF(OR(B368=Dimension!$A$3,B368=Dimension!$A$4,B368=Dimension!$A$5),"เดินทาง/ท่องเที่ยว","")</f>
        <v/>
      </c>
      <c r="I368" s="62" t="str">
        <f>IF(OR(B368=Dimension!$A$6,B368=Dimension!$A$7,B368=Dimension!$A$8,B368=Dimension!$A$9),"",IF(OR(B368=Dimension!$A$3,B368=Dimension!$A$4,B368=Dimension!$A$5),"สถานประกอบการ",""))</f>
        <v/>
      </c>
      <c r="J368" s="62" t="str">
        <f>IF(OR(B368=Dimension!$A$3,B368=Dimension!$A$4,B368=Dimension!$A$5,B368=Dimension!$A$6,,B368=Dimension!$A$7,B368=Dimension!$A$8,B368=Dimension!$A$9),Payment_ID2,"")</f>
        <v/>
      </c>
      <c r="K368" s="62"/>
      <c r="L368" s="64" t="str">
        <f>IFERROR(VLOOKUP(K368,Dimension!$J$3:$K$179,2,FALSE),"")</f>
        <v/>
      </c>
      <c r="M368" s="65"/>
      <c r="N368" s="66"/>
      <c r="O368" s="62" t="str">
        <f>IF(OR(B368=Dimension!$A$6,B368=Dimension!$A$7,B368=Dimension!$A$8,B368=Dimension!$A$9),"",IF(OR(B368=Dimension!$A$3,B368=Dimension!$A$4,B368=Dimension!$A$5),"สถานประกอบการ",""))</f>
        <v/>
      </c>
      <c r="P368" s="62" t="str">
        <f>IF(OR(B368=Dimension!$A$6,B368=Dimension!$A$7,B368=Dimension!$A$8,B368=Dimension!$A$9,B368=""),"",Payment_ID2)</f>
        <v/>
      </c>
      <c r="Q368" s="64" t="str">
        <f t="shared" si="5"/>
        <v/>
      </c>
      <c r="R368" s="62"/>
      <c r="S368" s="87"/>
      <c r="T368" s="68" t="b">
        <f>IF(D368=Dimension!$C$9,IF(LEFT(UPPER(E368),2)="MC",TRUE,FALSE),TRUE)</f>
        <v>1</v>
      </c>
    </row>
    <row r="369" spans="1:20" x14ac:dyDescent="0.45">
      <c r="A369" s="61"/>
      <c r="B369" s="62"/>
      <c r="C369" s="62"/>
      <c r="D369" s="62" t="str">
        <f>IF(B369=Dimension!$A$8,Dimension!$C$9,IF(B369=Dimension!$A$6,CD,""))</f>
        <v/>
      </c>
      <c r="E369" s="63"/>
      <c r="F369" s="62" t="str">
        <f>IF(OR(B369=Dimension!$A$3,B369=Dimension!$A$4,B369=Dimension!$A$6,B369=Dimension!$A$8),CCYA,"")</f>
        <v/>
      </c>
      <c r="G369" s="64" t="str">
        <f>IFERROR(VLOOKUP(F369,Dimension!$G$3:$H$252,2,FALSE),"")</f>
        <v/>
      </c>
      <c r="H369" s="62" t="str">
        <f>IF(OR(B369=Dimension!$A$3,B369=Dimension!$A$4,B369=Dimension!$A$5),"เดินทาง/ท่องเที่ยว","")</f>
        <v/>
      </c>
      <c r="I369" s="62" t="str">
        <f>IF(OR(B369=Dimension!$A$6,B369=Dimension!$A$7,B369=Dimension!$A$8,B369=Dimension!$A$9),"",IF(OR(B369=Dimension!$A$3,B369=Dimension!$A$4,B369=Dimension!$A$5),"สถานประกอบการ",""))</f>
        <v/>
      </c>
      <c r="J369" s="62" t="str">
        <f>IF(OR(B369=Dimension!$A$3,B369=Dimension!$A$4,B369=Dimension!$A$5,B369=Dimension!$A$6,,B369=Dimension!$A$7,B369=Dimension!$A$8,B369=Dimension!$A$9),Payment_ID2,"")</f>
        <v/>
      </c>
      <c r="K369" s="62"/>
      <c r="L369" s="64" t="str">
        <f>IFERROR(VLOOKUP(K369,Dimension!$J$3:$K$179,2,FALSE),"")</f>
        <v/>
      </c>
      <c r="M369" s="65"/>
      <c r="N369" s="66"/>
      <c r="O369" s="62" t="str">
        <f>IF(OR(B369=Dimension!$A$6,B369=Dimension!$A$7,B369=Dimension!$A$8,B369=Dimension!$A$9),"",IF(OR(B369=Dimension!$A$3,B369=Dimension!$A$4,B369=Dimension!$A$5),"สถานประกอบการ",""))</f>
        <v/>
      </c>
      <c r="P369" s="62" t="str">
        <f>IF(OR(B369=Dimension!$A$6,B369=Dimension!$A$7,B369=Dimension!$A$8,B369=Dimension!$A$9,B369=""),"",Payment_ID2)</f>
        <v/>
      </c>
      <c r="Q369" s="64" t="str">
        <f t="shared" si="5"/>
        <v/>
      </c>
      <c r="R369" s="62"/>
      <c r="S369" s="87"/>
      <c r="T369" s="68" t="b">
        <f>IF(D369=Dimension!$C$9,IF(LEFT(UPPER(E369),2)="MC",TRUE,FALSE),TRUE)</f>
        <v>1</v>
      </c>
    </row>
    <row r="370" spans="1:20" x14ac:dyDescent="0.45">
      <c r="A370" s="61"/>
      <c r="B370" s="62"/>
      <c r="C370" s="62"/>
      <c r="D370" s="62" t="str">
        <f>IF(B370=Dimension!$A$8,Dimension!$C$9,IF(B370=Dimension!$A$6,CD,""))</f>
        <v/>
      </c>
      <c r="E370" s="63"/>
      <c r="F370" s="62" t="str">
        <f>IF(OR(B370=Dimension!$A$3,B370=Dimension!$A$4,B370=Dimension!$A$6,B370=Dimension!$A$8),CCYA,"")</f>
        <v/>
      </c>
      <c r="G370" s="64" t="str">
        <f>IFERROR(VLOOKUP(F370,Dimension!$G$3:$H$252,2,FALSE),"")</f>
        <v/>
      </c>
      <c r="H370" s="62" t="str">
        <f>IF(OR(B370=Dimension!$A$3,B370=Dimension!$A$4,B370=Dimension!$A$5),"เดินทาง/ท่องเที่ยว","")</f>
        <v/>
      </c>
      <c r="I370" s="62" t="str">
        <f>IF(OR(B370=Dimension!$A$6,B370=Dimension!$A$7,B370=Dimension!$A$8,B370=Dimension!$A$9),"",IF(OR(B370=Dimension!$A$3,B370=Dimension!$A$4,B370=Dimension!$A$5),"สถานประกอบการ",""))</f>
        <v/>
      </c>
      <c r="J370" s="62" t="str">
        <f>IF(OR(B370=Dimension!$A$3,B370=Dimension!$A$4,B370=Dimension!$A$5,B370=Dimension!$A$6,,B370=Dimension!$A$7,B370=Dimension!$A$8,B370=Dimension!$A$9),Payment_ID2,"")</f>
        <v/>
      </c>
      <c r="K370" s="62"/>
      <c r="L370" s="64" t="str">
        <f>IFERROR(VLOOKUP(K370,Dimension!$J$3:$K$179,2,FALSE),"")</f>
        <v/>
      </c>
      <c r="M370" s="65"/>
      <c r="N370" s="66"/>
      <c r="O370" s="62" t="str">
        <f>IF(OR(B370=Dimension!$A$6,B370=Dimension!$A$7,B370=Dimension!$A$8,B370=Dimension!$A$9),"",IF(OR(B370=Dimension!$A$3,B370=Dimension!$A$4,B370=Dimension!$A$5),"สถานประกอบการ",""))</f>
        <v/>
      </c>
      <c r="P370" s="62" t="str">
        <f>IF(OR(B370=Dimension!$A$6,B370=Dimension!$A$7,B370=Dimension!$A$8,B370=Dimension!$A$9,B370=""),"",Payment_ID2)</f>
        <v/>
      </c>
      <c r="Q370" s="64" t="str">
        <f t="shared" si="5"/>
        <v/>
      </c>
      <c r="R370" s="62"/>
      <c r="S370" s="87"/>
      <c r="T370" s="68" t="b">
        <f>IF(D370=Dimension!$C$9,IF(LEFT(UPPER(E370),2)="MC",TRUE,FALSE),TRUE)</f>
        <v>1</v>
      </c>
    </row>
    <row r="371" spans="1:20" x14ac:dyDescent="0.45">
      <c r="A371" s="61"/>
      <c r="B371" s="62"/>
      <c r="C371" s="62"/>
      <c r="D371" s="62" t="str">
        <f>IF(B371=Dimension!$A$8,Dimension!$C$9,IF(B371=Dimension!$A$6,CD,""))</f>
        <v/>
      </c>
      <c r="E371" s="63"/>
      <c r="F371" s="62" t="str">
        <f>IF(OR(B371=Dimension!$A$3,B371=Dimension!$A$4,B371=Dimension!$A$6,B371=Dimension!$A$8),CCYA,"")</f>
        <v/>
      </c>
      <c r="G371" s="64" t="str">
        <f>IFERROR(VLOOKUP(F371,Dimension!$G$3:$H$252,2,FALSE),"")</f>
        <v/>
      </c>
      <c r="H371" s="62" t="str">
        <f>IF(OR(B371=Dimension!$A$3,B371=Dimension!$A$4,B371=Dimension!$A$5),"เดินทาง/ท่องเที่ยว","")</f>
        <v/>
      </c>
      <c r="I371" s="62" t="str">
        <f>IF(OR(B371=Dimension!$A$6,B371=Dimension!$A$7,B371=Dimension!$A$8,B371=Dimension!$A$9),"",IF(OR(B371=Dimension!$A$3,B371=Dimension!$A$4,B371=Dimension!$A$5),"สถานประกอบการ",""))</f>
        <v/>
      </c>
      <c r="J371" s="62" t="str">
        <f>IF(OR(B371=Dimension!$A$3,B371=Dimension!$A$4,B371=Dimension!$A$5,B371=Dimension!$A$6,,B371=Dimension!$A$7,B371=Dimension!$A$8,B371=Dimension!$A$9),Payment_ID2,"")</f>
        <v/>
      </c>
      <c r="K371" s="62"/>
      <c r="L371" s="64" t="str">
        <f>IFERROR(VLOOKUP(K371,Dimension!$J$3:$K$179,2,FALSE),"")</f>
        <v/>
      </c>
      <c r="M371" s="65"/>
      <c r="N371" s="66"/>
      <c r="O371" s="62" t="str">
        <f>IF(OR(B371=Dimension!$A$6,B371=Dimension!$A$7,B371=Dimension!$A$8,B371=Dimension!$A$9),"",IF(OR(B371=Dimension!$A$3,B371=Dimension!$A$4,B371=Dimension!$A$5),"สถานประกอบการ",""))</f>
        <v/>
      </c>
      <c r="P371" s="62" t="str">
        <f>IF(OR(B371=Dimension!$A$6,B371=Dimension!$A$7,B371=Dimension!$A$8,B371=Dimension!$A$9,B371=""),"",Payment_ID2)</f>
        <v/>
      </c>
      <c r="Q371" s="64" t="str">
        <f t="shared" si="5"/>
        <v/>
      </c>
      <c r="R371" s="62"/>
      <c r="S371" s="87"/>
      <c r="T371" s="68" t="b">
        <f>IF(D371=Dimension!$C$9,IF(LEFT(UPPER(E371),2)="MC",TRUE,FALSE),TRUE)</f>
        <v>1</v>
      </c>
    </row>
    <row r="372" spans="1:20" x14ac:dyDescent="0.45">
      <c r="A372" s="61"/>
      <c r="B372" s="62"/>
      <c r="C372" s="62"/>
      <c r="D372" s="62" t="str">
        <f>IF(B372=Dimension!$A$8,Dimension!$C$9,IF(B372=Dimension!$A$6,CD,""))</f>
        <v/>
      </c>
      <c r="E372" s="63"/>
      <c r="F372" s="62" t="str">
        <f>IF(OR(B372=Dimension!$A$3,B372=Dimension!$A$4,B372=Dimension!$A$6,B372=Dimension!$A$8),CCYA,"")</f>
        <v/>
      </c>
      <c r="G372" s="64" t="str">
        <f>IFERROR(VLOOKUP(F372,Dimension!$G$3:$H$252,2,FALSE),"")</f>
        <v/>
      </c>
      <c r="H372" s="62" t="str">
        <f>IF(OR(B372=Dimension!$A$3,B372=Dimension!$A$4,B372=Dimension!$A$5),"เดินทาง/ท่องเที่ยว","")</f>
        <v/>
      </c>
      <c r="I372" s="62" t="str">
        <f>IF(OR(B372=Dimension!$A$6,B372=Dimension!$A$7,B372=Dimension!$A$8,B372=Dimension!$A$9),"",IF(OR(B372=Dimension!$A$3,B372=Dimension!$A$4,B372=Dimension!$A$5),"สถานประกอบการ",""))</f>
        <v/>
      </c>
      <c r="J372" s="62" t="str">
        <f>IF(OR(B372=Dimension!$A$3,B372=Dimension!$A$4,B372=Dimension!$A$5,B372=Dimension!$A$6,,B372=Dimension!$A$7,B372=Dimension!$A$8,B372=Dimension!$A$9),Payment_ID2,"")</f>
        <v/>
      </c>
      <c r="K372" s="62"/>
      <c r="L372" s="64" t="str">
        <f>IFERROR(VLOOKUP(K372,Dimension!$J$3:$K$179,2,FALSE),"")</f>
        <v/>
      </c>
      <c r="M372" s="65"/>
      <c r="N372" s="66"/>
      <c r="O372" s="62" t="str">
        <f>IF(OR(B372=Dimension!$A$6,B372=Dimension!$A$7,B372=Dimension!$A$8,B372=Dimension!$A$9),"",IF(OR(B372=Dimension!$A$3,B372=Dimension!$A$4,B372=Dimension!$A$5),"สถานประกอบการ",""))</f>
        <v/>
      </c>
      <c r="P372" s="62" t="str">
        <f>IF(OR(B372=Dimension!$A$6,B372=Dimension!$A$7,B372=Dimension!$A$8,B372=Dimension!$A$9,B372=""),"",Payment_ID2)</f>
        <v/>
      </c>
      <c r="Q372" s="64" t="str">
        <f t="shared" si="5"/>
        <v/>
      </c>
      <c r="R372" s="62"/>
      <c r="S372" s="87"/>
      <c r="T372" s="68" t="b">
        <f>IF(D372=Dimension!$C$9,IF(LEFT(UPPER(E372),2)="MC",TRUE,FALSE),TRUE)</f>
        <v>1</v>
      </c>
    </row>
    <row r="373" spans="1:20" x14ac:dyDescent="0.45">
      <c r="A373" s="61"/>
      <c r="B373" s="62"/>
      <c r="C373" s="62"/>
      <c r="D373" s="62" t="str">
        <f>IF(B373=Dimension!$A$8,Dimension!$C$9,IF(B373=Dimension!$A$6,CD,""))</f>
        <v/>
      </c>
      <c r="E373" s="63"/>
      <c r="F373" s="62" t="str">
        <f>IF(OR(B373=Dimension!$A$3,B373=Dimension!$A$4,B373=Dimension!$A$6,B373=Dimension!$A$8),CCYA,"")</f>
        <v/>
      </c>
      <c r="G373" s="64" t="str">
        <f>IFERROR(VLOOKUP(F373,Dimension!$G$3:$H$252,2,FALSE),"")</f>
        <v/>
      </c>
      <c r="H373" s="62" t="str">
        <f>IF(OR(B373=Dimension!$A$3,B373=Dimension!$A$4,B373=Dimension!$A$5),"เดินทาง/ท่องเที่ยว","")</f>
        <v/>
      </c>
      <c r="I373" s="62" t="str">
        <f>IF(OR(B373=Dimension!$A$6,B373=Dimension!$A$7,B373=Dimension!$A$8,B373=Dimension!$A$9),"",IF(OR(B373=Dimension!$A$3,B373=Dimension!$A$4,B373=Dimension!$A$5),"สถานประกอบการ",""))</f>
        <v/>
      </c>
      <c r="J373" s="62" t="str">
        <f>IF(OR(B373=Dimension!$A$3,B373=Dimension!$A$4,B373=Dimension!$A$5,B373=Dimension!$A$6,,B373=Dimension!$A$7,B373=Dimension!$A$8,B373=Dimension!$A$9),Payment_ID2,"")</f>
        <v/>
      </c>
      <c r="K373" s="62"/>
      <c r="L373" s="64" t="str">
        <f>IFERROR(VLOOKUP(K373,Dimension!$J$3:$K$179,2,FALSE),"")</f>
        <v/>
      </c>
      <c r="M373" s="65"/>
      <c r="N373" s="66"/>
      <c r="O373" s="62" t="str">
        <f>IF(OR(B373=Dimension!$A$6,B373=Dimension!$A$7,B373=Dimension!$A$8,B373=Dimension!$A$9),"",IF(OR(B373=Dimension!$A$3,B373=Dimension!$A$4,B373=Dimension!$A$5),"สถานประกอบการ",""))</f>
        <v/>
      </c>
      <c r="P373" s="62" t="str">
        <f>IF(OR(B373=Dimension!$A$6,B373=Dimension!$A$7,B373=Dimension!$A$8,B373=Dimension!$A$9,B373=""),"",Payment_ID2)</f>
        <v/>
      </c>
      <c r="Q373" s="64" t="str">
        <f t="shared" si="5"/>
        <v/>
      </c>
      <c r="R373" s="62"/>
      <c r="S373" s="87"/>
      <c r="T373" s="68" t="b">
        <f>IF(D373=Dimension!$C$9,IF(LEFT(UPPER(E373),2)="MC",TRUE,FALSE),TRUE)</f>
        <v>1</v>
      </c>
    </row>
    <row r="374" spans="1:20" x14ac:dyDescent="0.45">
      <c r="A374" s="61"/>
      <c r="B374" s="62"/>
      <c r="C374" s="62"/>
      <c r="D374" s="62" t="str">
        <f>IF(B374=Dimension!$A$8,Dimension!$C$9,IF(B374=Dimension!$A$6,CD,""))</f>
        <v/>
      </c>
      <c r="E374" s="63"/>
      <c r="F374" s="62" t="str">
        <f>IF(OR(B374=Dimension!$A$3,B374=Dimension!$A$4,B374=Dimension!$A$6,B374=Dimension!$A$8),CCYA,"")</f>
        <v/>
      </c>
      <c r="G374" s="64" t="str">
        <f>IFERROR(VLOOKUP(F374,Dimension!$G$3:$H$252,2,FALSE),"")</f>
        <v/>
      </c>
      <c r="H374" s="62" t="str">
        <f>IF(OR(B374=Dimension!$A$3,B374=Dimension!$A$4,B374=Dimension!$A$5),"เดินทาง/ท่องเที่ยว","")</f>
        <v/>
      </c>
      <c r="I374" s="62" t="str">
        <f>IF(OR(B374=Dimension!$A$6,B374=Dimension!$A$7,B374=Dimension!$A$8,B374=Dimension!$A$9),"",IF(OR(B374=Dimension!$A$3,B374=Dimension!$A$4,B374=Dimension!$A$5),"สถานประกอบการ",""))</f>
        <v/>
      </c>
      <c r="J374" s="62" t="str">
        <f>IF(OR(B374=Dimension!$A$3,B374=Dimension!$A$4,B374=Dimension!$A$5,B374=Dimension!$A$6,,B374=Dimension!$A$7,B374=Dimension!$A$8,B374=Dimension!$A$9),Payment_ID2,"")</f>
        <v/>
      </c>
      <c r="K374" s="62"/>
      <c r="L374" s="64" t="str">
        <f>IFERROR(VLOOKUP(K374,Dimension!$J$3:$K$179,2,FALSE),"")</f>
        <v/>
      </c>
      <c r="M374" s="65"/>
      <c r="N374" s="66"/>
      <c r="O374" s="62" t="str">
        <f>IF(OR(B374=Dimension!$A$6,B374=Dimension!$A$7,B374=Dimension!$A$8,B374=Dimension!$A$9),"",IF(OR(B374=Dimension!$A$3,B374=Dimension!$A$4,B374=Dimension!$A$5),"สถานประกอบการ",""))</f>
        <v/>
      </c>
      <c r="P374" s="62" t="str">
        <f>IF(OR(B374=Dimension!$A$6,B374=Dimension!$A$7,B374=Dimension!$A$8,B374=Dimension!$A$9,B374=""),"",Payment_ID2)</f>
        <v/>
      </c>
      <c r="Q374" s="64" t="str">
        <f t="shared" si="5"/>
        <v/>
      </c>
      <c r="R374" s="62"/>
      <c r="S374" s="87"/>
      <c r="T374" s="68" t="b">
        <f>IF(D374=Dimension!$C$9,IF(LEFT(UPPER(E374),2)="MC",TRUE,FALSE),TRUE)</f>
        <v>1</v>
      </c>
    </row>
    <row r="375" spans="1:20" x14ac:dyDescent="0.45">
      <c r="A375" s="61"/>
      <c r="B375" s="62"/>
      <c r="C375" s="62"/>
      <c r="D375" s="62" t="str">
        <f>IF(B375=Dimension!$A$8,Dimension!$C$9,IF(B375=Dimension!$A$6,CD,""))</f>
        <v/>
      </c>
      <c r="E375" s="63"/>
      <c r="F375" s="62" t="str">
        <f>IF(OR(B375=Dimension!$A$3,B375=Dimension!$A$4,B375=Dimension!$A$6,B375=Dimension!$A$8),CCYA,"")</f>
        <v/>
      </c>
      <c r="G375" s="64" t="str">
        <f>IFERROR(VLOOKUP(F375,Dimension!$G$3:$H$252,2,FALSE),"")</f>
        <v/>
      </c>
      <c r="H375" s="62" t="str">
        <f>IF(OR(B375=Dimension!$A$3,B375=Dimension!$A$4,B375=Dimension!$A$5),"เดินทาง/ท่องเที่ยว","")</f>
        <v/>
      </c>
      <c r="I375" s="62" t="str">
        <f>IF(OR(B375=Dimension!$A$6,B375=Dimension!$A$7,B375=Dimension!$A$8,B375=Dimension!$A$9),"",IF(OR(B375=Dimension!$A$3,B375=Dimension!$A$4,B375=Dimension!$A$5),"สถานประกอบการ",""))</f>
        <v/>
      </c>
      <c r="J375" s="62" t="str">
        <f>IF(OR(B375=Dimension!$A$3,B375=Dimension!$A$4,B375=Dimension!$A$5,B375=Dimension!$A$6,,B375=Dimension!$A$7,B375=Dimension!$A$8,B375=Dimension!$A$9),Payment_ID2,"")</f>
        <v/>
      </c>
      <c r="K375" s="62"/>
      <c r="L375" s="64" t="str">
        <f>IFERROR(VLOOKUP(K375,Dimension!$J$3:$K$179,2,FALSE),"")</f>
        <v/>
      </c>
      <c r="M375" s="65"/>
      <c r="N375" s="66"/>
      <c r="O375" s="62" t="str">
        <f>IF(OR(B375=Dimension!$A$6,B375=Dimension!$A$7,B375=Dimension!$A$8,B375=Dimension!$A$9),"",IF(OR(B375=Dimension!$A$3,B375=Dimension!$A$4,B375=Dimension!$A$5),"สถานประกอบการ",""))</f>
        <v/>
      </c>
      <c r="P375" s="62" t="str">
        <f>IF(OR(B375=Dimension!$A$6,B375=Dimension!$A$7,B375=Dimension!$A$8,B375=Dimension!$A$9,B375=""),"",Payment_ID2)</f>
        <v/>
      </c>
      <c r="Q375" s="64" t="str">
        <f t="shared" si="5"/>
        <v/>
      </c>
      <c r="R375" s="62"/>
      <c r="S375" s="87"/>
      <c r="T375" s="68" t="b">
        <f>IF(D375=Dimension!$C$9,IF(LEFT(UPPER(E375),2)="MC",TRUE,FALSE),TRUE)</f>
        <v>1</v>
      </c>
    </row>
    <row r="376" spans="1:20" x14ac:dyDescent="0.45">
      <c r="A376" s="61"/>
      <c r="B376" s="62"/>
      <c r="C376" s="62"/>
      <c r="D376" s="62" t="str">
        <f>IF(B376=Dimension!$A$8,Dimension!$C$9,IF(B376=Dimension!$A$6,CD,""))</f>
        <v/>
      </c>
      <c r="E376" s="63"/>
      <c r="F376" s="62" t="str">
        <f>IF(OR(B376=Dimension!$A$3,B376=Dimension!$A$4,B376=Dimension!$A$6,B376=Dimension!$A$8),CCYA,"")</f>
        <v/>
      </c>
      <c r="G376" s="64" t="str">
        <f>IFERROR(VLOOKUP(F376,Dimension!$G$3:$H$252,2,FALSE),"")</f>
        <v/>
      </c>
      <c r="H376" s="62" t="str">
        <f>IF(OR(B376=Dimension!$A$3,B376=Dimension!$A$4,B376=Dimension!$A$5),"เดินทาง/ท่องเที่ยว","")</f>
        <v/>
      </c>
      <c r="I376" s="62" t="str">
        <f>IF(OR(B376=Dimension!$A$6,B376=Dimension!$A$7,B376=Dimension!$A$8,B376=Dimension!$A$9),"",IF(OR(B376=Dimension!$A$3,B376=Dimension!$A$4,B376=Dimension!$A$5),"สถานประกอบการ",""))</f>
        <v/>
      </c>
      <c r="J376" s="62" t="str">
        <f>IF(OR(B376=Dimension!$A$3,B376=Dimension!$A$4,B376=Dimension!$A$5,B376=Dimension!$A$6,,B376=Dimension!$A$7,B376=Dimension!$A$8,B376=Dimension!$A$9),Payment_ID2,"")</f>
        <v/>
      </c>
      <c r="K376" s="62"/>
      <c r="L376" s="64" t="str">
        <f>IFERROR(VLOOKUP(K376,Dimension!$J$3:$K$179,2,FALSE),"")</f>
        <v/>
      </c>
      <c r="M376" s="65"/>
      <c r="N376" s="66"/>
      <c r="O376" s="62" t="str">
        <f>IF(OR(B376=Dimension!$A$6,B376=Dimension!$A$7,B376=Dimension!$A$8,B376=Dimension!$A$9),"",IF(OR(B376=Dimension!$A$3,B376=Dimension!$A$4,B376=Dimension!$A$5),"สถานประกอบการ",""))</f>
        <v/>
      </c>
      <c r="P376" s="62" t="str">
        <f>IF(OR(B376=Dimension!$A$6,B376=Dimension!$A$7,B376=Dimension!$A$8,B376=Dimension!$A$9,B376=""),"",Payment_ID2)</f>
        <v/>
      </c>
      <c r="Q376" s="64" t="str">
        <f t="shared" si="5"/>
        <v/>
      </c>
      <c r="R376" s="62"/>
      <c r="S376" s="87"/>
      <c r="T376" s="68" t="b">
        <f>IF(D376=Dimension!$C$9,IF(LEFT(UPPER(E376),2)="MC",TRUE,FALSE),TRUE)</f>
        <v>1</v>
      </c>
    </row>
    <row r="377" spans="1:20" x14ac:dyDescent="0.45">
      <c r="A377" s="61"/>
      <c r="B377" s="62"/>
      <c r="C377" s="62"/>
      <c r="D377" s="62" t="str">
        <f>IF(B377=Dimension!$A$8,Dimension!$C$9,IF(B377=Dimension!$A$6,CD,""))</f>
        <v/>
      </c>
      <c r="E377" s="63"/>
      <c r="F377" s="62" t="str">
        <f>IF(OR(B377=Dimension!$A$3,B377=Dimension!$A$4,B377=Dimension!$A$6,B377=Dimension!$A$8),CCYA,"")</f>
        <v/>
      </c>
      <c r="G377" s="64" t="str">
        <f>IFERROR(VLOOKUP(F377,Dimension!$G$3:$H$252,2,FALSE),"")</f>
        <v/>
      </c>
      <c r="H377" s="62" t="str">
        <f>IF(OR(B377=Dimension!$A$3,B377=Dimension!$A$4,B377=Dimension!$A$5),"เดินทาง/ท่องเที่ยว","")</f>
        <v/>
      </c>
      <c r="I377" s="62" t="str">
        <f>IF(OR(B377=Dimension!$A$6,B377=Dimension!$A$7,B377=Dimension!$A$8,B377=Dimension!$A$9),"",IF(OR(B377=Dimension!$A$3,B377=Dimension!$A$4,B377=Dimension!$A$5),"สถานประกอบการ",""))</f>
        <v/>
      </c>
      <c r="J377" s="62" t="str">
        <f>IF(OR(B377=Dimension!$A$3,B377=Dimension!$A$4,B377=Dimension!$A$5,B377=Dimension!$A$6,,B377=Dimension!$A$7,B377=Dimension!$A$8,B377=Dimension!$A$9),Payment_ID2,"")</f>
        <v/>
      </c>
      <c r="K377" s="62"/>
      <c r="L377" s="64" t="str">
        <f>IFERROR(VLOOKUP(K377,Dimension!$J$3:$K$179,2,FALSE),"")</f>
        <v/>
      </c>
      <c r="M377" s="65"/>
      <c r="N377" s="66"/>
      <c r="O377" s="62" t="str">
        <f>IF(OR(B377=Dimension!$A$6,B377=Dimension!$A$7,B377=Dimension!$A$8,B377=Dimension!$A$9),"",IF(OR(B377=Dimension!$A$3,B377=Dimension!$A$4,B377=Dimension!$A$5),"สถานประกอบการ",""))</f>
        <v/>
      </c>
      <c r="P377" s="62" t="str">
        <f>IF(OR(B377=Dimension!$A$6,B377=Dimension!$A$7,B377=Dimension!$A$8,B377=Dimension!$A$9,B377=""),"",Payment_ID2)</f>
        <v/>
      </c>
      <c r="Q377" s="64" t="str">
        <f t="shared" si="5"/>
        <v/>
      </c>
      <c r="R377" s="62"/>
      <c r="S377" s="87"/>
      <c r="T377" s="68" t="b">
        <f>IF(D377=Dimension!$C$9,IF(LEFT(UPPER(E377),2)="MC",TRUE,FALSE),TRUE)</f>
        <v>1</v>
      </c>
    </row>
    <row r="378" spans="1:20" x14ac:dyDescent="0.45">
      <c r="A378" s="61"/>
      <c r="B378" s="62"/>
      <c r="C378" s="62"/>
      <c r="D378" s="62" t="str">
        <f>IF(B378=Dimension!$A$8,Dimension!$C$9,IF(B378=Dimension!$A$6,CD,""))</f>
        <v/>
      </c>
      <c r="E378" s="63"/>
      <c r="F378" s="62" t="str">
        <f>IF(OR(B378=Dimension!$A$3,B378=Dimension!$A$4,B378=Dimension!$A$6,B378=Dimension!$A$8),CCYA,"")</f>
        <v/>
      </c>
      <c r="G378" s="64" t="str">
        <f>IFERROR(VLOOKUP(F378,Dimension!$G$3:$H$252,2,FALSE),"")</f>
        <v/>
      </c>
      <c r="H378" s="62" t="str">
        <f>IF(OR(B378=Dimension!$A$3,B378=Dimension!$A$4,B378=Dimension!$A$5),"เดินทาง/ท่องเที่ยว","")</f>
        <v/>
      </c>
      <c r="I378" s="62" t="str">
        <f>IF(OR(B378=Dimension!$A$6,B378=Dimension!$A$7,B378=Dimension!$A$8,B378=Dimension!$A$9),"",IF(OR(B378=Dimension!$A$3,B378=Dimension!$A$4,B378=Dimension!$A$5),"สถานประกอบการ",""))</f>
        <v/>
      </c>
      <c r="J378" s="62" t="str">
        <f>IF(OR(B378=Dimension!$A$3,B378=Dimension!$A$4,B378=Dimension!$A$5,B378=Dimension!$A$6,,B378=Dimension!$A$7,B378=Dimension!$A$8,B378=Dimension!$A$9),Payment_ID2,"")</f>
        <v/>
      </c>
      <c r="K378" s="62"/>
      <c r="L378" s="64" t="str">
        <f>IFERROR(VLOOKUP(K378,Dimension!$J$3:$K$179,2,FALSE),"")</f>
        <v/>
      </c>
      <c r="M378" s="65"/>
      <c r="N378" s="66"/>
      <c r="O378" s="62" t="str">
        <f>IF(OR(B378=Dimension!$A$6,B378=Dimension!$A$7,B378=Dimension!$A$8,B378=Dimension!$A$9),"",IF(OR(B378=Dimension!$A$3,B378=Dimension!$A$4,B378=Dimension!$A$5),"สถานประกอบการ",""))</f>
        <v/>
      </c>
      <c r="P378" s="62" t="str">
        <f>IF(OR(B378=Dimension!$A$6,B378=Dimension!$A$7,B378=Dimension!$A$8,B378=Dimension!$A$9,B378=""),"",Payment_ID2)</f>
        <v/>
      </c>
      <c r="Q378" s="64" t="str">
        <f t="shared" si="5"/>
        <v/>
      </c>
      <c r="R378" s="62"/>
      <c r="S378" s="87"/>
      <c r="T378" s="68" t="b">
        <f>IF(D378=Dimension!$C$9,IF(LEFT(UPPER(E378),2)="MC",TRUE,FALSE),TRUE)</f>
        <v>1</v>
      </c>
    </row>
    <row r="379" spans="1:20" x14ac:dyDescent="0.45">
      <c r="A379" s="61"/>
      <c r="B379" s="62"/>
      <c r="C379" s="62"/>
      <c r="D379" s="62" t="str">
        <f>IF(B379=Dimension!$A$8,Dimension!$C$9,IF(B379=Dimension!$A$6,CD,""))</f>
        <v/>
      </c>
      <c r="E379" s="63"/>
      <c r="F379" s="62" t="str">
        <f>IF(OR(B379=Dimension!$A$3,B379=Dimension!$A$4,B379=Dimension!$A$6,B379=Dimension!$A$8),CCYA,"")</f>
        <v/>
      </c>
      <c r="G379" s="64" t="str">
        <f>IFERROR(VLOOKUP(F379,Dimension!$G$3:$H$252,2,FALSE),"")</f>
        <v/>
      </c>
      <c r="H379" s="62" t="str">
        <f>IF(OR(B379=Dimension!$A$3,B379=Dimension!$A$4,B379=Dimension!$A$5),"เดินทาง/ท่องเที่ยว","")</f>
        <v/>
      </c>
      <c r="I379" s="62" t="str">
        <f>IF(OR(B379=Dimension!$A$6,B379=Dimension!$A$7,B379=Dimension!$A$8,B379=Dimension!$A$9),"",IF(OR(B379=Dimension!$A$3,B379=Dimension!$A$4,B379=Dimension!$A$5),"สถานประกอบการ",""))</f>
        <v/>
      </c>
      <c r="J379" s="62" t="str">
        <f>IF(OR(B379=Dimension!$A$3,B379=Dimension!$A$4,B379=Dimension!$A$5,B379=Dimension!$A$6,,B379=Dimension!$A$7,B379=Dimension!$A$8,B379=Dimension!$A$9),Payment_ID2,"")</f>
        <v/>
      </c>
      <c r="K379" s="62"/>
      <c r="L379" s="64" t="str">
        <f>IFERROR(VLOOKUP(K379,Dimension!$J$3:$K$179,2,FALSE),"")</f>
        <v/>
      </c>
      <c r="M379" s="65"/>
      <c r="N379" s="66"/>
      <c r="O379" s="62" t="str">
        <f>IF(OR(B379=Dimension!$A$6,B379=Dimension!$A$7,B379=Dimension!$A$8,B379=Dimension!$A$9),"",IF(OR(B379=Dimension!$A$3,B379=Dimension!$A$4,B379=Dimension!$A$5),"สถานประกอบการ",""))</f>
        <v/>
      </c>
      <c r="P379" s="62" t="str">
        <f>IF(OR(B379=Dimension!$A$6,B379=Dimension!$A$7,B379=Dimension!$A$8,B379=Dimension!$A$9,B379=""),"",Payment_ID2)</f>
        <v/>
      </c>
      <c r="Q379" s="64" t="str">
        <f t="shared" si="5"/>
        <v/>
      </c>
      <c r="R379" s="62"/>
      <c r="S379" s="87"/>
      <c r="T379" s="68" t="b">
        <f>IF(D379=Dimension!$C$9,IF(LEFT(UPPER(E379),2)="MC",TRUE,FALSE),TRUE)</f>
        <v>1</v>
      </c>
    </row>
    <row r="380" spans="1:20" x14ac:dyDescent="0.45">
      <c r="A380" s="61"/>
      <c r="B380" s="62"/>
      <c r="C380" s="62"/>
      <c r="D380" s="62" t="str">
        <f>IF(B380=Dimension!$A$8,Dimension!$C$9,IF(B380=Dimension!$A$6,CD,""))</f>
        <v/>
      </c>
      <c r="E380" s="63"/>
      <c r="F380" s="62" t="str">
        <f>IF(OR(B380=Dimension!$A$3,B380=Dimension!$A$4,B380=Dimension!$A$6,B380=Dimension!$A$8),CCYA,"")</f>
        <v/>
      </c>
      <c r="G380" s="64" t="str">
        <f>IFERROR(VLOOKUP(F380,Dimension!$G$3:$H$252,2,FALSE),"")</f>
        <v/>
      </c>
      <c r="H380" s="62" t="str">
        <f>IF(OR(B380=Dimension!$A$3,B380=Dimension!$A$4,B380=Dimension!$A$5),"เดินทาง/ท่องเที่ยว","")</f>
        <v/>
      </c>
      <c r="I380" s="62" t="str">
        <f>IF(OR(B380=Dimension!$A$6,B380=Dimension!$A$7,B380=Dimension!$A$8,B380=Dimension!$A$9),"",IF(OR(B380=Dimension!$A$3,B380=Dimension!$A$4,B380=Dimension!$A$5),"สถานประกอบการ",""))</f>
        <v/>
      </c>
      <c r="J380" s="62" t="str">
        <f>IF(OR(B380=Dimension!$A$3,B380=Dimension!$A$4,B380=Dimension!$A$5,B380=Dimension!$A$6,,B380=Dimension!$A$7,B380=Dimension!$A$8,B380=Dimension!$A$9),Payment_ID2,"")</f>
        <v/>
      </c>
      <c r="K380" s="62"/>
      <c r="L380" s="64" t="str">
        <f>IFERROR(VLOOKUP(K380,Dimension!$J$3:$K$179,2,FALSE),"")</f>
        <v/>
      </c>
      <c r="M380" s="65"/>
      <c r="N380" s="66"/>
      <c r="O380" s="62" t="str">
        <f>IF(OR(B380=Dimension!$A$6,B380=Dimension!$A$7,B380=Dimension!$A$8,B380=Dimension!$A$9),"",IF(OR(B380=Dimension!$A$3,B380=Dimension!$A$4,B380=Dimension!$A$5),"สถานประกอบการ",""))</f>
        <v/>
      </c>
      <c r="P380" s="62" t="str">
        <f>IF(OR(B380=Dimension!$A$6,B380=Dimension!$A$7,B380=Dimension!$A$8,B380=Dimension!$A$9,B380=""),"",Payment_ID2)</f>
        <v/>
      </c>
      <c r="Q380" s="64" t="str">
        <f t="shared" si="5"/>
        <v/>
      </c>
      <c r="R380" s="62"/>
      <c r="S380" s="87"/>
      <c r="T380" s="68" t="b">
        <f>IF(D380=Dimension!$C$9,IF(LEFT(UPPER(E380),2)="MC",TRUE,FALSE),TRUE)</f>
        <v>1</v>
      </c>
    </row>
    <row r="381" spans="1:20" x14ac:dyDescent="0.45">
      <c r="A381" s="61"/>
      <c r="B381" s="62"/>
      <c r="C381" s="62"/>
      <c r="D381" s="62" t="str">
        <f>IF(B381=Dimension!$A$8,Dimension!$C$9,IF(B381=Dimension!$A$6,CD,""))</f>
        <v/>
      </c>
      <c r="E381" s="63"/>
      <c r="F381" s="62" t="str">
        <f>IF(OR(B381=Dimension!$A$3,B381=Dimension!$A$4,B381=Dimension!$A$6,B381=Dimension!$A$8),CCYA,"")</f>
        <v/>
      </c>
      <c r="G381" s="64" t="str">
        <f>IFERROR(VLOOKUP(F381,Dimension!$G$3:$H$252,2,FALSE),"")</f>
        <v/>
      </c>
      <c r="H381" s="62" t="str">
        <f>IF(OR(B381=Dimension!$A$3,B381=Dimension!$A$4,B381=Dimension!$A$5),"เดินทาง/ท่องเที่ยว","")</f>
        <v/>
      </c>
      <c r="I381" s="62" t="str">
        <f>IF(OR(B381=Dimension!$A$6,B381=Dimension!$A$7,B381=Dimension!$A$8,B381=Dimension!$A$9),"",IF(OR(B381=Dimension!$A$3,B381=Dimension!$A$4,B381=Dimension!$A$5),"สถานประกอบการ",""))</f>
        <v/>
      </c>
      <c r="J381" s="62" t="str">
        <f>IF(OR(B381=Dimension!$A$3,B381=Dimension!$A$4,B381=Dimension!$A$5,B381=Dimension!$A$6,,B381=Dimension!$A$7,B381=Dimension!$A$8,B381=Dimension!$A$9),Payment_ID2,"")</f>
        <v/>
      </c>
      <c r="K381" s="62"/>
      <c r="L381" s="64" t="str">
        <f>IFERROR(VLOOKUP(K381,Dimension!$J$3:$K$179,2,FALSE),"")</f>
        <v/>
      </c>
      <c r="M381" s="65"/>
      <c r="N381" s="66"/>
      <c r="O381" s="62" t="str">
        <f>IF(OR(B381=Dimension!$A$6,B381=Dimension!$A$7,B381=Dimension!$A$8,B381=Dimension!$A$9),"",IF(OR(B381=Dimension!$A$3,B381=Dimension!$A$4,B381=Dimension!$A$5),"สถานประกอบการ",""))</f>
        <v/>
      </c>
      <c r="P381" s="62" t="str">
        <f>IF(OR(B381=Dimension!$A$6,B381=Dimension!$A$7,B381=Dimension!$A$8,B381=Dimension!$A$9,B381=""),"",Payment_ID2)</f>
        <v/>
      </c>
      <c r="Q381" s="64" t="str">
        <f t="shared" si="5"/>
        <v/>
      </c>
      <c r="R381" s="62"/>
      <c r="S381" s="87"/>
      <c r="T381" s="68" t="b">
        <f>IF(D381=Dimension!$C$9,IF(LEFT(UPPER(E381),2)="MC",TRUE,FALSE),TRUE)</f>
        <v>1</v>
      </c>
    </row>
    <row r="382" spans="1:20" x14ac:dyDescent="0.45">
      <c r="A382" s="61"/>
      <c r="B382" s="62"/>
      <c r="C382" s="62"/>
      <c r="D382" s="62" t="str">
        <f>IF(B382=Dimension!$A$8,Dimension!$C$9,IF(B382=Dimension!$A$6,CD,""))</f>
        <v/>
      </c>
      <c r="E382" s="63"/>
      <c r="F382" s="62" t="str">
        <f>IF(OR(B382=Dimension!$A$3,B382=Dimension!$A$4,B382=Dimension!$A$6,B382=Dimension!$A$8),CCYA,"")</f>
        <v/>
      </c>
      <c r="G382" s="64" t="str">
        <f>IFERROR(VLOOKUP(F382,Dimension!$G$3:$H$252,2,FALSE),"")</f>
        <v/>
      </c>
      <c r="H382" s="62" t="str">
        <f>IF(OR(B382=Dimension!$A$3,B382=Dimension!$A$4,B382=Dimension!$A$5),"เดินทาง/ท่องเที่ยว","")</f>
        <v/>
      </c>
      <c r="I382" s="62" t="str">
        <f>IF(OR(B382=Dimension!$A$6,B382=Dimension!$A$7,B382=Dimension!$A$8,B382=Dimension!$A$9),"",IF(OR(B382=Dimension!$A$3,B382=Dimension!$A$4,B382=Dimension!$A$5),"สถานประกอบการ",""))</f>
        <v/>
      </c>
      <c r="J382" s="62" t="str">
        <f>IF(OR(B382=Dimension!$A$3,B382=Dimension!$A$4,B382=Dimension!$A$5,B382=Dimension!$A$6,,B382=Dimension!$A$7,B382=Dimension!$A$8,B382=Dimension!$A$9),Payment_ID2,"")</f>
        <v/>
      </c>
      <c r="K382" s="62"/>
      <c r="L382" s="64" t="str">
        <f>IFERROR(VLOOKUP(K382,Dimension!$J$3:$K$179,2,FALSE),"")</f>
        <v/>
      </c>
      <c r="M382" s="65"/>
      <c r="N382" s="66"/>
      <c r="O382" s="62" t="str">
        <f>IF(OR(B382=Dimension!$A$6,B382=Dimension!$A$7,B382=Dimension!$A$8,B382=Dimension!$A$9),"",IF(OR(B382=Dimension!$A$3,B382=Dimension!$A$4,B382=Dimension!$A$5),"สถานประกอบการ",""))</f>
        <v/>
      </c>
      <c r="P382" s="62" t="str">
        <f>IF(OR(B382=Dimension!$A$6,B382=Dimension!$A$7,B382=Dimension!$A$8,B382=Dimension!$A$9,B382=""),"",Payment_ID2)</f>
        <v/>
      </c>
      <c r="Q382" s="64" t="str">
        <f t="shared" si="5"/>
        <v/>
      </c>
      <c r="R382" s="62"/>
      <c r="S382" s="87"/>
      <c r="T382" s="68" t="b">
        <f>IF(D382=Dimension!$C$9,IF(LEFT(UPPER(E382),2)="MC",TRUE,FALSE),TRUE)</f>
        <v>1</v>
      </c>
    </row>
    <row r="383" spans="1:20" x14ac:dyDescent="0.45">
      <c r="A383" s="61"/>
      <c r="B383" s="62"/>
      <c r="C383" s="62"/>
      <c r="D383" s="62" t="str">
        <f>IF(B383=Dimension!$A$8,Dimension!$C$9,IF(B383=Dimension!$A$6,CD,""))</f>
        <v/>
      </c>
      <c r="E383" s="63"/>
      <c r="F383" s="62" t="str">
        <f>IF(OR(B383=Dimension!$A$3,B383=Dimension!$A$4,B383=Dimension!$A$6,B383=Dimension!$A$8),CCYA,"")</f>
        <v/>
      </c>
      <c r="G383" s="64" t="str">
        <f>IFERROR(VLOOKUP(F383,Dimension!$G$3:$H$252,2,FALSE),"")</f>
        <v/>
      </c>
      <c r="H383" s="62" t="str">
        <f>IF(OR(B383=Dimension!$A$3,B383=Dimension!$A$4,B383=Dimension!$A$5),"เดินทาง/ท่องเที่ยว","")</f>
        <v/>
      </c>
      <c r="I383" s="62" t="str">
        <f>IF(OR(B383=Dimension!$A$6,B383=Dimension!$A$7,B383=Dimension!$A$8,B383=Dimension!$A$9),"",IF(OR(B383=Dimension!$A$3,B383=Dimension!$A$4,B383=Dimension!$A$5),"สถานประกอบการ",""))</f>
        <v/>
      </c>
      <c r="J383" s="62" t="str">
        <f>IF(OR(B383=Dimension!$A$3,B383=Dimension!$A$4,B383=Dimension!$A$5,B383=Dimension!$A$6,,B383=Dimension!$A$7,B383=Dimension!$A$8,B383=Dimension!$A$9),Payment_ID2,"")</f>
        <v/>
      </c>
      <c r="K383" s="62"/>
      <c r="L383" s="64" t="str">
        <f>IFERROR(VLOOKUP(K383,Dimension!$J$3:$K$179,2,FALSE),"")</f>
        <v/>
      </c>
      <c r="M383" s="65"/>
      <c r="N383" s="66"/>
      <c r="O383" s="62" t="str">
        <f>IF(OR(B383=Dimension!$A$6,B383=Dimension!$A$7,B383=Dimension!$A$8,B383=Dimension!$A$9),"",IF(OR(B383=Dimension!$A$3,B383=Dimension!$A$4,B383=Dimension!$A$5),"สถานประกอบการ",""))</f>
        <v/>
      </c>
      <c r="P383" s="62" t="str">
        <f>IF(OR(B383=Dimension!$A$6,B383=Dimension!$A$7,B383=Dimension!$A$8,B383=Dimension!$A$9,B383=""),"",Payment_ID2)</f>
        <v/>
      </c>
      <c r="Q383" s="64" t="str">
        <f t="shared" si="5"/>
        <v/>
      </c>
      <c r="R383" s="62"/>
      <c r="S383" s="87"/>
      <c r="T383" s="68" t="b">
        <f>IF(D383=Dimension!$C$9,IF(LEFT(UPPER(E383),2)="MC",TRUE,FALSE),TRUE)</f>
        <v>1</v>
      </c>
    </row>
    <row r="384" spans="1:20" x14ac:dyDescent="0.45">
      <c r="A384" s="61"/>
      <c r="B384" s="62"/>
      <c r="C384" s="62"/>
      <c r="D384" s="62" t="str">
        <f>IF(B384=Dimension!$A$8,Dimension!$C$9,IF(B384=Dimension!$A$6,CD,""))</f>
        <v/>
      </c>
      <c r="E384" s="63"/>
      <c r="F384" s="62" t="str">
        <f>IF(OR(B384=Dimension!$A$3,B384=Dimension!$A$4,B384=Dimension!$A$6,B384=Dimension!$A$8),CCYA,"")</f>
        <v/>
      </c>
      <c r="G384" s="64" t="str">
        <f>IFERROR(VLOOKUP(F384,Dimension!$G$3:$H$252,2,FALSE),"")</f>
        <v/>
      </c>
      <c r="H384" s="62" t="str">
        <f>IF(OR(B384=Dimension!$A$3,B384=Dimension!$A$4,B384=Dimension!$A$5),"เดินทาง/ท่องเที่ยว","")</f>
        <v/>
      </c>
      <c r="I384" s="62" t="str">
        <f>IF(OR(B384=Dimension!$A$6,B384=Dimension!$A$7,B384=Dimension!$A$8,B384=Dimension!$A$9),"",IF(OR(B384=Dimension!$A$3,B384=Dimension!$A$4,B384=Dimension!$A$5),"สถานประกอบการ",""))</f>
        <v/>
      </c>
      <c r="J384" s="62" t="str">
        <f>IF(OR(B384=Dimension!$A$3,B384=Dimension!$A$4,B384=Dimension!$A$5,B384=Dimension!$A$6,,B384=Dimension!$A$7,B384=Dimension!$A$8,B384=Dimension!$A$9),Payment_ID2,"")</f>
        <v/>
      </c>
      <c r="K384" s="62"/>
      <c r="L384" s="64" t="str">
        <f>IFERROR(VLOOKUP(K384,Dimension!$J$3:$K$179,2,FALSE),"")</f>
        <v/>
      </c>
      <c r="M384" s="65"/>
      <c r="N384" s="66"/>
      <c r="O384" s="62" t="str">
        <f>IF(OR(B384=Dimension!$A$6,B384=Dimension!$A$7,B384=Dimension!$A$8,B384=Dimension!$A$9),"",IF(OR(B384=Dimension!$A$3,B384=Dimension!$A$4,B384=Dimension!$A$5),"สถานประกอบการ",""))</f>
        <v/>
      </c>
      <c r="P384" s="62" t="str">
        <f>IF(OR(B384=Dimension!$A$6,B384=Dimension!$A$7,B384=Dimension!$A$8,B384=Dimension!$A$9,B384=""),"",Payment_ID2)</f>
        <v/>
      </c>
      <c r="Q384" s="64" t="str">
        <f t="shared" si="5"/>
        <v/>
      </c>
      <c r="R384" s="62"/>
      <c r="S384" s="87"/>
      <c r="T384" s="68" t="b">
        <f>IF(D384=Dimension!$C$9,IF(LEFT(UPPER(E384),2)="MC",TRUE,FALSE),TRUE)</f>
        <v>1</v>
      </c>
    </row>
    <row r="385" spans="1:20" x14ac:dyDescent="0.45">
      <c r="A385" s="61"/>
      <c r="B385" s="62"/>
      <c r="C385" s="62"/>
      <c r="D385" s="62" t="str">
        <f>IF(B385=Dimension!$A$8,Dimension!$C$9,IF(B385=Dimension!$A$6,CD,""))</f>
        <v/>
      </c>
      <c r="E385" s="63"/>
      <c r="F385" s="62" t="str">
        <f>IF(OR(B385=Dimension!$A$3,B385=Dimension!$A$4,B385=Dimension!$A$6,B385=Dimension!$A$8),CCYA,"")</f>
        <v/>
      </c>
      <c r="G385" s="64" t="str">
        <f>IFERROR(VLOOKUP(F385,Dimension!$G$3:$H$252,2,FALSE),"")</f>
        <v/>
      </c>
      <c r="H385" s="62" t="str">
        <f>IF(OR(B385=Dimension!$A$3,B385=Dimension!$A$4,B385=Dimension!$A$5),"เดินทาง/ท่องเที่ยว","")</f>
        <v/>
      </c>
      <c r="I385" s="62" t="str">
        <f>IF(OR(B385=Dimension!$A$6,B385=Dimension!$A$7,B385=Dimension!$A$8,B385=Dimension!$A$9),"",IF(OR(B385=Dimension!$A$3,B385=Dimension!$A$4,B385=Dimension!$A$5),"สถานประกอบการ",""))</f>
        <v/>
      </c>
      <c r="J385" s="62" t="str">
        <f>IF(OR(B385=Dimension!$A$3,B385=Dimension!$A$4,B385=Dimension!$A$5,B385=Dimension!$A$6,,B385=Dimension!$A$7,B385=Dimension!$A$8,B385=Dimension!$A$9),Payment_ID2,"")</f>
        <v/>
      </c>
      <c r="K385" s="62"/>
      <c r="L385" s="64" t="str">
        <f>IFERROR(VLOOKUP(K385,Dimension!$J$3:$K$179,2,FALSE),"")</f>
        <v/>
      </c>
      <c r="M385" s="65"/>
      <c r="N385" s="66"/>
      <c r="O385" s="62" t="str">
        <f>IF(OR(B385=Dimension!$A$6,B385=Dimension!$A$7,B385=Dimension!$A$8,B385=Dimension!$A$9),"",IF(OR(B385=Dimension!$A$3,B385=Dimension!$A$4,B385=Dimension!$A$5),"สถานประกอบการ",""))</f>
        <v/>
      </c>
      <c r="P385" s="62" t="str">
        <f>IF(OR(B385=Dimension!$A$6,B385=Dimension!$A$7,B385=Dimension!$A$8,B385=Dimension!$A$9,B385=""),"",Payment_ID2)</f>
        <v/>
      </c>
      <c r="Q385" s="64" t="str">
        <f t="shared" si="5"/>
        <v/>
      </c>
      <c r="R385" s="62"/>
      <c r="S385" s="87"/>
      <c r="T385" s="68" t="b">
        <f>IF(D385=Dimension!$C$9,IF(LEFT(UPPER(E385),2)="MC",TRUE,FALSE),TRUE)</f>
        <v>1</v>
      </c>
    </row>
    <row r="386" spans="1:20" x14ac:dyDescent="0.45">
      <c r="A386" s="61"/>
      <c r="B386" s="62"/>
      <c r="C386" s="62"/>
      <c r="D386" s="62" t="str">
        <f>IF(B386=Dimension!$A$8,Dimension!$C$9,IF(B386=Dimension!$A$6,CD,""))</f>
        <v/>
      </c>
      <c r="E386" s="63"/>
      <c r="F386" s="62" t="str">
        <f>IF(OR(B386=Dimension!$A$3,B386=Dimension!$A$4,B386=Dimension!$A$6,B386=Dimension!$A$8),CCYA,"")</f>
        <v/>
      </c>
      <c r="G386" s="64" t="str">
        <f>IFERROR(VLOOKUP(F386,Dimension!$G$3:$H$252,2,FALSE),"")</f>
        <v/>
      </c>
      <c r="H386" s="62" t="str">
        <f>IF(OR(B386=Dimension!$A$3,B386=Dimension!$A$4,B386=Dimension!$A$5),"เดินทาง/ท่องเที่ยว","")</f>
        <v/>
      </c>
      <c r="I386" s="62" t="str">
        <f>IF(OR(B386=Dimension!$A$6,B386=Dimension!$A$7,B386=Dimension!$A$8,B386=Dimension!$A$9),"",IF(OR(B386=Dimension!$A$3,B386=Dimension!$A$4,B386=Dimension!$A$5),"สถานประกอบการ",""))</f>
        <v/>
      </c>
      <c r="J386" s="62" t="str">
        <f>IF(OR(B386=Dimension!$A$3,B386=Dimension!$A$4,B386=Dimension!$A$5,B386=Dimension!$A$6,,B386=Dimension!$A$7,B386=Dimension!$A$8,B386=Dimension!$A$9),Payment_ID2,"")</f>
        <v/>
      </c>
      <c r="K386" s="62"/>
      <c r="L386" s="64" t="str">
        <f>IFERROR(VLOOKUP(K386,Dimension!$J$3:$K$179,2,FALSE),"")</f>
        <v/>
      </c>
      <c r="M386" s="65"/>
      <c r="N386" s="66"/>
      <c r="O386" s="62" t="str">
        <f>IF(OR(B386=Dimension!$A$6,B386=Dimension!$A$7,B386=Dimension!$A$8,B386=Dimension!$A$9),"",IF(OR(B386=Dimension!$A$3,B386=Dimension!$A$4,B386=Dimension!$A$5),"สถานประกอบการ",""))</f>
        <v/>
      </c>
      <c r="P386" s="62" t="str">
        <f>IF(OR(B386=Dimension!$A$6,B386=Dimension!$A$7,B386=Dimension!$A$8,B386=Dimension!$A$9,B386=""),"",Payment_ID2)</f>
        <v/>
      </c>
      <c r="Q386" s="64" t="str">
        <f t="shared" si="5"/>
        <v/>
      </c>
      <c r="R386" s="62"/>
      <c r="S386" s="87"/>
      <c r="T386" s="68" t="b">
        <f>IF(D386=Dimension!$C$9,IF(LEFT(UPPER(E386),2)="MC",TRUE,FALSE),TRUE)</f>
        <v>1</v>
      </c>
    </row>
    <row r="387" spans="1:20" x14ac:dyDescent="0.45">
      <c r="A387" s="61"/>
      <c r="B387" s="62"/>
      <c r="C387" s="62"/>
      <c r="D387" s="62" t="str">
        <f>IF(B387=Dimension!$A$8,Dimension!$C$9,IF(B387=Dimension!$A$6,CD,""))</f>
        <v/>
      </c>
      <c r="E387" s="63"/>
      <c r="F387" s="62" t="str">
        <f>IF(OR(B387=Dimension!$A$3,B387=Dimension!$A$4,B387=Dimension!$A$6,B387=Dimension!$A$8),CCYA,"")</f>
        <v/>
      </c>
      <c r="G387" s="64" t="str">
        <f>IFERROR(VLOOKUP(F387,Dimension!$G$3:$H$252,2,FALSE),"")</f>
        <v/>
      </c>
      <c r="H387" s="62" t="str">
        <f>IF(OR(B387=Dimension!$A$3,B387=Dimension!$A$4,B387=Dimension!$A$5),"เดินทาง/ท่องเที่ยว","")</f>
        <v/>
      </c>
      <c r="I387" s="62" t="str">
        <f>IF(OR(B387=Dimension!$A$6,B387=Dimension!$A$7,B387=Dimension!$A$8,B387=Dimension!$A$9),"",IF(OR(B387=Dimension!$A$3,B387=Dimension!$A$4,B387=Dimension!$A$5),"สถานประกอบการ",""))</f>
        <v/>
      </c>
      <c r="J387" s="62" t="str">
        <f>IF(OR(B387=Dimension!$A$3,B387=Dimension!$A$4,B387=Dimension!$A$5,B387=Dimension!$A$6,,B387=Dimension!$A$7,B387=Dimension!$A$8,B387=Dimension!$A$9),Payment_ID2,"")</f>
        <v/>
      </c>
      <c r="K387" s="62"/>
      <c r="L387" s="64" t="str">
        <f>IFERROR(VLOOKUP(K387,Dimension!$J$3:$K$179,2,FALSE),"")</f>
        <v/>
      </c>
      <c r="M387" s="65"/>
      <c r="N387" s="66"/>
      <c r="O387" s="62" t="str">
        <f>IF(OR(B387=Dimension!$A$6,B387=Dimension!$A$7,B387=Dimension!$A$8,B387=Dimension!$A$9),"",IF(OR(B387=Dimension!$A$3,B387=Dimension!$A$4,B387=Dimension!$A$5),"สถานประกอบการ",""))</f>
        <v/>
      </c>
      <c r="P387" s="62" t="str">
        <f>IF(OR(B387=Dimension!$A$6,B387=Dimension!$A$7,B387=Dimension!$A$8,B387=Dimension!$A$9,B387=""),"",Payment_ID2)</f>
        <v/>
      </c>
      <c r="Q387" s="64" t="str">
        <f t="shared" si="5"/>
        <v/>
      </c>
      <c r="R387" s="62"/>
      <c r="S387" s="87"/>
      <c r="T387" s="68" t="b">
        <f>IF(D387=Dimension!$C$9,IF(LEFT(UPPER(E387),2)="MC",TRUE,FALSE),TRUE)</f>
        <v>1</v>
      </c>
    </row>
    <row r="388" spans="1:20" x14ac:dyDescent="0.45">
      <c r="A388" s="61"/>
      <c r="B388" s="62"/>
      <c r="C388" s="62"/>
      <c r="D388" s="62" t="str">
        <f>IF(B388=Dimension!$A$8,Dimension!$C$9,IF(B388=Dimension!$A$6,CD,""))</f>
        <v/>
      </c>
      <c r="E388" s="63"/>
      <c r="F388" s="62" t="str">
        <f>IF(OR(B388=Dimension!$A$3,B388=Dimension!$A$4,B388=Dimension!$A$6,B388=Dimension!$A$8),CCYA,"")</f>
        <v/>
      </c>
      <c r="G388" s="64" t="str">
        <f>IFERROR(VLOOKUP(F388,Dimension!$G$3:$H$252,2,FALSE),"")</f>
        <v/>
      </c>
      <c r="H388" s="62" t="str">
        <f>IF(OR(B388=Dimension!$A$3,B388=Dimension!$A$4,B388=Dimension!$A$5),"เดินทาง/ท่องเที่ยว","")</f>
        <v/>
      </c>
      <c r="I388" s="62" t="str">
        <f>IF(OR(B388=Dimension!$A$6,B388=Dimension!$A$7,B388=Dimension!$A$8,B388=Dimension!$A$9),"",IF(OR(B388=Dimension!$A$3,B388=Dimension!$A$4,B388=Dimension!$A$5),"สถานประกอบการ",""))</f>
        <v/>
      </c>
      <c r="J388" s="62" t="str">
        <f>IF(OR(B388=Dimension!$A$3,B388=Dimension!$A$4,B388=Dimension!$A$5,B388=Dimension!$A$6,,B388=Dimension!$A$7,B388=Dimension!$A$8,B388=Dimension!$A$9),Payment_ID2,"")</f>
        <v/>
      </c>
      <c r="K388" s="62"/>
      <c r="L388" s="64" t="str">
        <f>IFERROR(VLOOKUP(K388,Dimension!$J$3:$K$179,2,FALSE),"")</f>
        <v/>
      </c>
      <c r="M388" s="65"/>
      <c r="N388" s="66"/>
      <c r="O388" s="62" t="str">
        <f>IF(OR(B388=Dimension!$A$6,B388=Dimension!$A$7,B388=Dimension!$A$8,B388=Dimension!$A$9),"",IF(OR(B388=Dimension!$A$3,B388=Dimension!$A$4,B388=Dimension!$A$5),"สถานประกอบการ",""))</f>
        <v/>
      </c>
      <c r="P388" s="62" t="str">
        <f>IF(OR(B388=Dimension!$A$6,B388=Dimension!$A$7,B388=Dimension!$A$8,B388=Dimension!$A$9,B388=""),"",Payment_ID2)</f>
        <v/>
      </c>
      <c r="Q388" s="64" t="str">
        <f t="shared" si="5"/>
        <v/>
      </c>
      <c r="R388" s="62"/>
      <c r="S388" s="87"/>
      <c r="T388" s="68" t="b">
        <f>IF(D388=Dimension!$C$9,IF(LEFT(UPPER(E388),2)="MC",TRUE,FALSE),TRUE)</f>
        <v>1</v>
      </c>
    </row>
    <row r="389" spans="1:20" x14ac:dyDescent="0.45">
      <c r="A389" s="61"/>
      <c r="B389" s="62"/>
      <c r="C389" s="62"/>
      <c r="D389" s="62" t="str">
        <f>IF(B389=Dimension!$A$8,Dimension!$C$9,IF(B389=Dimension!$A$6,CD,""))</f>
        <v/>
      </c>
      <c r="E389" s="63"/>
      <c r="F389" s="62" t="str">
        <f>IF(OR(B389=Dimension!$A$3,B389=Dimension!$A$4,B389=Dimension!$A$6,B389=Dimension!$A$8),CCYA,"")</f>
        <v/>
      </c>
      <c r="G389" s="64" t="str">
        <f>IFERROR(VLOOKUP(F389,Dimension!$G$3:$H$252,2,FALSE),"")</f>
        <v/>
      </c>
      <c r="H389" s="62" t="str">
        <f>IF(OR(B389=Dimension!$A$3,B389=Dimension!$A$4,B389=Dimension!$A$5),"เดินทาง/ท่องเที่ยว","")</f>
        <v/>
      </c>
      <c r="I389" s="62" t="str">
        <f>IF(OR(B389=Dimension!$A$6,B389=Dimension!$A$7,B389=Dimension!$A$8,B389=Dimension!$A$9),"",IF(OR(B389=Dimension!$A$3,B389=Dimension!$A$4,B389=Dimension!$A$5),"สถานประกอบการ",""))</f>
        <v/>
      </c>
      <c r="J389" s="62" t="str">
        <f>IF(OR(B389=Dimension!$A$3,B389=Dimension!$A$4,B389=Dimension!$A$5,B389=Dimension!$A$6,,B389=Dimension!$A$7,B389=Dimension!$A$8,B389=Dimension!$A$9),Payment_ID2,"")</f>
        <v/>
      </c>
      <c r="K389" s="62"/>
      <c r="L389" s="64" t="str">
        <f>IFERROR(VLOOKUP(K389,Dimension!$J$3:$K$179,2,FALSE),"")</f>
        <v/>
      </c>
      <c r="M389" s="65"/>
      <c r="N389" s="66"/>
      <c r="O389" s="62" t="str">
        <f>IF(OR(B389=Dimension!$A$6,B389=Dimension!$A$7,B389=Dimension!$A$8,B389=Dimension!$A$9),"",IF(OR(B389=Dimension!$A$3,B389=Dimension!$A$4,B389=Dimension!$A$5),"สถานประกอบการ",""))</f>
        <v/>
      </c>
      <c r="P389" s="62" t="str">
        <f>IF(OR(B389=Dimension!$A$6,B389=Dimension!$A$7,B389=Dimension!$A$8,B389=Dimension!$A$9,B389=""),"",Payment_ID2)</f>
        <v/>
      </c>
      <c r="Q389" s="64" t="str">
        <f t="shared" si="5"/>
        <v/>
      </c>
      <c r="R389" s="62"/>
      <c r="S389" s="87"/>
      <c r="T389" s="68" t="b">
        <f>IF(D389=Dimension!$C$9,IF(LEFT(UPPER(E389),2)="MC",TRUE,FALSE),TRUE)</f>
        <v>1</v>
      </c>
    </row>
    <row r="390" spans="1:20" x14ac:dyDescent="0.45">
      <c r="A390" s="61"/>
      <c r="B390" s="62"/>
      <c r="C390" s="62"/>
      <c r="D390" s="62" t="str">
        <f>IF(B390=Dimension!$A$8,Dimension!$C$9,IF(B390=Dimension!$A$6,CD,""))</f>
        <v/>
      </c>
      <c r="E390" s="63"/>
      <c r="F390" s="62" t="str">
        <f>IF(OR(B390=Dimension!$A$3,B390=Dimension!$A$4,B390=Dimension!$A$6,B390=Dimension!$A$8),CCYA,"")</f>
        <v/>
      </c>
      <c r="G390" s="64" t="str">
        <f>IFERROR(VLOOKUP(F390,Dimension!$G$3:$H$252,2,FALSE),"")</f>
        <v/>
      </c>
      <c r="H390" s="62" t="str">
        <f>IF(OR(B390=Dimension!$A$3,B390=Dimension!$A$4,B390=Dimension!$A$5),"เดินทาง/ท่องเที่ยว","")</f>
        <v/>
      </c>
      <c r="I390" s="62" t="str">
        <f>IF(OR(B390=Dimension!$A$6,B390=Dimension!$A$7,B390=Dimension!$A$8,B390=Dimension!$A$9),"",IF(OR(B390=Dimension!$A$3,B390=Dimension!$A$4,B390=Dimension!$A$5),"สถานประกอบการ",""))</f>
        <v/>
      </c>
      <c r="J390" s="62" t="str">
        <f>IF(OR(B390=Dimension!$A$3,B390=Dimension!$A$4,B390=Dimension!$A$5,B390=Dimension!$A$6,,B390=Dimension!$A$7,B390=Dimension!$A$8,B390=Dimension!$A$9),Payment_ID2,"")</f>
        <v/>
      </c>
      <c r="K390" s="62"/>
      <c r="L390" s="64" t="str">
        <f>IFERROR(VLOOKUP(K390,Dimension!$J$3:$K$179,2,FALSE),"")</f>
        <v/>
      </c>
      <c r="M390" s="65"/>
      <c r="N390" s="66"/>
      <c r="O390" s="62" t="str">
        <f>IF(OR(B390=Dimension!$A$6,B390=Dimension!$A$7,B390=Dimension!$A$8,B390=Dimension!$A$9),"",IF(OR(B390=Dimension!$A$3,B390=Dimension!$A$4,B390=Dimension!$A$5),"สถานประกอบการ",""))</f>
        <v/>
      </c>
      <c r="P390" s="62" t="str">
        <f>IF(OR(B390=Dimension!$A$6,B390=Dimension!$A$7,B390=Dimension!$A$8,B390=Dimension!$A$9,B390=""),"",Payment_ID2)</f>
        <v/>
      </c>
      <c r="Q390" s="64" t="str">
        <f t="shared" si="5"/>
        <v/>
      </c>
      <c r="R390" s="62"/>
      <c r="S390" s="87"/>
      <c r="T390" s="68" t="b">
        <f>IF(D390=Dimension!$C$9,IF(LEFT(UPPER(E390),2)="MC",TRUE,FALSE),TRUE)</f>
        <v>1</v>
      </c>
    </row>
    <row r="391" spans="1:20" x14ac:dyDescent="0.45">
      <c r="A391" s="61"/>
      <c r="B391" s="62"/>
      <c r="C391" s="62"/>
      <c r="D391" s="62" t="str">
        <f>IF(B391=Dimension!$A$8,Dimension!$C$9,IF(B391=Dimension!$A$6,CD,""))</f>
        <v/>
      </c>
      <c r="E391" s="63"/>
      <c r="F391" s="62" t="str">
        <f>IF(OR(B391=Dimension!$A$3,B391=Dimension!$A$4,B391=Dimension!$A$6,B391=Dimension!$A$8),CCYA,"")</f>
        <v/>
      </c>
      <c r="G391" s="64" t="str">
        <f>IFERROR(VLOOKUP(F391,Dimension!$G$3:$H$252,2,FALSE),"")</f>
        <v/>
      </c>
      <c r="H391" s="62" t="str">
        <f>IF(OR(B391=Dimension!$A$3,B391=Dimension!$A$4,B391=Dimension!$A$5),"เดินทาง/ท่องเที่ยว","")</f>
        <v/>
      </c>
      <c r="I391" s="62" t="str">
        <f>IF(OR(B391=Dimension!$A$6,B391=Dimension!$A$7,B391=Dimension!$A$8,B391=Dimension!$A$9),"",IF(OR(B391=Dimension!$A$3,B391=Dimension!$A$4,B391=Dimension!$A$5),"สถานประกอบการ",""))</f>
        <v/>
      </c>
      <c r="J391" s="62" t="str">
        <f>IF(OR(B391=Dimension!$A$3,B391=Dimension!$A$4,B391=Dimension!$A$5,B391=Dimension!$A$6,,B391=Dimension!$A$7,B391=Dimension!$A$8,B391=Dimension!$A$9),Payment_ID2,"")</f>
        <v/>
      </c>
      <c r="K391" s="62"/>
      <c r="L391" s="64" t="str">
        <f>IFERROR(VLOOKUP(K391,Dimension!$J$3:$K$179,2,FALSE),"")</f>
        <v/>
      </c>
      <c r="M391" s="65"/>
      <c r="N391" s="66"/>
      <c r="O391" s="62" t="str">
        <f>IF(OR(B391=Dimension!$A$6,B391=Dimension!$A$7,B391=Dimension!$A$8,B391=Dimension!$A$9),"",IF(OR(B391=Dimension!$A$3,B391=Dimension!$A$4,B391=Dimension!$A$5),"สถานประกอบการ",""))</f>
        <v/>
      </c>
      <c r="P391" s="62" t="str">
        <f>IF(OR(B391=Dimension!$A$6,B391=Dimension!$A$7,B391=Dimension!$A$8,B391=Dimension!$A$9,B391=""),"",Payment_ID2)</f>
        <v/>
      </c>
      <c r="Q391" s="64" t="str">
        <f t="shared" si="5"/>
        <v/>
      </c>
      <c r="R391" s="62"/>
      <c r="S391" s="87"/>
      <c r="T391" s="68" t="b">
        <f>IF(D391=Dimension!$C$9,IF(LEFT(UPPER(E391),2)="MC",TRUE,FALSE),TRUE)</f>
        <v>1</v>
      </c>
    </row>
    <row r="392" spans="1:20" x14ac:dyDescent="0.45">
      <c r="A392" s="61"/>
      <c r="B392" s="62"/>
      <c r="C392" s="62"/>
      <c r="D392" s="62" t="str">
        <f>IF(B392=Dimension!$A$8,Dimension!$C$9,IF(B392=Dimension!$A$6,CD,""))</f>
        <v/>
      </c>
      <c r="E392" s="63"/>
      <c r="F392" s="62" t="str">
        <f>IF(OR(B392=Dimension!$A$3,B392=Dimension!$A$4,B392=Dimension!$A$6,B392=Dimension!$A$8),CCYA,"")</f>
        <v/>
      </c>
      <c r="G392" s="64" t="str">
        <f>IFERROR(VLOOKUP(F392,Dimension!$G$3:$H$252,2,FALSE),"")</f>
        <v/>
      </c>
      <c r="H392" s="62" t="str">
        <f>IF(OR(B392=Dimension!$A$3,B392=Dimension!$A$4,B392=Dimension!$A$5),"เดินทาง/ท่องเที่ยว","")</f>
        <v/>
      </c>
      <c r="I392" s="62" t="str">
        <f>IF(OR(B392=Dimension!$A$6,B392=Dimension!$A$7,B392=Dimension!$A$8,B392=Dimension!$A$9),"",IF(OR(B392=Dimension!$A$3,B392=Dimension!$A$4,B392=Dimension!$A$5),"สถานประกอบการ",""))</f>
        <v/>
      </c>
      <c r="J392" s="62" t="str">
        <f>IF(OR(B392=Dimension!$A$3,B392=Dimension!$A$4,B392=Dimension!$A$5,B392=Dimension!$A$6,,B392=Dimension!$A$7,B392=Dimension!$A$8,B392=Dimension!$A$9),Payment_ID2,"")</f>
        <v/>
      </c>
      <c r="K392" s="62"/>
      <c r="L392" s="64" t="str">
        <f>IFERROR(VLOOKUP(K392,Dimension!$J$3:$K$179,2,FALSE),"")</f>
        <v/>
      </c>
      <c r="M392" s="65"/>
      <c r="N392" s="66"/>
      <c r="O392" s="62" t="str">
        <f>IF(OR(B392=Dimension!$A$6,B392=Dimension!$A$7,B392=Dimension!$A$8,B392=Dimension!$A$9),"",IF(OR(B392=Dimension!$A$3,B392=Dimension!$A$4,B392=Dimension!$A$5),"สถานประกอบการ",""))</f>
        <v/>
      </c>
      <c r="P392" s="62" t="str">
        <f>IF(OR(B392=Dimension!$A$6,B392=Dimension!$A$7,B392=Dimension!$A$8,B392=Dimension!$A$9,B392=""),"",Payment_ID2)</f>
        <v/>
      </c>
      <c r="Q392" s="64" t="str">
        <f t="shared" si="5"/>
        <v/>
      </c>
      <c r="R392" s="62"/>
      <c r="S392" s="87"/>
      <c r="T392" s="68" t="b">
        <f>IF(D392=Dimension!$C$9,IF(LEFT(UPPER(E392),2)="MC",TRUE,FALSE),TRUE)</f>
        <v>1</v>
      </c>
    </row>
    <row r="393" spans="1:20" x14ac:dyDescent="0.45">
      <c r="A393" s="61"/>
      <c r="B393" s="62"/>
      <c r="C393" s="62"/>
      <c r="D393" s="62" t="str">
        <f>IF(B393=Dimension!$A$8,Dimension!$C$9,IF(B393=Dimension!$A$6,CD,""))</f>
        <v/>
      </c>
      <c r="E393" s="63"/>
      <c r="F393" s="62" t="str">
        <f>IF(OR(B393=Dimension!$A$3,B393=Dimension!$A$4,B393=Dimension!$A$6,B393=Dimension!$A$8),CCYA,"")</f>
        <v/>
      </c>
      <c r="G393" s="64" t="str">
        <f>IFERROR(VLOOKUP(F393,Dimension!$G$3:$H$252,2,FALSE),"")</f>
        <v/>
      </c>
      <c r="H393" s="62" t="str">
        <f>IF(OR(B393=Dimension!$A$3,B393=Dimension!$A$4,B393=Dimension!$A$5),"เดินทาง/ท่องเที่ยว","")</f>
        <v/>
      </c>
      <c r="I393" s="62" t="str">
        <f>IF(OR(B393=Dimension!$A$6,B393=Dimension!$A$7,B393=Dimension!$A$8,B393=Dimension!$A$9),"",IF(OR(B393=Dimension!$A$3,B393=Dimension!$A$4,B393=Dimension!$A$5),"สถานประกอบการ",""))</f>
        <v/>
      </c>
      <c r="J393" s="62" t="str">
        <f>IF(OR(B393=Dimension!$A$3,B393=Dimension!$A$4,B393=Dimension!$A$5,B393=Dimension!$A$6,,B393=Dimension!$A$7,B393=Dimension!$A$8,B393=Dimension!$A$9),Payment_ID2,"")</f>
        <v/>
      </c>
      <c r="K393" s="62"/>
      <c r="L393" s="64" t="str">
        <f>IFERROR(VLOOKUP(K393,Dimension!$J$3:$K$179,2,FALSE),"")</f>
        <v/>
      </c>
      <c r="M393" s="65"/>
      <c r="N393" s="66"/>
      <c r="O393" s="62" t="str">
        <f>IF(OR(B393=Dimension!$A$6,B393=Dimension!$A$7,B393=Dimension!$A$8,B393=Dimension!$A$9),"",IF(OR(B393=Dimension!$A$3,B393=Dimension!$A$4,B393=Dimension!$A$5),"สถานประกอบการ",""))</f>
        <v/>
      </c>
      <c r="P393" s="62" t="str">
        <f>IF(OR(B393=Dimension!$A$6,B393=Dimension!$A$7,B393=Dimension!$A$8,B393=Dimension!$A$9,B393=""),"",Payment_ID2)</f>
        <v/>
      </c>
      <c r="Q393" s="64" t="str">
        <f t="shared" si="5"/>
        <v/>
      </c>
      <c r="R393" s="62"/>
      <c r="S393" s="87"/>
      <c r="T393" s="68" t="b">
        <f>IF(D393=Dimension!$C$9,IF(LEFT(UPPER(E393),2)="MC",TRUE,FALSE),TRUE)</f>
        <v>1</v>
      </c>
    </row>
    <row r="394" spans="1:20" x14ac:dyDescent="0.45">
      <c r="A394" s="61"/>
      <c r="B394" s="62"/>
      <c r="C394" s="62"/>
      <c r="D394" s="62" t="str">
        <f>IF(B394=Dimension!$A$8,Dimension!$C$9,IF(B394=Dimension!$A$6,CD,""))</f>
        <v/>
      </c>
      <c r="E394" s="63"/>
      <c r="F394" s="62" t="str">
        <f>IF(OR(B394=Dimension!$A$3,B394=Dimension!$A$4,B394=Dimension!$A$6,B394=Dimension!$A$8),CCYA,"")</f>
        <v/>
      </c>
      <c r="G394" s="64" t="str">
        <f>IFERROR(VLOOKUP(F394,Dimension!$G$3:$H$252,2,FALSE),"")</f>
        <v/>
      </c>
      <c r="H394" s="62" t="str">
        <f>IF(OR(B394=Dimension!$A$3,B394=Dimension!$A$4,B394=Dimension!$A$5),"เดินทาง/ท่องเที่ยว","")</f>
        <v/>
      </c>
      <c r="I394" s="62" t="str">
        <f>IF(OR(B394=Dimension!$A$6,B394=Dimension!$A$7,B394=Dimension!$A$8,B394=Dimension!$A$9),"",IF(OR(B394=Dimension!$A$3,B394=Dimension!$A$4,B394=Dimension!$A$5),"สถานประกอบการ",""))</f>
        <v/>
      </c>
      <c r="J394" s="62" t="str">
        <f>IF(OR(B394=Dimension!$A$3,B394=Dimension!$A$4,B394=Dimension!$A$5,B394=Dimension!$A$6,,B394=Dimension!$A$7,B394=Dimension!$A$8,B394=Dimension!$A$9),Payment_ID2,"")</f>
        <v/>
      </c>
      <c r="K394" s="62"/>
      <c r="L394" s="64" t="str">
        <f>IFERROR(VLOOKUP(K394,Dimension!$J$3:$K$179,2,FALSE),"")</f>
        <v/>
      </c>
      <c r="M394" s="65"/>
      <c r="N394" s="66"/>
      <c r="O394" s="62" t="str">
        <f>IF(OR(B394=Dimension!$A$6,B394=Dimension!$A$7,B394=Dimension!$A$8,B394=Dimension!$A$9),"",IF(OR(B394=Dimension!$A$3,B394=Dimension!$A$4,B394=Dimension!$A$5),"สถานประกอบการ",""))</f>
        <v/>
      </c>
      <c r="P394" s="62" t="str">
        <f>IF(OR(B394=Dimension!$A$6,B394=Dimension!$A$7,B394=Dimension!$A$8,B394=Dimension!$A$9,B394=""),"",Payment_ID2)</f>
        <v/>
      </c>
      <c r="Q394" s="64" t="str">
        <f t="shared" ref="Q394:Q457" si="6">IF(OR(M394="",N394=""),"",ROUND(M394*N394,2))</f>
        <v/>
      </c>
      <c r="R394" s="62"/>
      <c r="S394" s="87"/>
      <c r="T394" s="68" t="b">
        <f>IF(D394=Dimension!$C$9,IF(LEFT(UPPER(E394),2)="MC",TRUE,FALSE),TRUE)</f>
        <v>1</v>
      </c>
    </row>
    <row r="395" spans="1:20" x14ac:dyDescent="0.45">
      <c r="A395" s="61"/>
      <c r="B395" s="62"/>
      <c r="C395" s="62"/>
      <c r="D395" s="62" t="str">
        <f>IF(B395=Dimension!$A$8,Dimension!$C$9,IF(B395=Dimension!$A$6,CD,""))</f>
        <v/>
      </c>
      <c r="E395" s="63"/>
      <c r="F395" s="62" t="str">
        <f>IF(OR(B395=Dimension!$A$3,B395=Dimension!$A$4,B395=Dimension!$A$6,B395=Dimension!$A$8),CCYA,"")</f>
        <v/>
      </c>
      <c r="G395" s="64" t="str">
        <f>IFERROR(VLOOKUP(F395,Dimension!$G$3:$H$252,2,FALSE),"")</f>
        <v/>
      </c>
      <c r="H395" s="62" t="str">
        <f>IF(OR(B395=Dimension!$A$3,B395=Dimension!$A$4,B395=Dimension!$A$5),"เดินทาง/ท่องเที่ยว","")</f>
        <v/>
      </c>
      <c r="I395" s="62" t="str">
        <f>IF(OR(B395=Dimension!$A$6,B395=Dimension!$A$7,B395=Dimension!$A$8,B395=Dimension!$A$9),"",IF(OR(B395=Dimension!$A$3,B395=Dimension!$A$4,B395=Dimension!$A$5),"สถานประกอบการ",""))</f>
        <v/>
      </c>
      <c r="J395" s="62" t="str">
        <f>IF(OR(B395=Dimension!$A$3,B395=Dimension!$A$4,B395=Dimension!$A$5,B395=Dimension!$A$6,,B395=Dimension!$A$7,B395=Dimension!$A$8,B395=Dimension!$A$9),Payment_ID2,"")</f>
        <v/>
      </c>
      <c r="K395" s="62"/>
      <c r="L395" s="64" t="str">
        <f>IFERROR(VLOOKUP(K395,Dimension!$J$3:$K$179,2,FALSE),"")</f>
        <v/>
      </c>
      <c r="M395" s="65"/>
      <c r="N395" s="66"/>
      <c r="O395" s="62" t="str">
        <f>IF(OR(B395=Dimension!$A$6,B395=Dimension!$A$7,B395=Dimension!$A$8,B395=Dimension!$A$9),"",IF(OR(B395=Dimension!$A$3,B395=Dimension!$A$4,B395=Dimension!$A$5),"สถานประกอบการ",""))</f>
        <v/>
      </c>
      <c r="P395" s="62" t="str">
        <f>IF(OR(B395=Dimension!$A$6,B395=Dimension!$A$7,B395=Dimension!$A$8,B395=Dimension!$A$9,B395=""),"",Payment_ID2)</f>
        <v/>
      </c>
      <c r="Q395" s="64" t="str">
        <f t="shared" si="6"/>
        <v/>
      </c>
      <c r="R395" s="62"/>
      <c r="S395" s="87"/>
      <c r="T395" s="68" t="b">
        <f>IF(D395=Dimension!$C$9,IF(LEFT(UPPER(E395),2)="MC",TRUE,FALSE),TRUE)</f>
        <v>1</v>
      </c>
    </row>
    <row r="396" spans="1:20" x14ac:dyDescent="0.45">
      <c r="A396" s="61"/>
      <c r="B396" s="62"/>
      <c r="C396" s="62"/>
      <c r="D396" s="62" t="str">
        <f>IF(B396=Dimension!$A$8,Dimension!$C$9,IF(B396=Dimension!$A$6,CD,""))</f>
        <v/>
      </c>
      <c r="E396" s="63"/>
      <c r="F396" s="62" t="str">
        <f>IF(OR(B396=Dimension!$A$3,B396=Dimension!$A$4,B396=Dimension!$A$6,B396=Dimension!$A$8),CCYA,"")</f>
        <v/>
      </c>
      <c r="G396" s="64" t="str">
        <f>IFERROR(VLOOKUP(F396,Dimension!$G$3:$H$252,2,FALSE),"")</f>
        <v/>
      </c>
      <c r="H396" s="62" t="str">
        <f>IF(OR(B396=Dimension!$A$3,B396=Dimension!$A$4,B396=Dimension!$A$5),"เดินทาง/ท่องเที่ยว","")</f>
        <v/>
      </c>
      <c r="I396" s="62" t="str">
        <f>IF(OR(B396=Dimension!$A$6,B396=Dimension!$A$7,B396=Dimension!$A$8,B396=Dimension!$A$9),"",IF(OR(B396=Dimension!$A$3,B396=Dimension!$A$4,B396=Dimension!$A$5),"สถานประกอบการ",""))</f>
        <v/>
      </c>
      <c r="J396" s="62" t="str">
        <f>IF(OR(B396=Dimension!$A$3,B396=Dimension!$A$4,B396=Dimension!$A$5,B396=Dimension!$A$6,,B396=Dimension!$A$7,B396=Dimension!$A$8,B396=Dimension!$A$9),Payment_ID2,"")</f>
        <v/>
      </c>
      <c r="K396" s="62"/>
      <c r="L396" s="64" t="str">
        <f>IFERROR(VLOOKUP(K396,Dimension!$J$3:$K$179,2,FALSE),"")</f>
        <v/>
      </c>
      <c r="M396" s="65"/>
      <c r="N396" s="66"/>
      <c r="O396" s="62" t="str">
        <f>IF(OR(B396=Dimension!$A$6,B396=Dimension!$A$7,B396=Dimension!$A$8,B396=Dimension!$A$9),"",IF(OR(B396=Dimension!$A$3,B396=Dimension!$A$4,B396=Dimension!$A$5),"สถานประกอบการ",""))</f>
        <v/>
      </c>
      <c r="P396" s="62" t="str">
        <f>IF(OR(B396=Dimension!$A$6,B396=Dimension!$A$7,B396=Dimension!$A$8,B396=Dimension!$A$9,B396=""),"",Payment_ID2)</f>
        <v/>
      </c>
      <c r="Q396" s="64" t="str">
        <f t="shared" si="6"/>
        <v/>
      </c>
      <c r="R396" s="62"/>
      <c r="S396" s="87"/>
      <c r="T396" s="68" t="b">
        <f>IF(D396=Dimension!$C$9,IF(LEFT(UPPER(E396),2)="MC",TRUE,FALSE),TRUE)</f>
        <v>1</v>
      </c>
    </row>
    <row r="397" spans="1:20" x14ac:dyDescent="0.45">
      <c r="A397" s="61"/>
      <c r="B397" s="62"/>
      <c r="C397" s="62"/>
      <c r="D397" s="62" t="str">
        <f>IF(B397=Dimension!$A$8,Dimension!$C$9,IF(B397=Dimension!$A$6,CD,""))</f>
        <v/>
      </c>
      <c r="E397" s="63"/>
      <c r="F397" s="62" t="str">
        <f>IF(OR(B397=Dimension!$A$3,B397=Dimension!$A$4,B397=Dimension!$A$6,B397=Dimension!$A$8),CCYA,"")</f>
        <v/>
      </c>
      <c r="G397" s="64" t="str">
        <f>IFERROR(VLOOKUP(F397,Dimension!$G$3:$H$252,2,FALSE),"")</f>
        <v/>
      </c>
      <c r="H397" s="62" t="str">
        <f>IF(OR(B397=Dimension!$A$3,B397=Dimension!$A$4,B397=Dimension!$A$5),"เดินทาง/ท่องเที่ยว","")</f>
        <v/>
      </c>
      <c r="I397" s="62" t="str">
        <f>IF(OR(B397=Dimension!$A$6,B397=Dimension!$A$7,B397=Dimension!$A$8,B397=Dimension!$A$9),"",IF(OR(B397=Dimension!$A$3,B397=Dimension!$A$4,B397=Dimension!$A$5),"สถานประกอบการ",""))</f>
        <v/>
      </c>
      <c r="J397" s="62" t="str">
        <f>IF(OR(B397=Dimension!$A$3,B397=Dimension!$A$4,B397=Dimension!$A$5,B397=Dimension!$A$6,,B397=Dimension!$A$7,B397=Dimension!$A$8,B397=Dimension!$A$9),Payment_ID2,"")</f>
        <v/>
      </c>
      <c r="K397" s="62"/>
      <c r="L397" s="64" t="str">
        <f>IFERROR(VLOOKUP(K397,Dimension!$J$3:$K$179,2,FALSE),"")</f>
        <v/>
      </c>
      <c r="M397" s="65"/>
      <c r="N397" s="66"/>
      <c r="O397" s="62" t="str">
        <f>IF(OR(B397=Dimension!$A$6,B397=Dimension!$A$7,B397=Dimension!$A$8,B397=Dimension!$A$9),"",IF(OR(B397=Dimension!$A$3,B397=Dimension!$A$4,B397=Dimension!$A$5),"สถานประกอบการ",""))</f>
        <v/>
      </c>
      <c r="P397" s="62" t="str">
        <f>IF(OR(B397=Dimension!$A$6,B397=Dimension!$A$7,B397=Dimension!$A$8,B397=Dimension!$A$9,B397=""),"",Payment_ID2)</f>
        <v/>
      </c>
      <c r="Q397" s="64" t="str">
        <f t="shared" si="6"/>
        <v/>
      </c>
      <c r="R397" s="62"/>
      <c r="S397" s="87"/>
      <c r="T397" s="68" t="b">
        <f>IF(D397=Dimension!$C$9,IF(LEFT(UPPER(E397),2)="MC",TRUE,FALSE),TRUE)</f>
        <v>1</v>
      </c>
    </row>
    <row r="398" spans="1:20" x14ac:dyDescent="0.45">
      <c r="A398" s="61"/>
      <c r="B398" s="62"/>
      <c r="C398" s="62"/>
      <c r="D398" s="62" t="str">
        <f>IF(B398=Dimension!$A$8,Dimension!$C$9,IF(B398=Dimension!$A$6,CD,""))</f>
        <v/>
      </c>
      <c r="E398" s="63"/>
      <c r="F398" s="62" t="str">
        <f>IF(OR(B398=Dimension!$A$3,B398=Dimension!$A$4,B398=Dimension!$A$6,B398=Dimension!$A$8),CCYA,"")</f>
        <v/>
      </c>
      <c r="G398" s="64" t="str">
        <f>IFERROR(VLOOKUP(F398,Dimension!$G$3:$H$252,2,FALSE),"")</f>
        <v/>
      </c>
      <c r="H398" s="62" t="str">
        <f>IF(OR(B398=Dimension!$A$3,B398=Dimension!$A$4,B398=Dimension!$A$5),"เดินทาง/ท่องเที่ยว","")</f>
        <v/>
      </c>
      <c r="I398" s="62" t="str">
        <f>IF(OR(B398=Dimension!$A$6,B398=Dimension!$A$7,B398=Dimension!$A$8,B398=Dimension!$A$9),"",IF(OR(B398=Dimension!$A$3,B398=Dimension!$A$4,B398=Dimension!$A$5),"สถานประกอบการ",""))</f>
        <v/>
      </c>
      <c r="J398" s="62" t="str">
        <f>IF(OR(B398=Dimension!$A$3,B398=Dimension!$A$4,B398=Dimension!$A$5,B398=Dimension!$A$6,,B398=Dimension!$A$7,B398=Dimension!$A$8,B398=Dimension!$A$9),Payment_ID2,"")</f>
        <v/>
      </c>
      <c r="K398" s="62"/>
      <c r="L398" s="64" t="str">
        <f>IFERROR(VLOOKUP(K398,Dimension!$J$3:$K$179,2,FALSE),"")</f>
        <v/>
      </c>
      <c r="M398" s="65"/>
      <c r="N398" s="66"/>
      <c r="O398" s="62" t="str">
        <f>IF(OR(B398=Dimension!$A$6,B398=Dimension!$A$7,B398=Dimension!$A$8,B398=Dimension!$A$9),"",IF(OR(B398=Dimension!$A$3,B398=Dimension!$A$4,B398=Dimension!$A$5),"สถานประกอบการ",""))</f>
        <v/>
      </c>
      <c r="P398" s="62" t="str">
        <f>IF(OR(B398=Dimension!$A$6,B398=Dimension!$A$7,B398=Dimension!$A$8,B398=Dimension!$A$9,B398=""),"",Payment_ID2)</f>
        <v/>
      </c>
      <c r="Q398" s="64" t="str">
        <f t="shared" si="6"/>
        <v/>
      </c>
      <c r="R398" s="62"/>
      <c r="S398" s="87"/>
      <c r="T398" s="68" t="b">
        <f>IF(D398=Dimension!$C$9,IF(LEFT(UPPER(E398),2)="MC",TRUE,FALSE),TRUE)</f>
        <v>1</v>
      </c>
    </row>
    <row r="399" spans="1:20" x14ac:dyDescent="0.45">
      <c r="A399" s="61"/>
      <c r="B399" s="62"/>
      <c r="C399" s="62"/>
      <c r="D399" s="62" t="str">
        <f>IF(B399=Dimension!$A$8,Dimension!$C$9,IF(B399=Dimension!$A$6,CD,""))</f>
        <v/>
      </c>
      <c r="E399" s="63"/>
      <c r="F399" s="62" t="str">
        <f>IF(OR(B399=Dimension!$A$3,B399=Dimension!$A$4,B399=Dimension!$A$6,B399=Dimension!$A$8),CCYA,"")</f>
        <v/>
      </c>
      <c r="G399" s="64" t="str">
        <f>IFERROR(VLOOKUP(F399,Dimension!$G$3:$H$252,2,FALSE),"")</f>
        <v/>
      </c>
      <c r="H399" s="62" t="str">
        <f>IF(OR(B399=Dimension!$A$3,B399=Dimension!$A$4,B399=Dimension!$A$5),"เดินทาง/ท่องเที่ยว","")</f>
        <v/>
      </c>
      <c r="I399" s="62" t="str">
        <f>IF(OR(B399=Dimension!$A$6,B399=Dimension!$A$7,B399=Dimension!$A$8,B399=Dimension!$A$9),"",IF(OR(B399=Dimension!$A$3,B399=Dimension!$A$4,B399=Dimension!$A$5),"สถานประกอบการ",""))</f>
        <v/>
      </c>
      <c r="J399" s="62" t="str">
        <f>IF(OR(B399=Dimension!$A$3,B399=Dimension!$A$4,B399=Dimension!$A$5,B399=Dimension!$A$6,,B399=Dimension!$A$7,B399=Dimension!$A$8,B399=Dimension!$A$9),Payment_ID2,"")</f>
        <v/>
      </c>
      <c r="K399" s="62"/>
      <c r="L399" s="64" t="str">
        <f>IFERROR(VLOOKUP(K399,Dimension!$J$3:$K$179,2,FALSE),"")</f>
        <v/>
      </c>
      <c r="M399" s="65"/>
      <c r="N399" s="66"/>
      <c r="O399" s="62" t="str">
        <f>IF(OR(B399=Dimension!$A$6,B399=Dimension!$A$7,B399=Dimension!$A$8,B399=Dimension!$A$9),"",IF(OR(B399=Dimension!$A$3,B399=Dimension!$A$4,B399=Dimension!$A$5),"สถานประกอบการ",""))</f>
        <v/>
      </c>
      <c r="P399" s="62" t="str">
        <f>IF(OR(B399=Dimension!$A$6,B399=Dimension!$A$7,B399=Dimension!$A$8,B399=Dimension!$A$9,B399=""),"",Payment_ID2)</f>
        <v/>
      </c>
      <c r="Q399" s="64" t="str">
        <f t="shared" si="6"/>
        <v/>
      </c>
      <c r="R399" s="62"/>
      <c r="S399" s="87"/>
      <c r="T399" s="68" t="b">
        <f>IF(D399=Dimension!$C$9,IF(LEFT(UPPER(E399),2)="MC",TRUE,FALSE),TRUE)</f>
        <v>1</v>
      </c>
    </row>
    <row r="400" spans="1:20" x14ac:dyDescent="0.45">
      <c r="A400" s="61"/>
      <c r="B400" s="62"/>
      <c r="C400" s="62"/>
      <c r="D400" s="62" t="str">
        <f>IF(B400=Dimension!$A$8,Dimension!$C$9,IF(B400=Dimension!$A$6,CD,""))</f>
        <v/>
      </c>
      <c r="E400" s="63"/>
      <c r="F400" s="62" t="str">
        <f>IF(OR(B400=Dimension!$A$3,B400=Dimension!$A$4,B400=Dimension!$A$6,B400=Dimension!$A$8),CCYA,"")</f>
        <v/>
      </c>
      <c r="G400" s="64" t="str">
        <f>IFERROR(VLOOKUP(F400,Dimension!$G$3:$H$252,2,FALSE),"")</f>
        <v/>
      </c>
      <c r="H400" s="62" t="str">
        <f>IF(OR(B400=Dimension!$A$3,B400=Dimension!$A$4,B400=Dimension!$A$5),"เดินทาง/ท่องเที่ยว","")</f>
        <v/>
      </c>
      <c r="I400" s="62" t="str">
        <f>IF(OR(B400=Dimension!$A$6,B400=Dimension!$A$7,B400=Dimension!$A$8,B400=Dimension!$A$9),"",IF(OR(B400=Dimension!$A$3,B400=Dimension!$A$4,B400=Dimension!$A$5),"สถานประกอบการ",""))</f>
        <v/>
      </c>
      <c r="J400" s="62" t="str">
        <f>IF(OR(B400=Dimension!$A$3,B400=Dimension!$A$4,B400=Dimension!$A$5,B400=Dimension!$A$6,,B400=Dimension!$A$7,B400=Dimension!$A$8,B400=Dimension!$A$9),Payment_ID2,"")</f>
        <v/>
      </c>
      <c r="K400" s="62"/>
      <c r="L400" s="64" t="str">
        <f>IFERROR(VLOOKUP(K400,Dimension!$J$3:$K$179,2,FALSE),"")</f>
        <v/>
      </c>
      <c r="M400" s="65"/>
      <c r="N400" s="66"/>
      <c r="O400" s="62" t="str">
        <f>IF(OR(B400=Dimension!$A$6,B400=Dimension!$A$7,B400=Dimension!$A$8,B400=Dimension!$A$9),"",IF(OR(B400=Dimension!$A$3,B400=Dimension!$A$4,B400=Dimension!$A$5),"สถานประกอบการ",""))</f>
        <v/>
      </c>
      <c r="P400" s="62" t="str">
        <f>IF(OR(B400=Dimension!$A$6,B400=Dimension!$A$7,B400=Dimension!$A$8,B400=Dimension!$A$9,B400=""),"",Payment_ID2)</f>
        <v/>
      </c>
      <c r="Q400" s="64" t="str">
        <f t="shared" si="6"/>
        <v/>
      </c>
      <c r="R400" s="62"/>
      <c r="S400" s="87"/>
      <c r="T400" s="68" t="b">
        <f>IF(D400=Dimension!$C$9,IF(LEFT(UPPER(E400),2)="MC",TRUE,FALSE),TRUE)</f>
        <v>1</v>
      </c>
    </row>
    <row r="401" spans="1:20" x14ac:dyDescent="0.45">
      <c r="A401" s="61"/>
      <c r="B401" s="62"/>
      <c r="C401" s="62"/>
      <c r="D401" s="62" t="str">
        <f>IF(B401=Dimension!$A$8,Dimension!$C$9,IF(B401=Dimension!$A$6,CD,""))</f>
        <v/>
      </c>
      <c r="E401" s="63"/>
      <c r="F401" s="62" t="str">
        <f>IF(OR(B401=Dimension!$A$3,B401=Dimension!$A$4,B401=Dimension!$A$6,B401=Dimension!$A$8),CCYA,"")</f>
        <v/>
      </c>
      <c r="G401" s="64" t="str">
        <f>IFERROR(VLOOKUP(F401,Dimension!$G$3:$H$252,2,FALSE),"")</f>
        <v/>
      </c>
      <c r="H401" s="62" t="str">
        <f>IF(OR(B401=Dimension!$A$3,B401=Dimension!$A$4,B401=Dimension!$A$5),"เดินทาง/ท่องเที่ยว","")</f>
        <v/>
      </c>
      <c r="I401" s="62" t="str">
        <f>IF(OR(B401=Dimension!$A$6,B401=Dimension!$A$7,B401=Dimension!$A$8,B401=Dimension!$A$9),"",IF(OR(B401=Dimension!$A$3,B401=Dimension!$A$4,B401=Dimension!$A$5),"สถานประกอบการ",""))</f>
        <v/>
      </c>
      <c r="J401" s="62" t="str">
        <f>IF(OR(B401=Dimension!$A$3,B401=Dimension!$A$4,B401=Dimension!$A$5,B401=Dimension!$A$6,,B401=Dimension!$A$7,B401=Dimension!$A$8,B401=Dimension!$A$9),Payment_ID2,"")</f>
        <v/>
      </c>
      <c r="K401" s="62"/>
      <c r="L401" s="64" t="str">
        <f>IFERROR(VLOOKUP(K401,Dimension!$J$3:$K$179,2,FALSE),"")</f>
        <v/>
      </c>
      <c r="M401" s="65"/>
      <c r="N401" s="66"/>
      <c r="O401" s="62" t="str">
        <f>IF(OR(B401=Dimension!$A$6,B401=Dimension!$A$7,B401=Dimension!$A$8,B401=Dimension!$A$9),"",IF(OR(B401=Dimension!$A$3,B401=Dimension!$A$4,B401=Dimension!$A$5),"สถานประกอบการ",""))</f>
        <v/>
      </c>
      <c r="P401" s="62" t="str">
        <f>IF(OR(B401=Dimension!$A$6,B401=Dimension!$A$7,B401=Dimension!$A$8,B401=Dimension!$A$9,B401=""),"",Payment_ID2)</f>
        <v/>
      </c>
      <c r="Q401" s="64" t="str">
        <f t="shared" si="6"/>
        <v/>
      </c>
      <c r="R401" s="62"/>
      <c r="S401" s="87"/>
      <c r="T401" s="68" t="b">
        <f>IF(D401=Dimension!$C$9,IF(LEFT(UPPER(E401),2)="MC",TRUE,FALSE),TRUE)</f>
        <v>1</v>
      </c>
    </row>
    <row r="402" spans="1:20" x14ac:dyDescent="0.45">
      <c r="A402" s="61"/>
      <c r="B402" s="62"/>
      <c r="C402" s="62"/>
      <c r="D402" s="62" t="str">
        <f>IF(B402=Dimension!$A$8,Dimension!$C$9,IF(B402=Dimension!$A$6,CD,""))</f>
        <v/>
      </c>
      <c r="E402" s="63"/>
      <c r="F402" s="62" t="str">
        <f>IF(OR(B402=Dimension!$A$3,B402=Dimension!$A$4,B402=Dimension!$A$6,B402=Dimension!$A$8),CCYA,"")</f>
        <v/>
      </c>
      <c r="G402" s="64" t="str">
        <f>IFERROR(VLOOKUP(F402,Dimension!$G$3:$H$252,2,FALSE),"")</f>
        <v/>
      </c>
      <c r="H402" s="62" t="str">
        <f>IF(OR(B402=Dimension!$A$3,B402=Dimension!$A$4,B402=Dimension!$A$5),"เดินทาง/ท่องเที่ยว","")</f>
        <v/>
      </c>
      <c r="I402" s="62" t="str">
        <f>IF(OR(B402=Dimension!$A$6,B402=Dimension!$A$7,B402=Dimension!$A$8,B402=Dimension!$A$9),"",IF(OR(B402=Dimension!$A$3,B402=Dimension!$A$4,B402=Dimension!$A$5),"สถานประกอบการ",""))</f>
        <v/>
      </c>
      <c r="J402" s="62" t="str">
        <f>IF(OR(B402=Dimension!$A$3,B402=Dimension!$A$4,B402=Dimension!$A$5,B402=Dimension!$A$6,,B402=Dimension!$A$7,B402=Dimension!$A$8,B402=Dimension!$A$9),Payment_ID2,"")</f>
        <v/>
      </c>
      <c r="K402" s="62"/>
      <c r="L402" s="64" t="str">
        <f>IFERROR(VLOOKUP(K402,Dimension!$J$3:$K$179,2,FALSE),"")</f>
        <v/>
      </c>
      <c r="M402" s="65"/>
      <c r="N402" s="66"/>
      <c r="O402" s="62" t="str">
        <f>IF(OR(B402=Dimension!$A$6,B402=Dimension!$A$7,B402=Dimension!$A$8,B402=Dimension!$A$9),"",IF(OR(B402=Dimension!$A$3,B402=Dimension!$A$4,B402=Dimension!$A$5),"สถานประกอบการ",""))</f>
        <v/>
      </c>
      <c r="P402" s="62" t="str">
        <f>IF(OR(B402=Dimension!$A$6,B402=Dimension!$A$7,B402=Dimension!$A$8,B402=Dimension!$A$9,B402=""),"",Payment_ID2)</f>
        <v/>
      </c>
      <c r="Q402" s="64" t="str">
        <f t="shared" si="6"/>
        <v/>
      </c>
      <c r="R402" s="62"/>
      <c r="S402" s="87"/>
      <c r="T402" s="68" t="b">
        <f>IF(D402=Dimension!$C$9,IF(LEFT(UPPER(E402),2)="MC",TRUE,FALSE),TRUE)</f>
        <v>1</v>
      </c>
    </row>
    <row r="403" spans="1:20" x14ac:dyDescent="0.45">
      <c r="A403" s="61"/>
      <c r="B403" s="62"/>
      <c r="C403" s="62"/>
      <c r="D403" s="62" t="str">
        <f>IF(B403=Dimension!$A$8,Dimension!$C$9,IF(B403=Dimension!$A$6,CD,""))</f>
        <v/>
      </c>
      <c r="E403" s="63"/>
      <c r="F403" s="62" t="str">
        <f>IF(OR(B403=Dimension!$A$3,B403=Dimension!$A$4,B403=Dimension!$A$6,B403=Dimension!$A$8),CCYA,"")</f>
        <v/>
      </c>
      <c r="G403" s="64" t="str">
        <f>IFERROR(VLOOKUP(F403,Dimension!$G$3:$H$252,2,FALSE),"")</f>
        <v/>
      </c>
      <c r="H403" s="62" t="str">
        <f>IF(OR(B403=Dimension!$A$3,B403=Dimension!$A$4,B403=Dimension!$A$5),"เดินทาง/ท่องเที่ยว","")</f>
        <v/>
      </c>
      <c r="I403" s="62" t="str">
        <f>IF(OR(B403=Dimension!$A$6,B403=Dimension!$A$7,B403=Dimension!$A$8,B403=Dimension!$A$9),"",IF(OR(B403=Dimension!$A$3,B403=Dimension!$A$4,B403=Dimension!$A$5),"สถานประกอบการ",""))</f>
        <v/>
      </c>
      <c r="J403" s="62" t="str">
        <f>IF(OR(B403=Dimension!$A$3,B403=Dimension!$A$4,B403=Dimension!$A$5,B403=Dimension!$A$6,,B403=Dimension!$A$7,B403=Dimension!$A$8,B403=Dimension!$A$9),Payment_ID2,"")</f>
        <v/>
      </c>
      <c r="K403" s="62"/>
      <c r="L403" s="64" t="str">
        <f>IFERROR(VLOOKUP(K403,Dimension!$J$3:$K$179,2,FALSE),"")</f>
        <v/>
      </c>
      <c r="M403" s="65"/>
      <c r="N403" s="66"/>
      <c r="O403" s="62" t="str">
        <f>IF(OR(B403=Dimension!$A$6,B403=Dimension!$A$7,B403=Dimension!$A$8,B403=Dimension!$A$9),"",IF(OR(B403=Dimension!$A$3,B403=Dimension!$A$4,B403=Dimension!$A$5),"สถานประกอบการ",""))</f>
        <v/>
      </c>
      <c r="P403" s="62" t="str">
        <f>IF(OR(B403=Dimension!$A$6,B403=Dimension!$A$7,B403=Dimension!$A$8,B403=Dimension!$A$9,B403=""),"",Payment_ID2)</f>
        <v/>
      </c>
      <c r="Q403" s="64" t="str">
        <f t="shared" si="6"/>
        <v/>
      </c>
      <c r="R403" s="62"/>
      <c r="S403" s="87"/>
      <c r="T403" s="68" t="b">
        <f>IF(D403=Dimension!$C$9,IF(LEFT(UPPER(E403),2)="MC",TRUE,FALSE),TRUE)</f>
        <v>1</v>
      </c>
    </row>
    <row r="404" spans="1:20" x14ac:dyDescent="0.45">
      <c r="A404" s="61"/>
      <c r="B404" s="62"/>
      <c r="C404" s="62"/>
      <c r="D404" s="62" t="str">
        <f>IF(B404=Dimension!$A$8,Dimension!$C$9,IF(B404=Dimension!$A$6,CD,""))</f>
        <v/>
      </c>
      <c r="E404" s="63"/>
      <c r="F404" s="62" t="str">
        <f>IF(OR(B404=Dimension!$A$3,B404=Dimension!$A$4,B404=Dimension!$A$6,B404=Dimension!$A$8),CCYA,"")</f>
        <v/>
      </c>
      <c r="G404" s="64" t="str">
        <f>IFERROR(VLOOKUP(F404,Dimension!$G$3:$H$252,2,FALSE),"")</f>
        <v/>
      </c>
      <c r="H404" s="62" t="str">
        <f>IF(OR(B404=Dimension!$A$3,B404=Dimension!$A$4,B404=Dimension!$A$5),"เดินทาง/ท่องเที่ยว","")</f>
        <v/>
      </c>
      <c r="I404" s="62" t="str">
        <f>IF(OR(B404=Dimension!$A$6,B404=Dimension!$A$7,B404=Dimension!$A$8,B404=Dimension!$A$9),"",IF(OR(B404=Dimension!$A$3,B404=Dimension!$A$4,B404=Dimension!$A$5),"สถานประกอบการ",""))</f>
        <v/>
      </c>
      <c r="J404" s="62" t="str">
        <f>IF(OR(B404=Dimension!$A$3,B404=Dimension!$A$4,B404=Dimension!$A$5,B404=Dimension!$A$6,,B404=Dimension!$A$7,B404=Dimension!$A$8,B404=Dimension!$A$9),Payment_ID2,"")</f>
        <v/>
      </c>
      <c r="K404" s="62"/>
      <c r="L404" s="64" t="str">
        <f>IFERROR(VLOOKUP(K404,Dimension!$J$3:$K$179,2,FALSE),"")</f>
        <v/>
      </c>
      <c r="M404" s="65"/>
      <c r="N404" s="66"/>
      <c r="O404" s="62" t="str">
        <f>IF(OR(B404=Dimension!$A$6,B404=Dimension!$A$7,B404=Dimension!$A$8,B404=Dimension!$A$9),"",IF(OR(B404=Dimension!$A$3,B404=Dimension!$A$4,B404=Dimension!$A$5),"สถานประกอบการ",""))</f>
        <v/>
      </c>
      <c r="P404" s="62" t="str">
        <f>IF(OR(B404=Dimension!$A$6,B404=Dimension!$A$7,B404=Dimension!$A$8,B404=Dimension!$A$9,B404=""),"",Payment_ID2)</f>
        <v/>
      </c>
      <c r="Q404" s="64" t="str">
        <f t="shared" si="6"/>
        <v/>
      </c>
      <c r="R404" s="62"/>
      <c r="S404" s="87"/>
      <c r="T404" s="68" t="b">
        <f>IF(D404=Dimension!$C$9,IF(LEFT(UPPER(E404),2)="MC",TRUE,FALSE),TRUE)</f>
        <v>1</v>
      </c>
    </row>
    <row r="405" spans="1:20" x14ac:dyDescent="0.45">
      <c r="A405" s="61"/>
      <c r="B405" s="62"/>
      <c r="C405" s="62"/>
      <c r="D405" s="62" t="str">
        <f>IF(B405=Dimension!$A$8,Dimension!$C$9,IF(B405=Dimension!$A$6,CD,""))</f>
        <v/>
      </c>
      <c r="E405" s="63"/>
      <c r="F405" s="62" t="str">
        <f>IF(OR(B405=Dimension!$A$3,B405=Dimension!$A$4,B405=Dimension!$A$6,B405=Dimension!$A$8),CCYA,"")</f>
        <v/>
      </c>
      <c r="G405" s="64" t="str">
        <f>IFERROR(VLOOKUP(F405,Dimension!$G$3:$H$252,2,FALSE),"")</f>
        <v/>
      </c>
      <c r="H405" s="62" t="str">
        <f>IF(OR(B405=Dimension!$A$3,B405=Dimension!$A$4,B405=Dimension!$A$5),"เดินทาง/ท่องเที่ยว","")</f>
        <v/>
      </c>
      <c r="I405" s="62" t="str">
        <f>IF(OR(B405=Dimension!$A$6,B405=Dimension!$A$7,B405=Dimension!$A$8,B405=Dimension!$A$9),"",IF(OR(B405=Dimension!$A$3,B405=Dimension!$A$4,B405=Dimension!$A$5),"สถานประกอบการ",""))</f>
        <v/>
      </c>
      <c r="J405" s="62" t="str">
        <f>IF(OR(B405=Dimension!$A$3,B405=Dimension!$A$4,B405=Dimension!$A$5,B405=Dimension!$A$6,,B405=Dimension!$A$7,B405=Dimension!$A$8,B405=Dimension!$A$9),Payment_ID2,"")</f>
        <v/>
      </c>
      <c r="K405" s="62"/>
      <c r="L405" s="64" t="str">
        <f>IFERROR(VLOOKUP(K405,Dimension!$J$3:$K$179,2,FALSE),"")</f>
        <v/>
      </c>
      <c r="M405" s="65"/>
      <c r="N405" s="66"/>
      <c r="O405" s="62" t="str">
        <f>IF(OR(B405=Dimension!$A$6,B405=Dimension!$A$7,B405=Dimension!$A$8,B405=Dimension!$A$9),"",IF(OR(B405=Dimension!$A$3,B405=Dimension!$A$4,B405=Dimension!$A$5),"สถานประกอบการ",""))</f>
        <v/>
      </c>
      <c r="P405" s="62" t="str">
        <f>IF(OR(B405=Dimension!$A$6,B405=Dimension!$A$7,B405=Dimension!$A$8,B405=Dimension!$A$9,B405=""),"",Payment_ID2)</f>
        <v/>
      </c>
      <c r="Q405" s="64" t="str">
        <f t="shared" si="6"/>
        <v/>
      </c>
      <c r="R405" s="62"/>
      <c r="S405" s="87"/>
      <c r="T405" s="68" t="b">
        <f>IF(D405=Dimension!$C$9,IF(LEFT(UPPER(E405),2)="MC",TRUE,FALSE),TRUE)</f>
        <v>1</v>
      </c>
    </row>
    <row r="406" spans="1:20" x14ac:dyDescent="0.45">
      <c r="A406" s="61"/>
      <c r="B406" s="62"/>
      <c r="C406" s="62"/>
      <c r="D406" s="62" t="str">
        <f>IF(B406=Dimension!$A$8,Dimension!$C$9,IF(B406=Dimension!$A$6,CD,""))</f>
        <v/>
      </c>
      <c r="E406" s="63"/>
      <c r="F406" s="62" t="str">
        <f>IF(OR(B406=Dimension!$A$3,B406=Dimension!$A$4,B406=Dimension!$A$6,B406=Dimension!$A$8),CCYA,"")</f>
        <v/>
      </c>
      <c r="G406" s="64" t="str">
        <f>IFERROR(VLOOKUP(F406,Dimension!$G$3:$H$252,2,FALSE),"")</f>
        <v/>
      </c>
      <c r="H406" s="62" t="str">
        <f>IF(OR(B406=Dimension!$A$3,B406=Dimension!$A$4,B406=Dimension!$A$5),"เดินทาง/ท่องเที่ยว","")</f>
        <v/>
      </c>
      <c r="I406" s="62" t="str">
        <f>IF(OR(B406=Dimension!$A$6,B406=Dimension!$A$7,B406=Dimension!$A$8,B406=Dimension!$A$9),"",IF(OR(B406=Dimension!$A$3,B406=Dimension!$A$4,B406=Dimension!$A$5),"สถานประกอบการ",""))</f>
        <v/>
      </c>
      <c r="J406" s="62" t="str">
        <f>IF(OR(B406=Dimension!$A$3,B406=Dimension!$A$4,B406=Dimension!$A$5,B406=Dimension!$A$6,,B406=Dimension!$A$7,B406=Dimension!$A$8,B406=Dimension!$A$9),Payment_ID2,"")</f>
        <v/>
      </c>
      <c r="K406" s="62"/>
      <c r="L406" s="64" t="str">
        <f>IFERROR(VLOOKUP(K406,Dimension!$J$3:$K$179,2,FALSE),"")</f>
        <v/>
      </c>
      <c r="M406" s="65"/>
      <c r="N406" s="66"/>
      <c r="O406" s="62" t="str">
        <f>IF(OR(B406=Dimension!$A$6,B406=Dimension!$A$7,B406=Dimension!$A$8,B406=Dimension!$A$9),"",IF(OR(B406=Dimension!$A$3,B406=Dimension!$A$4,B406=Dimension!$A$5),"สถานประกอบการ",""))</f>
        <v/>
      </c>
      <c r="P406" s="62" t="str">
        <f>IF(OR(B406=Dimension!$A$6,B406=Dimension!$A$7,B406=Dimension!$A$8,B406=Dimension!$A$9,B406=""),"",Payment_ID2)</f>
        <v/>
      </c>
      <c r="Q406" s="64" t="str">
        <f t="shared" si="6"/>
        <v/>
      </c>
      <c r="R406" s="62"/>
      <c r="S406" s="87"/>
      <c r="T406" s="68" t="b">
        <f>IF(D406=Dimension!$C$9,IF(LEFT(UPPER(E406),2)="MC",TRUE,FALSE),TRUE)</f>
        <v>1</v>
      </c>
    </row>
    <row r="407" spans="1:20" x14ac:dyDescent="0.45">
      <c r="A407" s="61"/>
      <c r="B407" s="62"/>
      <c r="C407" s="62"/>
      <c r="D407" s="62" t="str">
        <f>IF(B407=Dimension!$A$8,Dimension!$C$9,IF(B407=Dimension!$A$6,CD,""))</f>
        <v/>
      </c>
      <c r="E407" s="63"/>
      <c r="F407" s="62" t="str">
        <f>IF(OR(B407=Dimension!$A$3,B407=Dimension!$A$4,B407=Dimension!$A$6,B407=Dimension!$A$8),CCYA,"")</f>
        <v/>
      </c>
      <c r="G407" s="64" t="str">
        <f>IFERROR(VLOOKUP(F407,Dimension!$G$3:$H$252,2,FALSE),"")</f>
        <v/>
      </c>
      <c r="H407" s="62" t="str">
        <f>IF(OR(B407=Dimension!$A$3,B407=Dimension!$A$4,B407=Dimension!$A$5),"เดินทาง/ท่องเที่ยว","")</f>
        <v/>
      </c>
      <c r="I407" s="62" t="str">
        <f>IF(OR(B407=Dimension!$A$6,B407=Dimension!$A$7,B407=Dimension!$A$8,B407=Dimension!$A$9),"",IF(OR(B407=Dimension!$A$3,B407=Dimension!$A$4,B407=Dimension!$A$5),"สถานประกอบการ",""))</f>
        <v/>
      </c>
      <c r="J407" s="62" t="str">
        <f>IF(OR(B407=Dimension!$A$3,B407=Dimension!$A$4,B407=Dimension!$A$5,B407=Dimension!$A$6,,B407=Dimension!$A$7,B407=Dimension!$A$8,B407=Dimension!$A$9),Payment_ID2,"")</f>
        <v/>
      </c>
      <c r="K407" s="62"/>
      <c r="L407" s="64" t="str">
        <f>IFERROR(VLOOKUP(K407,Dimension!$J$3:$K$179,2,FALSE),"")</f>
        <v/>
      </c>
      <c r="M407" s="65"/>
      <c r="N407" s="66"/>
      <c r="O407" s="62" t="str">
        <f>IF(OR(B407=Dimension!$A$6,B407=Dimension!$A$7,B407=Dimension!$A$8,B407=Dimension!$A$9),"",IF(OR(B407=Dimension!$A$3,B407=Dimension!$A$4,B407=Dimension!$A$5),"สถานประกอบการ",""))</f>
        <v/>
      </c>
      <c r="P407" s="62" t="str">
        <f>IF(OR(B407=Dimension!$A$6,B407=Dimension!$A$7,B407=Dimension!$A$8,B407=Dimension!$A$9,B407=""),"",Payment_ID2)</f>
        <v/>
      </c>
      <c r="Q407" s="64" t="str">
        <f t="shared" si="6"/>
        <v/>
      </c>
      <c r="R407" s="62"/>
      <c r="S407" s="87"/>
      <c r="T407" s="68" t="b">
        <f>IF(D407=Dimension!$C$9,IF(LEFT(UPPER(E407),2)="MC",TRUE,FALSE),TRUE)</f>
        <v>1</v>
      </c>
    </row>
    <row r="408" spans="1:20" x14ac:dyDescent="0.45">
      <c r="A408" s="61"/>
      <c r="B408" s="62"/>
      <c r="C408" s="62"/>
      <c r="D408" s="62" t="str">
        <f>IF(B408=Dimension!$A$8,Dimension!$C$9,IF(B408=Dimension!$A$6,CD,""))</f>
        <v/>
      </c>
      <c r="E408" s="63"/>
      <c r="F408" s="62" t="str">
        <f>IF(OR(B408=Dimension!$A$3,B408=Dimension!$A$4,B408=Dimension!$A$6,B408=Dimension!$A$8),CCYA,"")</f>
        <v/>
      </c>
      <c r="G408" s="64" t="str">
        <f>IFERROR(VLOOKUP(F408,Dimension!$G$3:$H$252,2,FALSE),"")</f>
        <v/>
      </c>
      <c r="H408" s="62" t="str">
        <f>IF(OR(B408=Dimension!$A$3,B408=Dimension!$A$4,B408=Dimension!$A$5),"เดินทาง/ท่องเที่ยว","")</f>
        <v/>
      </c>
      <c r="I408" s="62" t="str">
        <f>IF(OR(B408=Dimension!$A$6,B408=Dimension!$A$7,B408=Dimension!$A$8,B408=Dimension!$A$9),"",IF(OR(B408=Dimension!$A$3,B408=Dimension!$A$4,B408=Dimension!$A$5),"สถานประกอบการ",""))</f>
        <v/>
      </c>
      <c r="J408" s="62" t="str">
        <f>IF(OR(B408=Dimension!$A$3,B408=Dimension!$A$4,B408=Dimension!$A$5,B408=Dimension!$A$6,,B408=Dimension!$A$7,B408=Dimension!$A$8,B408=Dimension!$A$9),Payment_ID2,"")</f>
        <v/>
      </c>
      <c r="K408" s="62"/>
      <c r="L408" s="64" t="str">
        <f>IFERROR(VLOOKUP(K408,Dimension!$J$3:$K$179,2,FALSE),"")</f>
        <v/>
      </c>
      <c r="M408" s="65"/>
      <c r="N408" s="66"/>
      <c r="O408" s="62" t="str">
        <f>IF(OR(B408=Dimension!$A$6,B408=Dimension!$A$7,B408=Dimension!$A$8,B408=Dimension!$A$9),"",IF(OR(B408=Dimension!$A$3,B408=Dimension!$A$4,B408=Dimension!$A$5),"สถานประกอบการ",""))</f>
        <v/>
      </c>
      <c r="P408" s="62" t="str">
        <f>IF(OR(B408=Dimension!$A$6,B408=Dimension!$A$7,B408=Dimension!$A$8,B408=Dimension!$A$9,B408=""),"",Payment_ID2)</f>
        <v/>
      </c>
      <c r="Q408" s="64" t="str">
        <f t="shared" si="6"/>
        <v/>
      </c>
      <c r="R408" s="62"/>
      <c r="S408" s="87"/>
      <c r="T408" s="68" t="b">
        <f>IF(D408=Dimension!$C$9,IF(LEFT(UPPER(E408),2)="MC",TRUE,FALSE),TRUE)</f>
        <v>1</v>
      </c>
    </row>
    <row r="409" spans="1:20" x14ac:dyDescent="0.45">
      <c r="A409" s="61"/>
      <c r="B409" s="62"/>
      <c r="C409" s="62"/>
      <c r="D409" s="62" t="str">
        <f>IF(B409=Dimension!$A$8,Dimension!$C$9,IF(B409=Dimension!$A$6,CD,""))</f>
        <v/>
      </c>
      <c r="E409" s="63"/>
      <c r="F409" s="62" t="str">
        <f>IF(OR(B409=Dimension!$A$3,B409=Dimension!$A$4,B409=Dimension!$A$6,B409=Dimension!$A$8),CCYA,"")</f>
        <v/>
      </c>
      <c r="G409" s="64" t="str">
        <f>IFERROR(VLOOKUP(F409,Dimension!$G$3:$H$252,2,FALSE),"")</f>
        <v/>
      </c>
      <c r="H409" s="62" t="str">
        <f>IF(OR(B409=Dimension!$A$3,B409=Dimension!$A$4,B409=Dimension!$A$5),"เดินทาง/ท่องเที่ยว","")</f>
        <v/>
      </c>
      <c r="I409" s="62" t="str">
        <f>IF(OR(B409=Dimension!$A$6,B409=Dimension!$A$7,B409=Dimension!$A$8,B409=Dimension!$A$9),"",IF(OR(B409=Dimension!$A$3,B409=Dimension!$A$4,B409=Dimension!$A$5),"สถานประกอบการ",""))</f>
        <v/>
      </c>
      <c r="J409" s="62" t="str">
        <f>IF(OR(B409=Dimension!$A$3,B409=Dimension!$A$4,B409=Dimension!$A$5,B409=Dimension!$A$6,,B409=Dimension!$A$7,B409=Dimension!$A$8,B409=Dimension!$A$9),Payment_ID2,"")</f>
        <v/>
      </c>
      <c r="K409" s="62"/>
      <c r="L409" s="64" t="str">
        <f>IFERROR(VLOOKUP(K409,Dimension!$J$3:$K$179,2,FALSE),"")</f>
        <v/>
      </c>
      <c r="M409" s="65"/>
      <c r="N409" s="66"/>
      <c r="O409" s="62" t="str">
        <f>IF(OR(B409=Dimension!$A$6,B409=Dimension!$A$7,B409=Dimension!$A$8,B409=Dimension!$A$9),"",IF(OR(B409=Dimension!$A$3,B409=Dimension!$A$4,B409=Dimension!$A$5),"สถานประกอบการ",""))</f>
        <v/>
      </c>
      <c r="P409" s="62" t="str">
        <f>IF(OR(B409=Dimension!$A$6,B409=Dimension!$A$7,B409=Dimension!$A$8,B409=Dimension!$A$9,B409=""),"",Payment_ID2)</f>
        <v/>
      </c>
      <c r="Q409" s="64" t="str">
        <f t="shared" si="6"/>
        <v/>
      </c>
      <c r="R409" s="62"/>
      <c r="S409" s="87"/>
      <c r="T409" s="68" t="b">
        <f>IF(D409=Dimension!$C$9,IF(LEFT(UPPER(E409),2)="MC",TRUE,FALSE),TRUE)</f>
        <v>1</v>
      </c>
    </row>
    <row r="410" spans="1:20" x14ac:dyDescent="0.45">
      <c r="A410" s="61"/>
      <c r="B410" s="62"/>
      <c r="C410" s="62"/>
      <c r="D410" s="62" t="str">
        <f>IF(B410=Dimension!$A$8,Dimension!$C$9,IF(B410=Dimension!$A$6,CD,""))</f>
        <v/>
      </c>
      <c r="E410" s="63"/>
      <c r="F410" s="62" t="str">
        <f>IF(OR(B410=Dimension!$A$3,B410=Dimension!$A$4,B410=Dimension!$A$6,B410=Dimension!$A$8),CCYA,"")</f>
        <v/>
      </c>
      <c r="G410" s="64" t="str">
        <f>IFERROR(VLOOKUP(F410,Dimension!$G$3:$H$252,2,FALSE),"")</f>
        <v/>
      </c>
      <c r="H410" s="62" t="str">
        <f>IF(OR(B410=Dimension!$A$3,B410=Dimension!$A$4,B410=Dimension!$A$5),"เดินทาง/ท่องเที่ยว","")</f>
        <v/>
      </c>
      <c r="I410" s="62" t="str">
        <f>IF(OR(B410=Dimension!$A$6,B410=Dimension!$A$7,B410=Dimension!$A$8,B410=Dimension!$A$9),"",IF(OR(B410=Dimension!$A$3,B410=Dimension!$A$4,B410=Dimension!$A$5),"สถานประกอบการ",""))</f>
        <v/>
      </c>
      <c r="J410" s="62" t="str">
        <f>IF(OR(B410=Dimension!$A$3,B410=Dimension!$A$4,B410=Dimension!$A$5,B410=Dimension!$A$6,,B410=Dimension!$A$7,B410=Dimension!$A$8,B410=Dimension!$A$9),Payment_ID2,"")</f>
        <v/>
      </c>
      <c r="K410" s="62"/>
      <c r="L410" s="64" t="str">
        <f>IFERROR(VLOOKUP(K410,Dimension!$J$3:$K$179,2,FALSE),"")</f>
        <v/>
      </c>
      <c r="M410" s="65"/>
      <c r="N410" s="66"/>
      <c r="O410" s="62" t="str">
        <f>IF(OR(B410=Dimension!$A$6,B410=Dimension!$A$7,B410=Dimension!$A$8,B410=Dimension!$A$9),"",IF(OR(B410=Dimension!$A$3,B410=Dimension!$A$4,B410=Dimension!$A$5),"สถานประกอบการ",""))</f>
        <v/>
      </c>
      <c r="P410" s="62" t="str">
        <f>IF(OR(B410=Dimension!$A$6,B410=Dimension!$A$7,B410=Dimension!$A$8,B410=Dimension!$A$9,B410=""),"",Payment_ID2)</f>
        <v/>
      </c>
      <c r="Q410" s="64" t="str">
        <f t="shared" si="6"/>
        <v/>
      </c>
      <c r="R410" s="62"/>
      <c r="S410" s="87"/>
      <c r="T410" s="68" t="b">
        <f>IF(D410=Dimension!$C$9,IF(LEFT(UPPER(E410),2)="MC",TRUE,FALSE),TRUE)</f>
        <v>1</v>
      </c>
    </row>
    <row r="411" spans="1:20" x14ac:dyDescent="0.45">
      <c r="A411" s="61"/>
      <c r="B411" s="62"/>
      <c r="C411" s="62"/>
      <c r="D411" s="62" t="str">
        <f>IF(B411=Dimension!$A$8,Dimension!$C$9,IF(B411=Dimension!$A$6,CD,""))</f>
        <v/>
      </c>
      <c r="E411" s="63"/>
      <c r="F411" s="62" t="str">
        <f>IF(OR(B411=Dimension!$A$3,B411=Dimension!$A$4,B411=Dimension!$A$6,B411=Dimension!$A$8),CCYA,"")</f>
        <v/>
      </c>
      <c r="G411" s="64" t="str">
        <f>IFERROR(VLOOKUP(F411,Dimension!$G$3:$H$252,2,FALSE),"")</f>
        <v/>
      </c>
      <c r="H411" s="62" t="str">
        <f>IF(OR(B411=Dimension!$A$3,B411=Dimension!$A$4,B411=Dimension!$A$5),"เดินทาง/ท่องเที่ยว","")</f>
        <v/>
      </c>
      <c r="I411" s="62" t="str">
        <f>IF(OR(B411=Dimension!$A$6,B411=Dimension!$A$7,B411=Dimension!$A$8,B411=Dimension!$A$9),"",IF(OR(B411=Dimension!$A$3,B411=Dimension!$A$4,B411=Dimension!$A$5),"สถานประกอบการ",""))</f>
        <v/>
      </c>
      <c r="J411" s="62" t="str">
        <f>IF(OR(B411=Dimension!$A$3,B411=Dimension!$A$4,B411=Dimension!$A$5,B411=Dimension!$A$6,,B411=Dimension!$A$7,B411=Dimension!$A$8,B411=Dimension!$A$9),Payment_ID2,"")</f>
        <v/>
      </c>
      <c r="K411" s="62"/>
      <c r="L411" s="64" t="str">
        <f>IFERROR(VLOOKUP(K411,Dimension!$J$3:$K$179,2,FALSE),"")</f>
        <v/>
      </c>
      <c r="M411" s="65"/>
      <c r="N411" s="66"/>
      <c r="O411" s="62" t="str">
        <f>IF(OR(B411=Dimension!$A$6,B411=Dimension!$A$7,B411=Dimension!$A$8,B411=Dimension!$A$9),"",IF(OR(B411=Dimension!$A$3,B411=Dimension!$A$4,B411=Dimension!$A$5),"สถานประกอบการ",""))</f>
        <v/>
      </c>
      <c r="P411" s="62" t="str">
        <f>IF(OR(B411=Dimension!$A$6,B411=Dimension!$A$7,B411=Dimension!$A$8,B411=Dimension!$A$9,B411=""),"",Payment_ID2)</f>
        <v/>
      </c>
      <c r="Q411" s="64" t="str">
        <f t="shared" si="6"/>
        <v/>
      </c>
      <c r="R411" s="62"/>
      <c r="S411" s="87"/>
      <c r="T411" s="68" t="b">
        <f>IF(D411=Dimension!$C$9,IF(LEFT(UPPER(E411),2)="MC",TRUE,FALSE),TRUE)</f>
        <v>1</v>
      </c>
    </row>
    <row r="412" spans="1:20" x14ac:dyDescent="0.45">
      <c r="A412" s="61"/>
      <c r="B412" s="62"/>
      <c r="C412" s="62"/>
      <c r="D412" s="62" t="str">
        <f>IF(B412=Dimension!$A$8,Dimension!$C$9,IF(B412=Dimension!$A$6,CD,""))</f>
        <v/>
      </c>
      <c r="E412" s="63"/>
      <c r="F412" s="62" t="str">
        <f>IF(OR(B412=Dimension!$A$3,B412=Dimension!$A$4,B412=Dimension!$A$6,B412=Dimension!$A$8),CCYA,"")</f>
        <v/>
      </c>
      <c r="G412" s="64" t="str">
        <f>IFERROR(VLOOKUP(F412,Dimension!$G$3:$H$252,2,FALSE),"")</f>
        <v/>
      </c>
      <c r="H412" s="62" t="str">
        <f>IF(OR(B412=Dimension!$A$3,B412=Dimension!$A$4,B412=Dimension!$A$5),"เดินทาง/ท่องเที่ยว","")</f>
        <v/>
      </c>
      <c r="I412" s="62" t="str">
        <f>IF(OR(B412=Dimension!$A$6,B412=Dimension!$A$7,B412=Dimension!$A$8,B412=Dimension!$A$9),"",IF(OR(B412=Dimension!$A$3,B412=Dimension!$A$4,B412=Dimension!$A$5),"สถานประกอบการ",""))</f>
        <v/>
      </c>
      <c r="J412" s="62" t="str">
        <f>IF(OR(B412=Dimension!$A$3,B412=Dimension!$A$4,B412=Dimension!$A$5,B412=Dimension!$A$6,,B412=Dimension!$A$7,B412=Dimension!$A$8,B412=Dimension!$A$9),Payment_ID2,"")</f>
        <v/>
      </c>
      <c r="K412" s="62"/>
      <c r="L412" s="64" t="str">
        <f>IFERROR(VLOOKUP(K412,Dimension!$J$3:$K$179,2,FALSE),"")</f>
        <v/>
      </c>
      <c r="M412" s="65"/>
      <c r="N412" s="66"/>
      <c r="O412" s="62" t="str">
        <f>IF(OR(B412=Dimension!$A$6,B412=Dimension!$A$7,B412=Dimension!$A$8,B412=Dimension!$A$9),"",IF(OR(B412=Dimension!$A$3,B412=Dimension!$A$4,B412=Dimension!$A$5),"สถานประกอบการ",""))</f>
        <v/>
      </c>
      <c r="P412" s="62" t="str">
        <f>IF(OR(B412=Dimension!$A$6,B412=Dimension!$A$7,B412=Dimension!$A$8,B412=Dimension!$A$9,B412=""),"",Payment_ID2)</f>
        <v/>
      </c>
      <c r="Q412" s="64" t="str">
        <f t="shared" si="6"/>
        <v/>
      </c>
      <c r="R412" s="62"/>
      <c r="S412" s="87"/>
      <c r="T412" s="68" t="b">
        <f>IF(D412=Dimension!$C$9,IF(LEFT(UPPER(E412),2)="MC",TRUE,FALSE),TRUE)</f>
        <v>1</v>
      </c>
    </row>
    <row r="413" spans="1:20" x14ac:dyDescent="0.45">
      <c r="A413" s="61"/>
      <c r="B413" s="62"/>
      <c r="C413" s="62"/>
      <c r="D413" s="62" t="str">
        <f>IF(B413=Dimension!$A$8,Dimension!$C$9,IF(B413=Dimension!$A$6,CD,""))</f>
        <v/>
      </c>
      <c r="E413" s="63"/>
      <c r="F413" s="62" t="str">
        <f>IF(OR(B413=Dimension!$A$3,B413=Dimension!$A$4,B413=Dimension!$A$6,B413=Dimension!$A$8),CCYA,"")</f>
        <v/>
      </c>
      <c r="G413" s="64" t="str">
        <f>IFERROR(VLOOKUP(F413,Dimension!$G$3:$H$252,2,FALSE),"")</f>
        <v/>
      </c>
      <c r="H413" s="62" t="str">
        <f>IF(OR(B413=Dimension!$A$3,B413=Dimension!$A$4,B413=Dimension!$A$5),"เดินทาง/ท่องเที่ยว","")</f>
        <v/>
      </c>
      <c r="I413" s="62" t="str">
        <f>IF(OR(B413=Dimension!$A$6,B413=Dimension!$A$7,B413=Dimension!$A$8,B413=Dimension!$A$9),"",IF(OR(B413=Dimension!$A$3,B413=Dimension!$A$4,B413=Dimension!$A$5),"สถานประกอบการ",""))</f>
        <v/>
      </c>
      <c r="J413" s="62" t="str">
        <f>IF(OR(B413=Dimension!$A$3,B413=Dimension!$A$4,B413=Dimension!$A$5,B413=Dimension!$A$6,,B413=Dimension!$A$7,B413=Dimension!$A$8,B413=Dimension!$A$9),Payment_ID2,"")</f>
        <v/>
      </c>
      <c r="K413" s="62"/>
      <c r="L413" s="64" t="str">
        <f>IFERROR(VLOOKUP(K413,Dimension!$J$3:$K$179,2,FALSE),"")</f>
        <v/>
      </c>
      <c r="M413" s="65"/>
      <c r="N413" s="66"/>
      <c r="O413" s="62" t="str">
        <f>IF(OR(B413=Dimension!$A$6,B413=Dimension!$A$7,B413=Dimension!$A$8,B413=Dimension!$A$9),"",IF(OR(B413=Dimension!$A$3,B413=Dimension!$A$4,B413=Dimension!$A$5),"สถานประกอบการ",""))</f>
        <v/>
      </c>
      <c r="P413" s="62" t="str">
        <f>IF(OR(B413=Dimension!$A$6,B413=Dimension!$A$7,B413=Dimension!$A$8,B413=Dimension!$A$9,B413=""),"",Payment_ID2)</f>
        <v/>
      </c>
      <c r="Q413" s="64" t="str">
        <f t="shared" si="6"/>
        <v/>
      </c>
      <c r="R413" s="62"/>
      <c r="S413" s="87"/>
      <c r="T413" s="68" t="b">
        <f>IF(D413=Dimension!$C$9,IF(LEFT(UPPER(E413),2)="MC",TRUE,FALSE),TRUE)</f>
        <v>1</v>
      </c>
    </row>
    <row r="414" spans="1:20" x14ac:dyDescent="0.45">
      <c r="A414" s="61"/>
      <c r="B414" s="62"/>
      <c r="C414" s="62"/>
      <c r="D414" s="62" t="str">
        <f>IF(B414=Dimension!$A$8,Dimension!$C$9,IF(B414=Dimension!$A$6,CD,""))</f>
        <v/>
      </c>
      <c r="E414" s="63"/>
      <c r="F414" s="62" t="str">
        <f>IF(OR(B414=Dimension!$A$3,B414=Dimension!$A$4,B414=Dimension!$A$6,B414=Dimension!$A$8),CCYA,"")</f>
        <v/>
      </c>
      <c r="G414" s="64" t="str">
        <f>IFERROR(VLOOKUP(F414,Dimension!$G$3:$H$252,2,FALSE),"")</f>
        <v/>
      </c>
      <c r="H414" s="62" t="str">
        <f>IF(OR(B414=Dimension!$A$3,B414=Dimension!$A$4,B414=Dimension!$A$5),"เดินทาง/ท่องเที่ยว","")</f>
        <v/>
      </c>
      <c r="I414" s="62" t="str">
        <f>IF(OR(B414=Dimension!$A$6,B414=Dimension!$A$7,B414=Dimension!$A$8,B414=Dimension!$A$9),"",IF(OR(B414=Dimension!$A$3,B414=Dimension!$A$4,B414=Dimension!$A$5),"สถานประกอบการ",""))</f>
        <v/>
      </c>
      <c r="J414" s="62" t="str">
        <f>IF(OR(B414=Dimension!$A$3,B414=Dimension!$A$4,B414=Dimension!$A$5,B414=Dimension!$A$6,,B414=Dimension!$A$7,B414=Dimension!$A$8,B414=Dimension!$A$9),Payment_ID2,"")</f>
        <v/>
      </c>
      <c r="K414" s="62"/>
      <c r="L414" s="64" t="str">
        <f>IFERROR(VLOOKUP(K414,Dimension!$J$3:$K$179,2,FALSE),"")</f>
        <v/>
      </c>
      <c r="M414" s="65"/>
      <c r="N414" s="66"/>
      <c r="O414" s="62" t="str">
        <f>IF(OR(B414=Dimension!$A$6,B414=Dimension!$A$7,B414=Dimension!$A$8,B414=Dimension!$A$9),"",IF(OR(B414=Dimension!$A$3,B414=Dimension!$A$4,B414=Dimension!$A$5),"สถานประกอบการ",""))</f>
        <v/>
      </c>
      <c r="P414" s="62" t="str">
        <f>IF(OR(B414=Dimension!$A$6,B414=Dimension!$A$7,B414=Dimension!$A$8,B414=Dimension!$A$9,B414=""),"",Payment_ID2)</f>
        <v/>
      </c>
      <c r="Q414" s="64" t="str">
        <f t="shared" si="6"/>
        <v/>
      </c>
      <c r="R414" s="62"/>
      <c r="S414" s="87"/>
      <c r="T414" s="68" t="b">
        <f>IF(D414=Dimension!$C$9,IF(LEFT(UPPER(E414),2)="MC",TRUE,FALSE),TRUE)</f>
        <v>1</v>
      </c>
    </row>
    <row r="415" spans="1:20" x14ac:dyDescent="0.45">
      <c r="A415" s="61"/>
      <c r="B415" s="62"/>
      <c r="C415" s="62"/>
      <c r="D415" s="62" t="str">
        <f>IF(B415=Dimension!$A$8,Dimension!$C$9,IF(B415=Dimension!$A$6,CD,""))</f>
        <v/>
      </c>
      <c r="E415" s="63"/>
      <c r="F415" s="62" t="str">
        <f>IF(OR(B415=Dimension!$A$3,B415=Dimension!$A$4,B415=Dimension!$A$6,B415=Dimension!$A$8),CCYA,"")</f>
        <v/>
      </c>
      <c r="G415" s="64" t="str">
        <f>IFERROR(VLOOKUP(F415,Dimension!$G$3:$H$252,2,FALSE),"")</f>
        <v/>
      </c>
      <c r="H415" s="62" t="str">
        <f>IF(OR(B415=Dimension!$A$3,B415=Dimension!$A$4,B415=Dimension!$A$5),"เดินทาง/ท่องเที่ยว","")</f>
        <v/>
      </c>
      <c r="I415" s="62" t="str">
        <f>IF(OR(B415=Dimension!$A$6,B415=Dimension!$A$7,B415=Dimension!$A$8,B415=Dimension!$A$9),"",IF(OR(B415=Dimension!$A$3,B415=Dimension!$A$4,B415=Dimension!$A$5),"สถานประกอบการ",""))</f>
        <v/>
      </c>
      <c r="J415" s="62" t="str">
        <f>IF(OR(B415=Dimension!$A$3,B415=Dimension!$A$4,B415=Dimension!$A$5,B415=Dimension!$A$6,,B415=Dimension!$A$7,B415=Dimension!$A$8,B415=Dimension!$A$9),Payment_ID2,"")</f>
        <v/>
      </c>
      <c r="K415" s="62"/>
      <c r="L415" s="64" t="str">
        <f>IFERROR(VLOOKUP(K415,Dimension!$J$3:$K$179,2,FALSE),"")</f>
        <v/>
      </c>
      <c r="M415" s="65"/>
      <c r="N415" s="66"/>
      <c r="O415" s="62" t="str">
        <f>IF(OR(B415=Dimension!$A$6,B415=Dimension!$A$7,B415=Dimension!$A$8,B415=Dimension!$A$9),"",IF(OR(B415=Dimension!$A$3,B415=Dimension!$A$4,B415=Dimension!$A$5),"สถานประกอบการ",""))</f>
        <v/>
      </c>
      <c r="P415" s="62" t="str">
        <f>IF(OR(B415=Dimension!$A$6,B415=Dimension!$A$7,B415=Dimension!$A$8,B415=Dimension!$A$9,B415=""),"",Payment_ID2)</f>
        <v/>
      </c>
      <c r="Q415" s="64" t="str">
        <f t="shared" si="6"/>
        <v/>
      </c>
      <c r="R415" s="62"/>
      <c r="S415" s="87"/>
      <c r="T415" s="68" t="b">
        <f>IF(D415=Dimension!$C$9,IF(LEFT(UPPER(E415),2)="MC",TRUE,FALSE),TRUE)</f>
        <v>1</v>
      </c>
    </row>
    <row r="416" spans="1:20" x14ac:dyDescent="0.45">
      <c r="A416" s="61"/>
      <c r="B416" s="62"/>
      <c r="C416" s="62"/>
      <c r="D416" s="62" t="str">
        <f>IF(B416=Dimension!$A$8,Dimension!$C$9,IF(B416=Dimension!$A$6,CD,""))</f>
        <v/>
      </c>
      <c r="E416" s="63"/>
      <c r="F416" s="62" t="str">
        <f>IF(OR(B416=Dimension!$A$3,B416=Dimension!$A$4,B416=Dimension!$A$6,B416=Dimension!$A$8),CCYA,"")</f>
        <v/>
      </c>
      <c r="G416" s="64" t="str">
        <f>IFERROR(VLOOKUP(F416,Dimension!$G$3:$H$252,2,FALSE),"")</f>
        <v/>
      </c>
      <c r="H416" s="62" t="str">
        <f>IF(OR(B416=Dimension!$A$3,B416=Dimension!$A$4,B416=Dimension!$A$5),"เดินทาง/ท่องเที่ยว","")</f>
        <v/>
      </c>
      <c r="I416" s="62" t="str">
        <f>IF(OR(B416=Dimension!$A$6,B416=Dimension!$A$7,B416=Dimension!$A$8,B416=Dimension!$A$9),"",IF(OR(B416=Dimension!$A$3,B416=Dimension!$A$4,B416=Dimension!$A$5),"สถานประกอบการ",""))</f>
        <v/>
      </c>
      <c r="J416" s="62" t="str">
        <f>IF(OR(B416=Dimension!$A$3,B416=Dimension!$A$4,B416=Dimension!$A$5,B416=Dimension!$A$6,,B416=Dimension!$A$7,B416=Dimension!$A$8,B416=Dimension!$A$9),Payment_ID2,"")</f>
        <v/>
      </c>
      <c r="K416" s="62"/>
      <c r="L416" s="64" t="str">
        <f>IFERROR(VLOOKUP(K416,Dimension!$J$3:$K$179,2,FALSE),"")</f>
        <v/>
      </c>
      <c r="M416" s="65"/>
      <c r="N416" s="66"/>
      <c r="O416" s="62" t="str">
        <f>IF(OR(B416=Dimension!$A$6,B416=Dimension!$A$7,B416=Dimension!$A$8,B416=Dimension!$A$9),"",IF(OR(B416=Dimension!$A$3,B416=Dimension!$A$4,B416=Dimension!$A$5),"สถานประกอบการ",""))</f>
        <v/>
      </c>
      <c r="P416" s="62" t="str">
        <f>IF(OR(B416=Dimension!$A$6,B416=Dimension!$A$7,B416=Dimension!$A$8,B416=Dimension!$A$9,B416=""),"",Payment_ID2)</f>
        <v/>
      </c>
      <c r="Q416" s="64" t="str">
        <f t="shared" si="6"/>
        <v/>
      </c>
      <c r="R416" s="62"/>
      <c r="S416" s="87"/>
      <c r="T416" s="68" t="b">
        <f>IF(D416=Dimension!$C$9,IF(LEFT(UPPER(E416),2)="MC",TRUE,FALSE),TRUE)</f>
        <v>1</v>
      </c>
    </row>
    <row r="417" spans="1:20" x14ac:dyDescent="0.45">
      <c r="A417" s="61"/>
      <c r="B417" s="62"/>
      <c r="C417" s="62"/>
      <c r="D417" s="62" t="str">
        <f>IF(B417=Dimension!$A$8,Dimension!$C$9,IF(B417=Dimension!$A$6,CD,""))</f>
        <v/>
      </c>
      <c r="E417" s="63"/>
      <c r="F417" s="62" t="str">
        <f>IF(OR(B417=Dimension!$A$3,B417=Dimension!$A$4,B417=Dimension!$A$6,B417=Dimension!$A$8),CCYA,"")</f>
        <v/>
      </c>
      <c r="G417" s="64" t="str">
        <f>IFERROR(VLOOKUP(F417,Dimension!$G$3:$H$252,2,FALSE),"")</f>
        <v/>
      </c>
      <c r="H417" s="62" t="str">
        <f>IF(OR(B417=Dimension!$A$3,B417=Dimension!$A$4,B417=Dimension!$A$5),"เดินทาง/ท่องเที่ยว","")</f>
        <v/>
      </c>
      <c r="I417" s="62" t="str">
        <f>IF(OR(B417=Dimension!$A$6,B417=Dimension!$A$7,B417=Dimension!$A$8,B417=Dimension!$A$9),"",IF(OR(B417=Dimension!$A$3,B417=Dimension!$A$4,B417=Dimension!$A$5),"สถานประกอบการ",""))</f>
        <v/>
      </c>
      <c r="J417" s="62" t="str">
        <f>IF(OR(B417=Dimension!$A$3,B417=Dimension!$A$4,B417=Dimension!$A$5,B417=Dimension!$A$6,,B417=Dimension!$A$7,B417=Dimension!$A$8,B417=Dimension!$A$9),Payment_ID2,"")</f>
        <v/>
      </c>
      <c r="K417" s="62"/>
      <c r="L417" s="64" t="str">
        <f>IFERROR(VLOOKUP(K417,Dimension!$J$3:$K$179,2,FALSE),"")</f>
        <v/>
      </c>
      <c r="M417" s="65"/>
      <c r="N417" s="66"/>
      <c r="O417" s="62" t="str">
        <f>IF(OR(B417=Dimension!$A$6,B417=Dimension!$A$7,B417=Dimension!$A$8,B417=Dimension!$A$9),"",IF(OR(B417=Dimension!$A$3,B417=Dimension!$A$4,B417=Dimension!$A$5),"สถานประกอบการ",""))</f>
        <v/>
      </c>
      <c r="P417" s="62" t="str">
        <f>IF(OR(B417=Dimension!$A$6,B417=Dimension!$A$7,B417=Dimension!$A$8,B417=Dimension!$A$9,B417=""),"",Payment_ID2)</f>
        <v/>
      </c>
      <c r="Q417" s="64" t="str">
        <f t="shared" si="6"/>
        <v/>
      </c>
      <c r="R417" s="62"/>
      <c r="S417" s="87"/>
      <c r="T417" s="68" t="b">
        <f>IF(D417=Dimension!$C$9,IF(LEFT(UPPER(E417),2)="MC",TRUE,FALSE),TRUE)</f>
        <v>1</v>
      </c>
    </row>
    <row r="418" spans="1:20" x14ac:dyDescent="0.45">
      <c r="A418" s="61"/>
      <c r="B418" s="62"/>
      <c r="C418" s="62"/>
      <c r="D418" s="62" t="str">
        <f>IF(B418=Dimension!$A$8,Dimension!$C$9,IF(B418=Dimension!$A$6,CD,""))</f>
        <v/>
      </c>
      <c r="E418" s="63"/>
      <c r="F418" s="62" t="str">
        <f>IF(OR(B418=Dimension!$A$3,B418=Dimension!$A$4,B418=Dimension!$A$6,B418=Dimension!$A$8),CCYA,"")</f>
        <v/>
      </c>
      <c r="G418" s="64" t="str">
        <f>IFERROR(VLOOKUP(F418,Dimension!$G$3:$H$252,2,FALSE),"")</f>
        <v/>
      </c>
      <c r="H418" s="62" t="str">
        <f>IF(OR(B418=Dimension!$A$3,B418=Dimension!$A$4,B418=Dimension!$A$5),"เดินทาง/ท่องเที่ยว","")</f>
        <v/>
      </c>
      <c r="I418" s="62" t="str">
        <f>IF(OR(B418=Dimension!$A$6,B418=Dimension!$A$7,B418=Dimension!$A$8,B418=Dimension!$A$9),"",IF(OR(B418=Dimension!$A$3,B418=Dimension!$A$4,B418=Dimension!$A$5),"สถานประกอบการ",""))</f>
        <v/>
      </c>
      <c r="J418" s="62" t="str">
        <f>IF(OR(B418=Dimension!$A$3,B418=Dimension!$A$4,B418=Dimension!$A$5,B418=Dimension!$A$6,,B418=Dimension!$A$7,B418=Dimension!$A$8,B418=Dimension!$A$9),Payment_ID2,"")</f>
        <v/>
      </c>
      <c r="K418" s="62"/>
      <c r="L418" s="64" t="str">
        <f>IFERROR(VLOOKUP(K418,Dimension!$J$3:$K$179,2,FALSE),"")</f>
        <v/>
      </c>
      <c r="M418" s="65"/>
      <c r="N418" s="66"/>
      <c r="O418" s="62" t="str">
        <f>IF(OR(B418=Dimension!$A$6,B418=Dimension!$A$7,B418=Dimension!$A$8,B418=Dimension!$A$9),"",IF(OR(B418=Dimension!$A$3,B418=Dimension!$A$4,B418=Dimension!$A$5),"สถานประกอบการ",""))</f>
        <v/>
      </c>
      <c r="P418" s="62" t="str">
        <f>IF(OR(B418=Dimension!$A$6,B418=Dimension!$A$7,B418=Dimension!$A$8,B418=Dimension!$A$9,B418=""),"",Payment_ID2)</f>
        <v/>
      </c>
      <c r="Q418" s="64" t="str">
        <f t="shared" si="6"/>
        <v/>
      </c>
      <c r="R418" s="62"/>
      <c r="S418" s="87"/>
      <c r="T418" s="68" t="b">
        <f>IF(D418=Dimension!$C$9,IF(LEFT(UPPER(E418),2)="MC",TRUE,FALSE),TRUE)</f>
        <v>1</v>
      </c>
    </row>
    <row r="419" spans="1:20" x14ac:dyDescent="0.45">
      <c r="A419" s="61"/>
      <c r="B419" s="62"/>
      <c r="C419" s="62"/>
      <c r="D419" s="62" t="str">
        <f>IF(B419=Dimension!$A$8,Dimension!$C$9,IF(B419=Dimension!$A$6,CD,""))</f>
        <v/>
      </c>
      <c r="E419" s="63"/>
      <c r="F419" s="62" t="str">
        <f>IF(OR(B419=Dimension!$A$3,B419=Dimension!$A$4,B419=Dimension!$A$6,B419=Dimension!$A$8),CCYA,"")</f>
        <v/>
      </c>
      <c r="G419" s="64" t="str">
        <f>IFERROR(VLOOKUP(F419,Dimension!$G$3:$H$252,2,FALSE),"")</f>
        <v/>
      </c>
      <c r="H419" s="62" t="str">
        <f>IF(OR(B419=Dimension!$A$3,B419=Dimension!$A$4,B419=Dimension!$A$5),"เดินทาง/ท่องเที่ยว","")</f>
        <v/>
      </c>
      <c r="I419" s="62" t="str">
        <f>IF(OR(B419=Dimension!$A$6,B419=Dimension!$A$7,B419=Dimension!$A$8,B419=Dimension!$A$9),"",IF(OR(B419=Dimension!$A$3,B419=Dimension!$A$4,B419=Dimension!$A$5),"สถานประกอบการ",""))</f>
        <v/>
      </c>
      <c r="J419" s="62" t="str">
        <f>IF(OR(B419=Dimension!$A$3,B419=Dimension!$A$4,B419=Dimension!$A$5,B419=Dimension!$A$6,,B419=Dimension!$A$7,B419=Dimension!$A$8,B419=Dimension!$A$9),Payment_ID2,"")</f>
        <v/>
      </c>
      <c r="K419" s="62"/>
      <c r="L419" s="64" t="str">
        <f>IFERROR(VLOOKUP(K419,Dimension!$J$3:$K$179,2,FALSE),"")</f>
        <v/>
      </c>
      <c r="M419" s="65"/>
      <c r="N419" s="66"/>
      <c r="O419" s="62" t="str">
        <f>IF(OR(B419=Dimension!$A$6,B419=Dimension!$A$7,B419=Dimension!$A$8,B419=Dimension!$A$9),"",IF(OR(B419=Dimension!$A$3,B419=Dimension!$A$4,B419=Dimension!$A$5),"สถานประกอบการ",""))</f>
        <v/>
      </c>
      <c r="P419" s="62" t="str">
        <f>IF(OR(B419=Dimension!$A$6,B419=Dimension!$A$7,B419=Dimension!$A$8,B419=Dimension!$A$9,B419=""),"",Payment_ID2)</f>
        <v/>
      </c>
      <c r="Q419" s="64" t="str">
        <f t="shared" si="6"/>
        <v/>
      </c>
      <c r="R419" s="62"/>
      <c r="S419" s="87"/>
      <c r="T419" s="68" t="b">
        <f>IF(D419=Dimension!$C$9,IF(LEFT(UPPER(E419),2)="MC",TRUE,FALSE),TRUE)</f>
        <v>1</v>
      </c>
    </row>
    <row r="420" spans="1:20" x14ac:dyDescent="0.45">
      <c r="A420" s="61"/>
      <c r="B420" s="62"/>
      <c r="C420" s="62"/>
      <c r="D420" s="62" t="str">
        <f>IF(B420=Dimension!$A$8,Dimension!$C$9,IF(B420=Dimension!$A$6,CD,""))</f>
        <v/>
      </c>
      <c r="E420" s="63"/>
      <c r="F420" s="62" t="str">
        <f>IF(OR(B420=Dimension!$A$3,B420=Dimension!$A$4,B420=Dimension!$A$6,B420=Dimension!$A$8),CCYA,"")</f>
        <v/>
      </c>
      <c r="G420" s="64" t="str">
        <f>IFERROR(VLOOKUP(F420,Dimension!$G$3:$H$252,2,FALSE),"")</f>
        <v/>
      </c>
      <c r="H420" s="62" t="str">
        <f>IF(OR(B420=Dimension!$A$3,B420=Dimension!$A$4,B420=Dimension!$A$5),"เดินทาง/ท่องเที่ยว","")</f>
        <v/>
      </c>
      <c r="I420" s="62" t="str">
        <f>IF(OR(B420=Dimension!$A$6,B420=Dimension!$A$7,B420=Dimension!$A$8,B420=Dimension!$A$9),"",IF(OR(B420=Dimension!$A$3,B420=Dimension!$A$4,B420=Dimension!$A$5),"สถานประกอบการ",""))</f>
        <v/>
      </c>
      <c r="J420" s="62" t="str">
        <f>IF(OR(B420=Dimension!$A$3,B420=Dimension!$A$4,B420=Dimension!$A$5,B420=Dimension!$A$6,,B420=Dimension!$A$7,B420=Dimension!$A$8,B420=Dimension!$A$9),Payment_ID2,"")</f>
        <v/>
      </c>
      <c r="K420" s="62"/>
      <c r="L420" s="64" t="str">
        <f>IFERROR(VLOOKUP(K420,Dimension!$J$3:$K$179,2,FALSE),"")</f>
        <v/>
      </c>
      <c r="M420" s="65"/>
      <c r="N420" s="66"/>
      <c r="O420" s="62" t="str">
        <f>IF(OR(B420=Dimension!$A$6,B420=Dimension!$A$7,B420=Dimension!$A$8,B420=Dimension!$A$9),"",IF(OR(B420=Dimension!$A$3,B420=Dimension!$A$4,B420=Dimension!$A$5),"สถานประกอบการ",""))</f>
        <v/>
      </c>
      <c r="P420" s="62" t="str">
        <f>IF(OR(B420=Dimension!$A$6,B420=Dimension!$A$7,B420=Dimension!$A$8,B420=Dimension!$A$9,B420=""),"",Payment_ID2)</f>
        <v/>
      </c>
      <c r="Q420" s="64" t="str">
        <f t="shared" si="6"/>
        <v/>
      </c>
      <c r="R420" s="62"/>
      <c r="S420" s="87"/>
      <c r="T420" s="68" t="b">
        <f>IF(D420=Dimension!$C$9,IF(LEFT(UPPER(E420),2)="MC",TRUE,FALSE),TRUE)</f>
        <v>1</v>
      </c>
    </row>
    <row r="421" spans="1:20" x14ac:dyDescent="0.45">
      <c r="A421" s="61"/>
      <c r="B421" s="62"/>
      <c r="C421" s="62"/>
      <c r="D421" s="62" t="str">
        <f>IF(B421=Dimension!$A$8,Dimension!$C$9,IF(B421=Dimension!$A$6,CD,""))</f>
        <v/>
      </c>
      <c r="E421" s="63"/>
      <c r="F421" s="62" t="str">
        <f>IF(OR(B421=Dimension!$A$3,B421=Dimension!$A$4,B421=Dimension!$A$6,B421=Dimension!$A$8),CCYA,"")</f>
        <v/>
      </c>
      <c r="G421" s="64" t="str">
        <f>IFERROR(VLOOKUP(F421,Dimension!$G$3:$H$252,2,FALSE),"")</f>
        <v/>
      </c>
      <c r="H421" s="62" t="str">
        <f>IF(OR(B421=Dimension!$A$3,B421=Dimension!$A$4,B421=Dimension!$A$5),"เดินทาง/ท่องเที่ยว","")</f>
        <v/>
      </c>
      <c r="I421" s="62" t="str">
        <f>IF(OR(B421=Dimension!$A$6,B421=Dimension!$A$7,B421=Dimension!$A$8,B421=Dimension!$A$9),"",IF(OR(B421=Dimension!$A$3,B421=Dimension!$A$4,B421=Dimension!$A$5),"สถานประกอบการ",""))</f>
        <v/>
      </c>
      <c r="J421" s="62" t="str">
        <f>IF(OR(B421=Dimension!$A$3,B421=Dimension!$A$4,B421=Dimension!$A$5,B421=Dimension!$A$6,,B421=Dimension!$A$7,B421=Dimension!$A$8,B421=Dimension!$A$9),Payment_ID2,"")</f>
        <v/>
      </c>
      <c r="K421" s="62"/>
      <c r="L421" s="64" t="str">
        <f>IFERROR(VLOOKUP(K421,Dimension!$J$3:$K$179,2,FALSE),"")</f>
        <v/>
      </c>
      <c r="M421" s="65"/>
      <c r="N421" s="66"/>
      <c r="O421" s="62" t="str">
        <f>IF(OR(B421=Dimension!$A$6,B421=Dimension!$A$7,B421=Dimension!$A$8,B421=Dimension!$A$9),"",IF(OR(B421=Dimension!$A$3,B421=Dimension!$A$4,B421=Dimension!$A$5),"สถานประกอบการ",""))</f>
        <v/>
      </c>
      <c r="P421" s="62" t="str">
        <f>IF(OR(B421=Dimension!$A$6,B421=Dimension!$A$7,B421=Dimension!$A$8,B421=Dimension!$A$9,B421=""),"",Payment_ID2)</f>
        <v/>
      </c>
      <c r="Q421" s="64" t="str">
        <f t="shared" si="6"/>
        <v/>
      </c>
      <c r="R421" s="62"/>
      <c r="S421" s="87"/>
      <c r="T421" s="68" t="b">
        <f>IF(D421=Dimension!$C$9,IF(LEFT(UPPER(E421),2)="MC",TRUE,FALSE),TRUE)</f>
        <v>1</v>
      </c>
    </row>
    <row r="422" spans="1:20" x14ac:dyDescent="0.45">
      <c r="A422" s="61"/>
      <c r="B422" s="62"/>
      <c r="C422" s="62"/>
      <c r="D422" s="62" t="str">
        <f>IF(B422=Dimension!$A$8,Dimension!$C$9,IF(B422=Dimension!$A$6,CD,""))</f>
        <v/>
      </c>
      <c r="E422" s="63"/>
      <c r="F422" s="62" t="str">
        <f>IF(OR(B422=Dimension!$A$3,B422=Dimension!$A$4,B422=Dimension!$A$6,B422=Dimension!$A$8),CCYA,"")</f>
        <v/>
      </c>
      <c r="G422" s="64" t="str">
        <f>IFERROR(VLOOKUP(F422,Dimension!$G$3:$H$252,2,FALSE),"")</f>
        <v/>
      </c>
      <c r="H422" s="62" t="str">
        <f>IF(OR(B422=Dimension!$A$3,B422=Dimension!$A$4,B422=Dimension!$A$5),"เดินทาง/ท่องเที่ยว","")</f>
        <v/>
      </c>
      <c r="I422" s="62" t="str">
        <f>IF(OR(B422=Dimension!$A$6,B422=Dimension!$A$7,B422=Dimension!$A$8,B422=Dimension!$A$9),"",IF(OR(B422=Dimension!$A$3,B422=Dimension!$A$4,B422=Dimension!$A$5),"สถานประกอบการ",""))</f>
        <v/>
      </c>
      <c r="J422" s="62" t="str">
        <f>IF(OR(B422=Dimension!$A$3,B422=Dimension!$A$4,B422=Dimension!$A$5,B422=Dimension!$A$6,,B422=Dimension!$A$7,B422=Dimension!$A$8,B422=Dimension!$A$9),Payment_ID2,"")</f>
        <v/>
      </c>
      <c r="K422" s="62"/>
      <c r="L422" s="64" t="str">
        <f>IFERROR(VLOOKUP(K422,Dimension!$J$3:$K$179,2,FALSE),"")</f>
        <v/>
      </c>
      <c r="M422" s="65"/>
      <c r="N422" s="66"/>
      <c r="O422" s="62" t="str">
        <f>IF(OR(B422=Dimension!$A$6,B422=Dimension!$A$7,B422=Dimension!$A$8,B422=Dimension!$A$9),"",IF(OR(B422=Dimension!$A$3,B422=Dimension!$A$4,B422=Dimension!$A$5),"สถานประกอบการ",""))</f>
        <v/>
      </c>
      <c r="P422" s="62" t="str">
        <f>IF(OR(B422=Dimension!$A$6,B422=Dimension!$A$7,B422=Dimension!$A$8,B422=Dimension!$A$9,B422=""),"",Payment_ID2)</f>
        <v/>
      </c>
      <c r="Q422" s="64" t="str">
        <f t="shared" si="6"/>
        <v/>
      </c>
      <c r="R422" s="62"/>
      <c r="S422" s="87"/>
      <c r="T422" s="68" t="b">
        <f>IF(D422=Dimension!$C$9,IF(LEFT(UPPER(E422),2)="MC",TRUE,FALSE),TRUE)</f>
        <v>1</v>
      </c>
    </row>
    <row r="423" spans="1:20" x14ac:dyDescent="0.45">
      <c r="A423" s="61"/>
      <c r="B423" s="62"/>
      <c r="C423" s="62"/>
      <c r="D423" s="62" t="str">
        <f>IF(B423=Dimension!$A$8,Dimension!$C$9,IF(B423=Dimension!$A$6,CD,""))</f>
        <v/>
      </c>
      <c r="E423" s="63"/>
      <c r="F423" s="62" t="str">
        <f>IF(OR(B423=Dimension!$A$3,B423=Dimension!$A$4,B423=Dimension!$A$6,B423=Dimension!$A$8),CCYA,"")</f>
        <v/>
      </c>
      <c r="G423" s="64" t="str">
        <f>IFERROR(VLOOKUP(F423,Dimension!$G$3:$H$252,2,FALSE),"")</f>
        <v/>
      </c>
      <c r="H423" s="62" t="str">
        <f>IF(OR(B423=Dimension!$A$3,B423=Dimension!$A$4,B423=Dimension!$A$5),"เดินทาง/ท่องเที่ยว","")</f>
        <v/>
      </c>
      <c r="I423" s="62" t="str">
        <f>IF(OR(B423=Dimension!$A$6,B423=Dimension!$A$7,B423=Dimension!$A$8,B423=Dimension!$A$9),"",IF(OR(B423=Dimension!$A$3,B423=Dimension!$A$4,B423=Dimension!$A$5),"สถานประกอบการ",""))</f>
        <v/>
      </c>
      <c r="J423" s="62" t="str">
        <f>IF(OR(B423=Dimension!$A$3,B423=Dimension!$A$4,B423=Dimension!$A$5,B423=Dimension!$A$6,,B423=Dimension!$A$7,B423=Dimension!$A$8,B423=Dimension!$A$9),Payment_ID2,"")</f>
        <v/>
      </c>
      <c r="K423" s="62"/>
      <c r="L423" s="64" t="str">
        <f>IFERROR(VLOOKUP(K423,Dimension!$J$3:$K$179,2,FALSE),"")</f>
        <v/>
      </c>
      <c r="M423" s="65"/>
      <c r="N423" s="66"/>
      <c r="O423" s="62" t="str">
        <f>IF(OR(B423=Dimension!$A$6,B423=Dimension!$A$7,B423=Dimension!$A$8,B423=Dimension!$A$9),"",IF(OR(B423=Dimension!$A$3,B423=Dimension!$A$4,B423=Dimension!$A$5),"สถานประกอบการ",""))</f>
        <v/>
      </c>
      <c r="P423" s="62" t="str">
        <f>IF(OR(B423=Dimension!$A$6,B423=Dimension!$A$7,B423=Dimension!$A$8,B423=Dimension!$A$9,B423=""),"",Payment_ID2)</f>
        <v/>
      </c>
      <c r="Q423" s="64" t="str">
        <f t="shared" si="6"/>
        <v/>
      </c>
      <c r="R423" s="62"/>
      <c r="S423" s="87"/>
      <c r="T423" s="68" t="b">
        <f>IF(D423=Dimension!$C$9,IF(LEFT(UPPER(E423),2)="MC",TRUE,FALSE),TRUE)</f>
        <v>1</v>
      </c>
    </row>
    <row r="424" spans="1:20" x14ac:dyDescent="0.45">
      <c r="A424" s="61"/>
      <c r="B424" s="62"/>
      <c r="C424" s="62"/>
      <c r="D424" s="62" t="str">
        <f>IF(B424=Dimension!$A$8,Dimension!$C$9,IF(B424=Dimension!$A$6,CD,""))</f>
        <v/>
      </c>
      <c r="E424" s="63"/>
      <c r="F424" s="62" t="str">
        <f>IF(OR(B424=Dimension!$A$3,B424=Dimension!$A$4,B424=Dimension!$A$6,B424=Dimension!$A$8),CCYA,"")</f>
        <v/>
      </c>
      <c r="G424" s="64" t="str">
        <f>IFERROR(VLOOKUP(F424,Dimension!$G$3:$H$252,2,FALSE),"")</f>
        <v/>
      </c>
      <c r="H424" s="62" t="str">
        <f>IF(OR(B424=Dimension!$A$3,B424=Dimension!$A$4,B424=Dimension!$A$5),"เดินทาง/ท่องเที่ยว","")</f>
        <v/>
      </c>
      <c r="I424" s="62" t="str">
        <f>IF(OR(B424=Dimension!$A$6,B424=Dimension!$A$7,B424=Dimension!$A$8,B424=Dimension!$A$9),"",IF(OR(B424=Dimension!$A$3,B424=Dimension!$A$4,B424=Dimension!$A$5),"สถานประกอบการ",""))</f>
        <v/>
      </c>
      <c r="J424" s="62" t="str">
        <f>IF(OR(B424=Dimension!$A$3,B424=Dimension!$A$4,B424=Dimension!$A$5,B424=Dimension!$A$6,,B424=Dimension!$A$7,B424=Dimension!$A$8,B424=Dimension!$A$9),Payment_ID2,"")</f>
        <v/>
      </c>
      <c r="K424" s="62"/>
      <c r="L424" s="64" t="str">
        <f>IFERROR(VLOOKUP(K424,Dimension!$J$3:$K$179,2,FALSE),"")</f>
        <v/>
      </c>
      <c r="M424" s="65"/>
      <c r="N424" s="66"/>
      <c r="O424" s="62" t="str">
        <f>IF(OR(B424=Dimension!$A$6,B424=Dimension!$A$7,B424=Dimension!$A$8,B424=Dimension!$A$9),"",IF(OR(B424=Dimension!$A$3,B424=Dimension!$A$4,B424=Dimension!$A$5),"สถานประกอบการ",""))</f>
        <v/>
      </c>
      <c r="P424" s="62" t="str">
        <f>IF(OR(B424=Dimension!$A$6,B424=Dimension!$A$7,B424=Dimension!$A$8,B424=Dimension!$A$9,B424=""),"",Payment_ID2)</f>
        <v/>
      </c>
      <c r="Q424" s="64" t="str">
        <f t="shared" si="6"/>
        <v/>
      </c>
      <c r="R424" s="62"/>
      <c r="S424" s="87"/>
      <c r="T424" s="68" t="b">
        <f>IF(D424=Dimension!$C$9,IF(LEFT(UPPER(E424),2)="MC",TRUE,FALSE),TRUE)</f>
        <v>1</v>
      </c>
    </row>
    <row r="425" spans="1:20" x14ac:dyDescent="0.45">
      <c r="A425" s="61"/>
      <c r="B425" s="62"/>
      <c r="C425" s="62"/>
      <c r="D425" s="62" t="str">
        <f>IF(B425=Dimension!$A$8,Dimension!$C$9,IF(B425=Dimension!$A$6,CD,""))</f>
        <v/>
      </c>
      <c r="E425" s="63"/>
      <c r="F425" s="62" t="str">
        <f>IF(OR(B425=Dimension!$A$3,B425=Dimension!$A$4,B425=Dimension!$A$6,B425=Dimension!$A$8),CCYA,"")</f>
        <v/>
      </c>
      <c r="G425" s="64" t="str">
        <f>IFERROR(VLOOKUP(F425,Dimension!$G$3:$H$252,2,FALSE),"")</f>
        <v/>
      </c>
      <c r="H425" s="62" t="str">
        <f>IF(OR(B425=Dimension!$A$3,B425=Dimension!$A$4,B425=Dimension!$A$5),"เดินทาง/ท่องเที่ยว","")</f>
        <v/>
      </c>
      <c r="I425" s="62" t="str">
        <f>IF(OR(B425=Dimension!$A$6,B425=Dimension!$A$7,B425=Dimension!$A$8,B425=Dimension!$A$9),"",IF(OR(B425=Dimension!$A$3,B425=Dimension!$A$4,B425=Dimension!$A$5),"สถานประกอบการ",""))</f>
        <v/>
      </c>
      <c r="J425" s="62" t="str">
        <f>IF(OR(B425=Dimension!$A$3,B425=Dimension!$A$4,B425=Dimension!$A$5,B425=Dimension!$A$6,,B425=Dimension!$A$7,B425=Dimension!$A$8,B425=Dimension!$A$9),Payment_ID2,"")</f>
        <v/>
      </c>
      <c r="K425" s="62"/>
      <c r="L425" s="64" t="str">
        <f>IFERROR(VLOOKUP(K425,Dimension!$J$3:$K$179,2,FALSE),"")</f>
        <v/>
      </c>
      <c r="M425" s="65"/>
      <c r="N425" s="66"/>
      <c r="O425" s="62" t="str">
        <f>IF(OR(B425=Dimension!$A$6,B425=Dimension!$A$7,B425=Dimension!$A$8,B425=Dimension!$A$9),"",IF(OR(B425=Dimension!$A$3,B425=Dimension!$A$4,B425=Dimension!$A$5),"สถานประกอบการ",""))</f>
        <v/>
      </c>
      <c r="P425" s="62" t="str">
        <f>IF(OR(B425=Dimension!$A$6,B425=Dimension!$A$7,B425=Dimension!$A$8,B425=Dimension!$A$9,B425=""),"",Payment_ID2)</f>
        <v/>
      </c>
      <c r="Q425" s="64" t="str">
        <f t="shared" si="6"/>
        <v/>
      </c>
      <c r="R425" s="62"/>
      <c r="S425" s="87"/>
      <c r="T425" s="68" t="b">
        <f>IF(D425=Dimension!$C$9,IF(LEFT(UPPER(E425),2)="MC",TRUE,FALSE),TRUE)</f>
        <v>1</v>
      </c>
    </row>
    <row r="426" spans="1:20" x14ac:dyDescent="0.45">
      <c r="A426" s="61"/>
      <c r="B426" s="62"/>
      <c r="C426" s="62"/>
      <c r="D426" s="62" t="str">
        <f>IF(B426=Dimension!$A$8,Dimension!$C$9,IF(B426=Dimension!$A$6,CD,""))</f>
        <v/>
      </c>
      <c r="E426" s="63"/>
      <c r="F426" s="62" t="str">
        <f>IF(OR(B426=Dimension!$A$3,B426=Dimension!$A$4,B426=Dimension!$A$6,B426=Dimension!$A$8),CCYA,"")</f>
        <v/>
      </c>
      <c r="G426" s="64" t="str">
        <f>IFERROR(VLOOKUP(F426,Dimension!$G$3:$H$252,2,FALSE),"")</f>
        <v/>
      </c>
      <c r="H426" s="62" t="str">
        <f>IF(OR(B426=Dimension!$A$3,B426=Dimension!$A$4,B426=Dimension!$A$5),"เดินทาง/ท่องเที่ยว","")</f>
        <v/>
      </c>
      <c r="I426" s="62" t="str">
        <f>IF(OR(B426=Dimension!$A$6,B426=Dimension!$A$7,B426=Dimension!$A$8,B426=Dimension!$A$9),"",IF(OR(B426=Dimension!$A$3,B426=Dimension!$A$4,B426=Dimension!$A$5),"สถานประกอบการ",""))</f>
        <v/>
      </c>
      <c r="J426" s="62" t="str">
        <f>IF(OR(B426=Dimension!$A$3,B426=Dimension!$A$4,B426=Dimension!$A$5,B426=Dimension!$A$6,,B426=Dimension!$A$7,B426=Dimension!$A$8,B426=Dimension!$A$9),Payment_ID2,"")</f>
        <v/>
      </c>
      <c r="K426" s="62"/>
      <c r="L426" s="64" t="str">
        <f>IFERROR(VLOOKUP(K426,Dimension!$J$3:$K$179,2,FALSE),"")</f>
        <v/>
      </c>
      <c r="M426" s="65"/>
      <c r="N426" s="66"/>
      <c r="O426" s="62" t="str">
        <f>IF(OR(B426=Dimension!$A$6,B426=Dimension!$A$7,B426=Dimension!$A$8,B426=Dimension!$A$9),"",IF(OR(B426=Dimension!$A$3,B426=Dimension!$A$4,B426=Dimension!$A$5),"สถานประกอบการ",""))</f>
        <v/>
      </c>
      <c r="P426" s="62" t="str">
        <f>IF(OR(B426=Dimension!$A$6,B426=Dimension!$A$7,B426=Dimension!$A$8,B426=Dimension!$A$9,B426=""),"",Payment_ID2)</f>
        <v/>
      </c>
      <c r="Q426" s="64" t="str">
        <f t="shared" si="6"/>
        <v/>
      </c>
      <c r="R426" s="62"/>
      <c r="S426" s="87"/>
      <c r="T426" s="68" t="b">
        <f>IF(D426=Dimension!$C$9,IF(LEFT(UPPER(E426),2)="MC",TRUE,FALSE),TRUE)</f>
        <v>1</v>
      </c>
    </row>
    <row r="427" spans="1:20" x14ac:dyDescent="0.45">
      <c r="A427" s="61"/>
      <c r="B427" s="62"/>
      <c r="C427" s="62"/>
      <c r="D427" s="62" t="str">
        <f>IF(B427=Dimension!$A$8,Dimension!$C$9,IF(B427=Dimension!$A$6,CD,""))</f>
        <v/>
      </c>
      <c r="E427" s="63"/>
      <c r="F427" s="62" t="str">
        <f>IF(OR(B427=Dimension!$A$3,B427=Dimension!$A$4,B427=Dimension!$A$6,B427=Dimension!$A$8),CCYA,"")</f>
        <v/>
      </c>
      <c r="G427" s="64" t="str">
        <f>IFERROR(VLOOKUP(F427,Dimension!$G$3:$H$252,2,FALSE),"")</f>
        <v/>
      </c>
      <c r="H427" s="62" t="str">
        <f>IF(OR(B427=Dimension!$A$3,B427=Dimension!$A$4,B427=Dimension!$A$5),"เดินทาง/ท่องเที่ยว","")</f>
        <v/>
      </c>
      <c r="I427" s="62" t="str">
        <f>IF(OR(B427=Dimension!$A$6,B427=Dimension!$A$7,B427=Dimension!$A$8,B427=Dimension!$A$9),"",IF(OR(B427=Dimension!$A$3,B427=Dimension!$A$4,B427=Dimension!$A$5),"สถานประกอบการ",""))</f>
        <v/>
      </c>
      <c r="J427" s="62" t="str">
        <f>IF(OR(B427=Dimension!$A$3,B427=Dimension!$A$4,B427=Dimension!$A$5,B427=Dimension!$A$6,,B427=Dimension!$A$7,B427=Dimension!$A$8,B427=Dimension!$A$9),Payment_ID2,"")</f>
        <v/>
      </c>
      <c r="K427" s="62"/>
      <c r="L427" s="64" t="str">
        <f>IFERROR(VLOOKUP(K427,Dimension!$J$3:$K$179,2,FALSE),"")</f>
        <v/>
      </c>
      <c r="M427" s="65"/>
      <c r="N427" s="66"/>
      <c r="O427" s="62" t="str">
        <f>IF(OR(B427=Dimension!$A$6,B427=Dimension!$A$7,B427=Dimension!$A$8,B427=Dimension!$A$9),"",IF(OR(B427=Dimension!$A$3,B427=Dimension!$A$4,B427=Dimension!$A$5),"สถานประกอบการ",""))</f>
        <v/>
      </c>
      <c r="P427" s="62" t="str">
        <f>IF(OR(B427=Dimension!$A$6,B427=Dimension!$A$7,B427=Dimension!$A$8,B427=Dimension!$A$9,B427=""),"",Payment_ID2)</f>
        <v/>
      </c>
      <c r="Q427" s="64" t="str">
        <f t="shared" si="6"/>
        <v/>
      </c>
      <c r="R427" s="62"/>
      <c r="S427" s="87"/>
      <c r="T427" s="68" t="b">
        <f>IF(D427=Dimension!$C$9,IF(LEFT(UPPER(E427),2)="MC",TRUE,FALSE),TRUE)</f>
        <v>1</v>
      </c>
    </row>
    <row r="428" spans="1:20" x14ac:dyDescent="0.45">
      <c r="A428" s="61"/>
      <c r="B428" s="62"/>
      <c r="C428" s="62"/>
      <c r="D428" s="62" t="str">
        <f>IF(B428=Dimension!$A$8,Dimension!$C$9,IF(B428=Dimension!$A$6,CD,""))</f>
        <v/>
      </c>
      <c r="E428" s="63"/>
      <c r="F428" s="62" t="str">
        <f>IF(OR(B428=Dimension!$A$3,B428=Dimension!$A$4,B428=Dimension!$A$6,B428=Dimension!$A$8),CCYA,"")</f>
        <v/>
      </c>
      <c r="G428" s="64" t="str">
        <f>IFERROR(VLOOKUP(F428,Dimension!$G$3:$H$252,2,FALSE),"")</f>
        <v/>
      </c>
      <c r="H428" s="62" t="str">
        <f>IF(OR(B428=Dimension!$A$3,B428=Dimension!$A$4,B428=Dimension!$A$5),"เดินทาง/ท่องเที่ยว","")</f>
        <v/>
      </c>
      <c r="I428" s="62" t="str">
        <f>IF(OR(B428=Dimension!$A$6,B428=Dimension!$A$7,B428=Dimension!$A$8,B428=Dimension!$A$9),"",IF(OR(B428=Dimension!$A$3,B428=Dimension!$A$4,B428=Dimension!$A$5),"สถานประกอบการ",""))</f>
        <v/>
      </c>
      <c r="J428" s="62" t="str">
        <f>IF(OR(B428=Dimension!$A$3,B428=Dimension!$A$4,B428=Dimension!$A$5,B428=Dimension!$A$6,,B428=Dimension!$A$7,B428=Dimension!$A$8,B428=Dimension!$A$9),Payment_ID2,"")</f>
        <v/>
      </c>
      <c r="K428" s="62"/>
      <c r="L428" s="64" t="str">
        <f>IFERROR(VLOOKUP(K428,Dimension!$J$3:$K$179,2,FALSE),"")</f>
        <v/>
      </c>
      <c r="M428" s="65"/>
      <c r="N428" s="66"/>
      <c r="O428" s="62" t="str">
        <f>IF(OR(B428=Dimension!$A$6,B428=Dimension!$A$7,B428=Dimension!$A$8,B428=Dimension!$A$9),"",IF(OR(B428=Dimension!$A$3,B428=Dimension!$A$4,B428=Dimension!$A$5),"สถานประกอบการ",""))</f>
        <v/>
      </c>
      <c r="P428" s="62" t="str">
        <f>IF(OR(B428=Dimension!$A$6,B428=Dimension!$A$7,B428=Dimension!$A$8,B428=Dimension!$A$9,B428=""),"",Payment_ID2)</f>
        <v/>
      </c>
      <c r="Q428" s="64" t="str">
        <f t="shared" si="6"/>
        <v/>
      </c>
      <c r="R428" s="62"/>
      <c r="S428" s="87"/>
      <c r="T428" s="68" t="b">
        <f>IF(D428=Dimension!$C$9,IF(LEFT(UPPER(E428),2)="MC",TRUE,FALSE),TRUE)</f>
        <v>1</v>
      </c>
    </row>
    <row r="429" spans="1:20" x14ac:dyDescent="0.45">
      <c r="A429" s="61"/>
      <c r="B429" s="62"/>
      <c r="C429" s="62"/>
      <c r="D429" s="62" t="str">
        <f>IF(B429=Dimension!$A$8,Dimension!$C$9,IF(B429=Dimension!$A$6,CD,""))</f>
        <v/>
      </c>
      <c r="E429" s="63"/>
      <c r="F429" s="62" t="str">
        <f>IF(OR(B429=Dimension!$A$3,B429=Dimension!$A$4,B429=Dimension!$A$6,B429=Dimension!$A$8),CCYA,"")</f>
        <v/>
      </c>
      <c r="G429" s="64" t="str">
        <f>IFERROR(VLOOKUP(F429,Dimension!$G$3:$H$252,2,FALSE),"")</f>
        <v/>
      </c>
      <c r="H429" s="62" t="str">
        <f>IF(OR(B429=Dimension!$A$3,B429=Dimension!$A$4,B429=Dimension!$A$5),"เดินทาง/ท่องเที่ยว","")</f>
        <v/>
      </c>
      <c r="I429" s="62" t="str">
        <f>IF(OR(B429=Dimension!$A$6,B429=Dimension!$A$7,B429=Dimension!$A$8,B429=Dimension!$A$9),"",IF(OR(B429=Dimension!$A$3,B429=Dimension!$A$4,B429=Dimension!$A$5),"สถานประกอบการ",""))</f>
        <v/>
      </c>
      <c r="J429" s="62" t="str">
        <f>IF(OR(B429=Dimension!$A$3,B429=Dimension!$A$4,B429=Dimension!$A$5,B429=Dimension!$A$6,,B429=Dimension!$A$7,B429=Dimension!$A$8,B429=Dimension!$A$9),Payment_ID2,"")</f>
        <v/>
      </c>
      <c r="K429" s="62"/>
      <c r="L429" s="64" t="str">
        <f>IFERROR(VLOOKUP(K429,Dimension!$J$3:$K$179,2,FALSE),"")</f>
        <v/>
      </c>
      <c r="M429" s="65"/>
      <c r="N429" s="66"/>
      <c r="O429" s="62" t="str">
        <f>IF(OR(B429=Dimension!$A$6,B429=Dimension!$A$7,B429=Dimension!$A$8,B429=Dimension!$A$9),"",IF(OR(B429=Dimension!$A$3,B429=Dimension!$A$4,B429=Dimension!$A$5),"สถานประกอบการ",""))</f>
        <v/>
      </c>
      <c r="P429" s="62" t="str">
        <f>IF(OR(B429=Dimension!$A$6,B429=Dimension!$A$7,B429=Dimension!$A$8,B429=Dimension!$A$9,B429=""),"",Payment_ID2)</f>
        <v/>
      </c>
      <c r="Q429" s="64" t="str">
        <f t="shared" si="6"/>
        <v/>
      </c>
      <c r="R429" s="62"/>
      <c r="S429" s="87"/>
      <c r="T429" s="68" t="b">
        <f>IF(D429=Dimension!$C$9,IF(LEFT(UPPER(E429),2)="MC",TRUE,FALSE),TRUE)</f>
        <v>1</v>
      </c>
    </row>
    <row r="430" spans="1:20" x14ac:dyDescent="0.45">
      <c r="A430" s="61"/>
      <c r="B430" s="62"/>
      <c r="C430" s="62"/>
      <c r="D430" s="62" t="str">
        <f>IF(B430=Dimension!$A$8,Dimension!$C$9,IF(B430=Dimension!$A$6,CD,""))</f>
        <v/>
      </c>
      <c r="E430" s="63"/>
      <c r="F430" s="62" t="str">
        <f>IF(OR(B430=Dimension!$A$3,B430=Dimension!$A$4,B430=Dimension!$A$6,B430=Dimension!$A$8),CCYA,"")</f>
        <v/>
      </c>
      <c r="G430" s="64" t="str">
        <f>IFERROR(VLOOKUP(F430,Dimension!$G$3:$H$252,2,FALSE),"")</f>
        <v/>
      </c>
      <c r="H430" s="62" t="str">
        <f>IF(OR(B430=Dimension!$A$3,B430=Dimension!$A$4,B430=Dimension!$A$5),"เดินทาง/ท่องเที่ยว","")</f>
        <v/>
      </c>
      <c r="I430" s="62" t="str">
        <f>IF(OR(B430=Dimension!$A$6,B430=Dimension!$A$7,B430=Dimension!$A$8,B430=Dimension!$A$9),"",IF(OR(B430=Dimension!$A$3,B430=Dimension!$A$4,B430=Dimension!$A$5),"สถานประกอบการ",""))</f>
        <v/>
      </c>
      <c r="J430" s="62" t="str">
        <f>IF(OR(B430=Dimension!$A$3,B430=Dimension!$A$4,B430=Dimension!$A$5,B430=Dimension!$A$6,,B430=Dimension!$A$7,B430=Dimension!$A$8,B430=Dimension!$A$9),Payment_ID2,"")</f>
        <v/>
      </c>
      <c r="K430" s="62"/>
      <c r="L430" s="64" t="str">
        <f>IFERROR(VLOOKUP(K430,Dimension!$J$3:$K$179,2,FALSE),"")</f>
        <v/>
      </c>
      <c r="M430" s="65"/>
      <c r="N430" s="66"/>
      <c r="O430" s="62" t="str">
        <f>IF(OR(B430=Dimension!$A$6,B430=Dimension!$A$7,B430=Dimension!$A$8,B430=Dimension!$A$9),"",IF(OR(B430=Dimension!$A$3,B430=Dimension!$A$4,B430=Dimension!$A$5),"สถานประกอบการ",""))</f>
        <v/>
      </c>
      <c r="P430" s="62" t="str">
        <f>IF(OR(B430=Dimension!$A$6,B430=Dimension!$A$7,B430=Dimension!$A$8,B430=Dimension!$A$9,B430=""),"",Payment_ID2)</f>
        <v/>
      </c>
      <c r="Q430" s="64" t="str">
        <f t="shared" si="6"/>
        <v/>
      </c>
      <c r="R430" s="62"/>
      <c r="S430" s="87"/>
      <c r="T430" s="68" t="b">
        <f>IF(D430=Dimension!$C$9,IF(LEFT(UPPER(E430),2)="MC",TRUE,FALSE),TRUE)</f>
        <v>1</v>
      </c>
    </row>
    <row r="431" spans="1:20" x14ac:dyDescent="0.45">
      <c r="A431" s="61"/>
      <c r="B431" s="62"/>
      <c r="C431" s="62"/>
      <c r="D431" s="62" t="str">
        <f>IF(B431=Dimension!$A$8,Dimension!$C$9,IF(B431=Dimension!$A$6,CD,""))</f>
        <v/>
      </c>
      <c r="E431" s="63"/>
      <c r="F431" s="62" t="str">
        <f>IF(OR(B431=Dimension!$A$3,B431=Dimension!$A$4,B431=Dimension!$A$6,B431=Dimension!$A$8),CCYA,"")</f>
        <v/>
      </c>
      <c r="G431" s="64" t="str">
        <f>IFERROR(VLOOKUP(F431,Dimension!$G$3:$H$252,2,FALSE),"")</f>
        <v/>
      </c>
      <c r="H431" s="62" t="str">
        <f>IF(OR(B431=Dimension!$A$3,B431=Dimension!$A$4,B431=Dimension!$A$5),"เดินทาง/ท่องเที่ยว","")</f>
        <v/>
      </c>
      <c r="I431" s="62" t="str">
        <f>IF(OR(B431=Dimension!$A$6,B431=Dimension!$A$7,B431=Dimension!$A$8,B431=Dimension!$A$9),"",IF(OR(B431=Dimension!$A$3,B431=Dimension!$A$4,B431=Dimension!$A$5),"สถานประกอบการ",""))</f>
        <v/>
      </c>
      <c r="J431" s="62" t="str">
        <f>IF(OR(B431=Dimension!$A$3,B431=Dimension!$A$4,B431=Dimension!$A$5,B431=Dimension!$A$6,,B431=Dimension!$A$7,B431=Dimension!$A$8,B431=Dimension!$A$9),Payment_ID2,"")</f>
        <v/>
      </c>
      <c r="K431" s="62"/>
      <c r="L431" s="64" t="str">
        <f>IFERROR(VLOOKUP(K431,Dimension!$J$3:$K$179,2,FALSE),"")</f>
        <v/>
      </c>
      <c r="M431" s="65"/>
      <c r="N431" s="66"/>
      <c r="O431" s="62" t="str">
        <f>IF(OR(B431=Dimension!$A$6,B431=Dimension!$A$7,B431=Dimension!$A$8,B431=Dimension!$A$9),"",IF(OR(B431=Dimension!$A$3,B431=Dimension!$A$4,B431=Dimension!$A$5),"สถานประกอบการ",""))</f>
        <v/>
      </c>
      <c r="P431" s="62" t="str">
        <f>IF(OR(B431=Dimension!$A$6,B431=Dimension!$A$7,B431=Dimension!$A$8,B431=Dimension!$A$9,B431=""),"",Payment_ID2)</f>
        <v/>
      </c>
      <c r="Q431" s="64" t="str">
        <f t="shared" si="6"/>
        <v/>
      </c>
      <c r="R431" s="62"/>
      <c r="S431" s="87"/>
      <c r="T431" s="68" t="b">
        <f>IF(D431=Dimension!$C$9,IF(LEFT(UPPER(E431),2)="MC",TRUE,FALSE),TRUE)</f>
        <v>1</v>
      </c>
    </row>
    <row r="432" spans="1:20" x14ac:dyDescent="0.45">
      <c r="A432" s="61"/>
      <c r="B432" s="62"/>
      <c r="C432" s="62"/>
      <c r="D432" s="62" t="str">
        <f>IF(B432=Dimension!$A$8,Dimension!$C$9,IF(B432=Dimension!$A$6,CD,""))</f>
        <v/>
      </c>
      <c r="E432" s="63"/>
      <c r="F432" s="62" t="str">
        <f>IF(OR(B432=Dimension!$A$3,B432=Dimension!$A$4,B432=Dimension!$A$6,B432=Dimension!$A$8),CCYA,"")</f>
        <v/>
      </c>
      <c r="G432" s="64" t="str">
        <f>IFERROR(VLOOKUP(F432,Dimension!$G$3:$H$252,2,FALSE),"")</f>
        <v/>
      </c>
      <c r="H432" s="62" t="str">
        <f>IF(OR(B432=Dimension!$A$3,B432=Dimension!$A$4,B432=Dimension!$A$5),"เดินทาง/ท่องเที่ยว","")</f>
        <v/>
      </c>
      <c r="I432" s="62" t="str">
        <f>IF(OR(B432=Dimension!$A$6,B432=Dimension!$A$7,B432=Dimension!$A$8,B432=Dimension!$A$9),"",IF(OR(B432=Dimension!$A$3,B432=Dimension!$A$4,B432=Dimension!$A$5),"สถานประกอบการ",""))</f>
        <v/>
      </c>
      <c r="J432" s="62" t="str">
        <f>IF(OR(B432=Dimension!$A$3,B432=Dimension!$A$4,B432=Dimension!$A$5,B432=Dimension!$A$6,,B432=Dimension!$A$7,B432=Dimension!$A$8,B432=Dimension!$A$9),Payment_ID2,"")</f>
        <v/>
      </c>
      <c r="K432" s="62"/>
      <c r="L432" s="64" t="str">
        <f>IFERROR(VLOOKUP(K432,Dimension!$J$3:$K$179,2,FALSE),"")</f>
        <v/>
      </c>
      <c r="M432" s="65"/>
      <c r="N432" s="66"/>
      <c r="O432" s="62" t="str">
        <f>IF(OR(B432=Dimension!$A$6,B432=Dimension!$A$7,B432=Dimension!$A$8,B432=Dimension!$A$9),"",IF(OR(B432=Dimension!$A$3,B432=Dimension!$A$4,B432=Dimension!$A$5),"สถานประกอบการ",""))</f>
        <v/>
      </c>
      <c r="P432" s="62" t="str">
        <f>IF(OR(B432=Dimension!$A$6,B432=Dimension!$A$7,B432=Dimension!$A$8,B432=Dimension!$A$9,B432=""),"",Payment_ID2)</f>
        <v/>
      </c>
      <c r="Q432" s="64" t="str">
        <f t="shared" si="6"/>
        <v/>
      </c>
      <c r="R432" s="62"/>
      <c r="S432" s="87"/>
      <c r="T432" s="68" t="b">
        <f>IF(D432=Dimension!$C$9,IF(LEFT(UPPER(E432),2)="MC",TRUE,FALSE),TRUE)</f>
        <v>1</v>
      </c>
    </row>
    <row r="433" spans="1:20" x14ac:dyDescent="0.45">
      <c r="A433" s="61"/>
      <c r="B433" s="62"/>
      <c r="C433" s="62"/>
      <c r="D433" s="62" t="str">
        <f>IF(B433=Dimension!$A$8,Dimension!$C$9,IF(B433=Dimension!$A$6,CD,""))</f>
        <v/>
      </c>
      <c r="E433" s="63"/>
      <c r="F433" s="62" t="str">
        <f>IF(OR(B433=Dimension!$A$3,B433=Dimension!$A$4,B433=Dimension!$A$6,B433=Dimension!$A$8),CCYA,"")</f>
        <v/>
      </c>
      <c r="G433" s="64" t="str">
        <f>IFERROR(VLOOKUP(F433,Dimension!$G$3:$H$252,2,FALSE),"")</f>
        <v/>
      </c>
      <c r="H433" s="62" t="str">
        <f>IF(OR(B433=Dimension!$A$3,B433=Dimension!$A$4,B433=Dimension!$A$5),"เดินทาง/ท่องเที่ยว","")</f>
        <v/>
      </c>
      <c r="I433" s="62" t="str">
        <f>IF(OR(B433=Dimension!$A$6,B433=Dimension!$A$7,B433=Dimension!$A$8,B433=Dimension!$A$9),"",IF(OR(B433=Dimension!$A$3,B433=Dimension!$A$4,B433=Dimension!$A$5),"สถานประกอบการ",""))</f>
        <v/>
      </c>
      <c r="J433" s="62" t="str">
        <f>IF(OR(B433=Dimension!$A$3,B433=Dimension!$A$4,B433=Dimension!$A$5,B433=Dimension!$A$6,,B433=Dimension!$A$7,B433=Dimension!$A$8,B433=Dimension!$A$9),Payment_ID2,"")</f>
        <v/>
      </c>
      <c r="K433" s="62"/>
      <c r="L433" s="64" t="str">
        <f>IFERROR(VLOOKUP(K433,Dimension!$J$3:$K$179,2,FALSE),"")</f>
        <v/>
      </c>
      <c r="M433" s="65"/>
      <c r="N433" s="66"/>
      <c r="O433" s="62" t="str">
        <f>IF(OR(B433=Dimension!$A$6,B433=Dimension!$A$7,B433=Dimension!$A$8,B433=Dimension!$A$9),"",IF(OR(B433=Dimension!$A$3,B433=Dimension!$A$4,B433=Dimension!$A$5),"สถานประกอบการ",""))</f>
        <v/>
      </c>
      <c r="P433" s="62" t="str">
        <f>IF(OR(B433=Dimension!$A$6,B433=Dimension!$A$7,B433=Dimension!$A$8,B433=Dimension!$A$9,B433=""),"",Payment_ID2)</f>
        <v/>
      </c>
      <c r="Q433" s="64" t="str">
        <f t="shared" si="6"/>
        <v/>
      </c>
      <c r="R433" s="62"/>
      <c r="S433" s="87"/>
      <c r="T433" s="68" t="b">
        <f>IF(D433=Dimension!$C$9,IF(LEFT(UPPER(E433),2)="MC",TRUE,FALSE),TRUE)</f>
        <v>1</v>
      </c>
    </row>
    <row r="434" spans="1:20" x14ac:dyDescent="0.45">
      <c r="A434" s="61"/>
      <c r="B434" s="62"/>
      <c r="C434" s="62"/>
      <c r="D434" s="62" t="str">
        <f>IF(B434=Dimension!$A$8,Dimension!$C$9,IF(B434=Dimension!$A$6,CD,""))</f>
        <v/>
      </c>
      <c r="E434" s="63"/>
      <c r="F434" s="62" t="str">
        <f>IF(OR(B434=Dimension!$A$3,B434=Dimension!$A$4,B434=Dimension!$A$6,B434=Dimension!$A$8),CCYA,"")</f>
        <v/>
      </c>
      <c r="G434" s="64" t="str">
        <f>IFERROR(VLOOKUP(F434,Dimension!$G$3:$H$252,2,FALSE),"")</f>
        <v/>
      </c>
      <c r="H434" s="62" t="str">
        <f>IF(OR(B434=Dimension!$A$3,B434=Dimension!$A$4,B434=Dimension!$A$5),"เดินทาง/ท่องเที่ยว","")</f>
        <v/>
      </c>
      <c r="I434" s="62" t="str">
        <f>IF(OR(B434=Dimension!$A$6,B434=Dimension!$A$7,B434=Dimension!$A$8,B434=Dimension!$A$9),"",IF(OR(B434=Dimension!$A$3,B434=Dimension!$A$4,B434=Dimension!$A$5),"สถานประกอบการ",""))</f>
        <v/>
      </c>
      <c r="J434" s="62" t="str">
        <f>IF(OR(B434=Dimension!$A$3,B434=Dimension!$A$4,B434=Dimension!$A$5,B434=Dimension!$A$6,,B434=Dimension!$A$7,B434=Dimension!$A$8,B434=Dimension!$A$9),Payment_ID2,"")</f>
        <v/>
      </c>
      <c r="K434" s="62"/>
      <c r="L434" s="64" t="str">
        <f>IFERROR(VLOOKUP(K434,Dimension!$J$3:$K$179,2,FALSE),"")</f>
        <v/>
      </c>
      <c r="M434" s="65"/>
      <c r="N434" s="66"/>
      <c r="O434" s="62" t="str">
        <f>IF(OR(B434=Dimension!$A$6,B434=Dimension!$A$7,B434=Dimension!$A$8,B434=Dimension!$A$9),"",IF(OR(B434=Dimension!$A$3,B434=Dimension!$A$4,B434=Dimension!$A$5),"สถานประกอบการ",""))</f>
        <v/>
      </c>
      <c r="P434" s="62" t="str">
        <f>IF(OR(B434=Dimension!$A$6,B434=Dimension!$A$7,B434=Dimension!$A$8,B434=Dimension!$A$9,B434=""),"",Payment_ID2)</f>
        <v/>
      </c>
      <c r="Q434" s="64" t="str">
        <f t="shared" si="6"/>
        <v/>
      </c>
      <c r="R434" s="62"/>
      <c r="S434" s="87"/>
      <c r="T434" s="68" t="b">
        <f>IF(D434=Dimension!$C$9,IF(LEFT(UPPER(E434),2)="MC",TRUE,FALSE),TRUE)</f>
        <v>1</v>
      </c>
    </row>
    <row r="435" spans="1:20" x14ac:dyDescent="0.45">
      <c r="A435" s="61"/>
      <c r="B435" s="62"/>
      <c r="C435" s="62"/>
      <c r="D435" s="62" t="str">
        <f>IF(B435=Dimension!$A$8,Dimension!$C$9,IF(B435=Dimension!$A$6,CD,""))</f>
        <v/>
      </c>
      <c r="E435" s="63"/>
      <c r="F435" s="62" t="str">
        <f>IF(OR(B435=Dimension!$A$3,B435=Dimension!$A$4,B435=Dimension!$A$6,B435=Dimension!$A$8),CCYA,"")</f>
        <v/>
      </c>
      <c r="G435" s="64" t="str">
        <f>IFERROR(VLOOKUP(F435,Dimension!$G$3:$H$252,2,FALSE),"")</f>
        <v/>
      </c>
      <c r="H435" s="62" t="str">
        <f>IF(OR(B435=Dimension!$A$3,B435=Dimension!$A$4,B435=Dimension!$A$5),"เดินทาง/ท่องเที่ยว","")</f>
        <v/>
      </c>
      <c r="I435" s="62" t="str">
        <f>IF(OR(B435=Dimension!$A$6,B435=Dimension!$A$7,B435=Dimension!$A$8,B435=Dimension!$A$9),"",IF(OR(B435=Dimension!$A$3,B435=Dimension!$A$4,B435=Dimension!$A$5),"สถานประกอบการ",""))</f>
        <v/>
      </c>
      <c r="J435" s="62" t="str">
        <f>IF(OR(B435=Dimension!$A$3,B435=Dimension!$A$4,B435=Dimension!$A$5,B435=Dimension!$A$6,,B435=Dimension!$A$7,B435=Dimension!$A$8,B435=Dimension!$A$9),Payment_ID2,"")</f>
        <v/>
      </c>
      <c r="K435" s="62"/>
      <c r="L435" s="64" t="str">
        <f>IFERROR(VLOOKUP(K435,Dimension!$J$3:$K$179,2,FALSE),"")</f>
        <v/>
      </c>
      <c r="M435" s="65"/>
      <c r="N435" s="66"/>
      <c r="O435" s="62" t="str">
        <f>IF(OR(B435=Dimension!$A$6,B435=Dimension!$A$7,B435=Dimension!$A$8,B435=Dimension!$A$9),"",IF(OR(B435=Dimension!$A$3,B435=Dimension!$A$4,B435=Dimension!$A$5),"สถานประกอบการ",""))</f>
        <v/>
      </c>
      <c r="P435" s="62" t="str">
        <f>IF(OR(B435=Dimension!$A$6,B435=Dimension!$A$7,B435=Dimension!$A$8,B435=Dimension!$A$9,B435=""),"",Payment_ID2)</f>
        <v/>
      </c>
      <c r="Q435" s="64" t="str">
        <f t="shared" si="6"/>
        <v/>
      </c>
      <c r="R435" s="62"/>
      <c r="S435" s="87"/>
      <c r="T435" s="68" t="b">
        <f>IF(D435=Dimension!$C$9,IF(LEFT(UPPER(E435),2)="MC",TRUE,FALSE),TRUE)</f>
        <v>1</v>
      </c>
    </row>
    <row r="436" spans="1:20" x14ac:dyDescent="0.45">
      <c r="A436" s="61"/>
      <c r="B436" s="62"/>
      <c r="C436" s="62"/>
      <c r="D436" s="62" t="str">
        <f>IF(B436=Dimension!$A$8,Dimension!$C$9,IF(B436=Dimension!$A$6,CD,""))</f>
        <v/>
      </c>
      <c r="E436" s="63"/>
      <c r="F436" s="62" t="str">
        <f>IF(OR(B436=Dimension!$A$3,B436=Dimension!$A$4,B436=Dimension!$A$6,B436=Dimension!$A$8),CCYA,"")</f>
        <v/>
      </c>
      <c r="G436" s="64" t="str">
        <f>IFERROR(VLOOKUP(F436,Dimension!$G$3:$H$252,2,FALSE),"")</f>
        <v/>
      </c>
      <c r="H436" s="62" t="str">
        <f>IF(OR(B436=Dimension!$A$3,B436=Dimension!$A$4,B436=Dimension!$A$5),"เดินทาง/ท่องเที่ยว","")</f>
        <v/>
      </c>
      <c r="I436" s="62" t="str">
        <f>IF(OR(B436=Dimension!$A$6,B436=Dimension!$A$7,B436=Dimension!$A$8,B436=Dimension!$A$9),"",IF(OR(B436=Dimension!$A$3,B436=Dimension!$A$4,B436=Dimension!$A$5),"สถานประกอบการ",""))</f>
        <v/>
      </c>
      <c r="J436" s="62" t="str">
        <f>IF(OR(B436=Dimension!$A$3,B436=Dimension!$A$4,B436=Dimension!$A$5,B436=Dimension!$A$6,,B436=Dimension!$A$7,B436=Dimension!$A$8,B436=Dimension!$A$9),Payment_ID2,"")</f>
        <v/>
      </c>
      <c r="K436" s="62"/>
      <c r="L436" s="64" t="str">
        <f>IFERROR(VLOOKUP(K436,Dimension!$J$3:$K$179,2,FALSE),"")</f>
        <v/>
      </c>
      <c r="M436" s="65"/>
      <c r="N436" s="66"/>
      <c r="O436" s="62" t="str">
        <f>IF(OR(B436=Dimension!$A$6,B436=Dimension!$A$7,B436=Dimension!$A$8,B436=Dimension!$A$9),"",IF(OR(B436=Dimension!$A$3,B436=Dimension!$A$4,B436=Dimension!$A$5),"สถานประกอบการ",""))</f>
        <v/>
      </c>
      <c r="P436" s="62" t="str">
        <f>IF(OR(B436=Dimension!$A$6,B436=Dimension!$A$7,B436=Dimension!$A$8,B436=Dimension!$A$9,B436=""),"",Payment_ID2)</f>
        <v/>
      </c>
      <c r="Q436" s="64" t="str">
        <f t="shared" si="6"/>
        <v/>
      </c>
      <c r="R436" s="62"/>
      <c r="S436" s="87"/>
      <c r="T436" s="68" t="b">
        <f>IF(D436=Dimension!$C$9,IF(LEFT(UPPER(E436),2)="MC",TRUE,FALSE),TRUE)</f>
        <v>1</v>
      </c>
    </row>
    <row r="437" spans="1:20" x14ac:dyDescent="0.45">
      <c r="A437" s="61"/>
      <c r="B437" s="62"/>
      <c r="C437" s="62"/>
      <c r="D437" s="62" t="str">
        <f>IF(B437=Dimension!$A$8,Dimension!$C$9,IF(B437=Dimension!$A$6,CD,""))</f>
        <v/>
      </c>
      <c r="E437" s="63"/>
      <c r="F437" s="62" t="str">
        <f>IF(OR(B437=Dimension!$A$3,B437=Dimension!$A$4,B437=Dimension!$A$6,B437=Dimension!$A$8),CCYA,"")</f>
        <v/>
      </c>
      <c r="G437" s="64" t="str">
        <f>IFERROR(VLOOKUP(F437,Dimension!$G$3:$H$252,2,FALSE),"")</f>
        <v/>
      </c>
      <c r="H437" s="62" t="str">
        <f>IF(OR(B437=Dimension!$A$3,B437=Dimension!$A$4,B437=Dimension!$A$5),"เดินทาง/ท่องเที่ยว","")</f>
        <v/>
      </c>
      <c r="I437" s="62" t="str">
        <f>IF(OR(B437=Dimension!$A$6,B437=Dimension!$A$7,B437=Dimension!$A$8,B437=Dimension!$A$9),"",IF(OR(B437=Dimension!$A$3,B437=Dimension!$A$4,B437=Dimension!$A$5),"สถานประกอบการ",""))</f>
        <v/>
      </c>
      <c r="J437" s="62" t="str">
        <f>IF(OR(B437=Dimension!$A$3,B437=Dimension!$A$4,B437=Dimension!$A$5,B437=Dimension!$A$6,,B437=Dimension!$A$7,B437=Dimension!$A$8,B437=Dimension!$A$9),Payment_ID2,"")</f>
        <v/>
      </c>
      <c r="K437" s="62"/>
      <c r="L437" s="64" t="str">
        <f>IFERROR(VLOOKUP(K437,Dimension!$J$3:$K$179,2,FALSE),"")</f>
        <v/>
      </c>
      <c r="M437" s="65"/>
      <c r="N437" s="66"/>
      <c r="O437" s="62" t="str">
        <f>IF(OR(B437=Dimension!$A$6,B437=Dimension!$A$7,B437=Dimension!$A$8,B437=Dimension!$A$9),"",IF(OR(B437=Dimension!$A$3,B437=Dimension!$A$4,B437=Dimension!$A$5),"สถานประกอบการ",""))</f>
        <v/>
      </c>
      <c r="P437" s="62" t="str">
        <f>IF(OR(B437=Dimension!$A$6,B437=Dimension!$A$7,B437=Dimension!$A$8,B437=Dimension!$A$9,B437=""),"",Payment_ID2)</f>
        <v/>
      </c>
      <c r="Q437" s="64" t="str">
        <f t="shared" si="6"/>
        <v/>
      </c>
      <c r="R437" s="62"/>
      <c r="S437" s="87"/>
      <c r="T437" s="68" t="b">
        <f>IF(D437=Dimension!$C$9,IF(LEFT(UPPER(E437),2)="MC",TRUE,FALSE),TRUE)</f>
        <v>1</v>
      </c>
    </row>
    <row r="438" spans="1:20" x14ac:dyDescent="0.45">
      <c r="A438" s="61"/>
      <c r="B438" s="62"/>
      <c r="C438" s="62"/>
      <c r="D438" s="62" t="str">
        <f>IF(B438=Dimension!$A$8,Dimension!$C$9,IF(B438=Dimension!$A$6,CD,""))</f>
        <v/>
      </c>
      <c r="E438" s="63"/>
      <c r="F438" s="62" t="str">
        <f>IF(OR(B438=Dimension!$A$3,B438=Dimension!$A$4,B438=Dimension!$A$6,B438=Dimension!$A$8),CCYA,"")</f>
        <v/>
      </c>
      <c r="G438" s="64" t="str">
        <f>IFERROR(VLOOKUP(F438,Dimension!$G$3:$H$252,2,FALSE),"")</f>
        <v/>
      </c>
      <c r="H438" s="62" t="str">
        <f>IF(OR(B438=Dimension!$A$3,B438=Dimension!$A$4,B438=Dimension!$A$5),"เดินทาง/ท่องเที่ยว","")</f>
        <v/>
      </c>
      <c r="I438" s="62" t="str">
        <f>IF(OR(B438=Dimension!$A$6,B438=Dimension!$A$7,B438=Dimension!$A$8,B438=Dimension!$A$9),"",IF(OR(B438=Dimension!$A$3,B438=Dimension!$A$4,B438=Dimension!$A$5),"สถานประกอบการ",""))</f>
        <v/>
      </c>
      <c r="J438" s="62" t="str">
        <f>IF(OR(B438=Dimension!$A$3,B438=Dimension!$A$4,B438=Dimension!$A$5,B438=Dimension!$A$6,,B438=Dimension!$A$7,B438=Dimension!$A$8,B438=Dimension!$A$9),Payment_ID2,"")</f>
        <v/>
      </c>
      <c r="K438" s="62"/>
      <c r="L438" s="64" t="str">
        <f>IFERROR(VLOOKUP(K438,Dimension!$J$3:$K$179,2,FALSE),"")</f>
        <v/>
      </c>
      <c r="M438" s="65"/>
      <c r="N438" s="66"/>
      <c r="O438" s="62" t="str">
        <f>IF(OR(B438=Dimension!$A$6,B438=Dimension!$A$7,B438=Dimension!$A$8,B438=Dimension!$A$9),"",IF(OR(B438=Dimension!$A$3,B438=Dimension!$A$4,B438=Dimension!$A$5),"สถานประกอบการ",""))</f>
        <v/>
      </c>
      <c r="P438" s="62" t="str">
        <f>IF(OR(B438=Dimension!$A$6,B438=Dimension!$A$7,B438=Dimension!$A$8,B438=Dimension!$A$9,B438=""),"",Payment_ID2)</f>
        <v/>
      </c>
      <c r="Q438" s="64" t="str">
        <f t="shared" si="6"/>
        <v/>
      </c>
      <c r="R438" s="62"/>
      <c r="S438" s="87"/>
      <c r="T438" s="68" t="b">
        <f>IF(D438=Dimension!$C$9,IF(LEFT(UPPER(E438),2)="MC",TRUE,FALSE),TRUE)</f>
        <v>1</v>
      </c>
    </row>
    <row r="439" spans="1:20" x14ac:dyDescent="0.45">
      <c r="A439" s="61"/>
      <c r="B439" s="62"/>
      <c r="C439" s="62"/>
      <c r="D439" s="62" t="str">
        <f>IF(B439=Dimension!$A$8,Dimension!$C$9,IF(B439=Dimension!$A$6,CD,""))</f>
        <v/>
      </c>
      <c r="E439" s="63"/>
      <c r="F439" s="62" t="str">
        <f>IF(OR(B439=Dimension!$A$3,B439=Dimension!$A$4,B439=Dimension!$A$6,B439=Dimension!$A$8),CCYA,"")</f>
        <v/>
      </c>
      <c r="G439" s="64" t="str">
        <f>IFERROR(VLOOKUP(F439,Dimension!$G$3:$H$252,2,FALSE),"")</f>
        <v/>
      </c>
      <c r="H439" s="62" t="str">
        <f>IF(OR(B439=Dimension!$A$3,B439=Dimension!$A$4,B439=Dimension!$A$5),"เดินทาง/ท่องเที่ยว","")</f>
        <v/>
      </c>
      <c r="I439" s="62" t="str">
        <f>IF(OR(B439=Dimension!$A$6,B439=Dimension!$A$7,B439=Dimension!$A$8,B439=Dimension!$A$9),"",IF(OR(B439=Dimension!$A$3,B439=Dimension!$A$4,B439=Dimension!$A$5),"สถานประกอบการ",""))</f>
        <v/>
      </c>
      <c r="J439" s="62" t="str">
        <f>IF(OR(B439=Dimension!$A$3,B439=Dimension!$A$4,B439=Dimension!$A$5,B439=Dimension!$A$6,,B439=Dimension!$A$7,B439=Dimension!$A$8,B439=Dimension!$A$9),Payment_ID2,"")</f>
        <v/>
      </c>
      <c r="K439" s="62"/>
      <c r="L439" s="64" t="str">
        <f>IFERROR(VLOOKUP(K439,Dimension!$J$3:$K$179,2,FALSE),"")</f>
        <v/>
      </c>
      <c r="M439" s="65"/>
      <c r="N439" s="66"/>
      <c r="O439" s="62" t="str">
        <f>IF(OR(B439=Dimension!$A$6,B439=Dimension!$A$7,B439=Dimension!$A$8,B439=Dimension!$A$9),"",IF(OR(B439=Dimension!$A$3,B439=Dimension!$A$4,B439=Dimension!$A$5),"สถานประกอบการ",""))</f>
        <v/>
      </c>
      <c r="P439" s="62" t="str">
        <f>IF(OR(B439=Dimension!$A$6,B439=Dimension!$A$7,B439=Dimension!$A$8,B439=Dimension!$A$9,B439=""),"",Payment_ID2)</f>
        <v/>
      </c>
      <c r="Q439" s="64" t="str">
        <f t="shared" si="6"/>
        <v/>
      </c>
      <c r="R439" s="62"/>
      <c r="S439" s="87"/>
      <c r="T439" s="68" t="b">
        <f>IF(D439=Dimension!$C$9,IF(LEFT(UPPER(E439),2)="MC",TRUE,FALSE),TRUE)</f>
        <v>1</v>
      </c>
    </row>
    <row r="440" spans="1:20" x14ac:dyDescent="0.45">
      <c r="A440" s="61"/>
      <c r="B440" s="62"/>
      <c r="C440" s="62"/>
      <c r="D440" s="62" t="str">
        <f>IF(B440=Dimension!$A$8,Dimension!$C$9,IF(B440=Dimension!$A$6,CD,""))</f>
        <v/>
      </c>
      <c r="E440" s="63"/>
      <c r="F440" s="62" t="str">
        <f>IF(OR(B440=Dimension!$A$3,B440=Dimension!$A$4,B440=Dimension!$A$6,B440=Dimension!$A$8),CCYA,"")</f>
        <v/>
      </c>
      <c r="G440" s="64" t="str">
        <f>IFERROR(VLOOKUP(F440,Dimension!$G$3:$H$252,2,FALSE),"")</f>
        <v/>
      </c>
      <c r="H440" s="62" t="str">
        <f>IF(OR(B440=Dimension!$A$3,B440=Dimension!$A$4,B440=Dimension!$A$5),"เดินทาง/ท่องเที่ยว","")</f>
        <v/>
      </c>
      <c r="I440" s="62" t="str">
        <f>IF(OR(B440=Dimension!$A$6,B440=Dimension!$A$7,B440=Dimension!$A$8,B440=Dimension!$A$9),"",IF(OR(B440=Dimension!$A$3,B440=Dimension!$A$4,B440=Dimension!$A$5),"สถานประกอบการ",""))</f>
        <v/>
      </c>
      <c r="J440" s="62" t="str">
        <f>IF(OR(B440=Dimension!$A$3,B440=Dimension!$A$4,B440=Dimension!$A$5,B440=Dimension!$A$6,,B440=Dimension!$A$7,B440=Dimension!$A$8,B440=Dimension!$A$9),Payment_ID2,"")</f>
        <v/>
      </c>
      <c r="K440" s="62"/>
      <c r="L440" s="64" t="str">
        <f>IFERROR(VLOOKUP(K440,Dimension!$J$3:$K$179,2,FALSE),"")</f>
        <v/>
      </c>
      <c r="M440" s="65"/>
      <c r="N440" s="66"/>
      <c r="O440" s="62" t="str">
        <f>IF(OR(B440=Dimension!$A$6,B440=Dimension!$A$7,B440=Dimension!$A$8,B440=Dimension!$A$9),"",IF(OR(B440=Dimension!$A$3,B440=Dimension!$A$4,B440=Dimension!$A$5),"สถานประกอบการ",""))</f>
        <v/>
      </c>
      <c r="P440" s="62" t="str">
        <f>IF(OR(B440=Dimension!$A$6,B440=Dimension!$A$7,B440=Dimension!$A$8,B440=Dimension!$A$9,B440=""),"",Payment_ID2)</f>
        <v/>
      </c>
      <c r="Q440" s="64" t="str">
        <f t="shared" si="6"/>
        <v/>
      </c>
      <c r="R440" s="62"/>
      <c r="S440" s="87"/>
      <c r="T440" s="68" t="b">
        <f>IF(D440=Dimension!$C$9,IF(LEFT(UPPER(E440),2)="MC",TRUE,FALSE),TRUE)</f>
        <v>1</v>
      </c>
    </row>
    <row r="441" spans="1:20" x14ac:dyDescent="0.45">
      <c r="A441" s="61"/>
      <c r="B441" s="62"/>
      <c r="C441" s="62"/>
      <c r="D441" s="62" t="str">
        <f>IF(B441=Dimension!$A$8,Dimension!$C$9,IF(B441=Dimension!$A$6,CD,""))</f>
        <v/>
      </c>
      <c r="E441" s="63"/>
      <c r="F441" s="62" t="str">
        <f>IF(OR(B441=Dimension!$A$3,B441=Dimension!$A$4,B441=Dimension!$A$6,B441=Dimension!$A$8),CCYA,"")</f>
        <v/>
      </c>
      <c r="G441" s="64" t="str">
        <f>IFERROR(VLOOKUP(F441,Dimension!$G$3:$H$252,2,FALSE),"")</f>
        <v/>
      </c>
      <c r="H441" s="62" t="str">
        <f>IF(OR(B441=Dimension!$A$3,B441=Dimension!$A$4,B441=Dimension!$A$5),"เดินทาง/ท่องเที่ยว","")</f>
        <v/>
      </c>
      <c r="I441" s="62" t="str">
        <f>IF(OR(B441=Dimension!$A$6,B441=Dimension!$A$7,B441=Dimension!$A$8,B441=Dimension!$A$9),"",IF(OR(B441=Dimension!$A$3,B441=Dimension!$A$4,B441=Dimension!$A$5),"สถานประกอบการ",""))</f>
        <v/>
      </c>
      <c r="J441" s="62" t="str">
        <f>IF(OR(B441=Dimension!$A$3,B441=Dimension!$A$4,B441=Dimension!$A$5,B441=Dimension!$A$6,,B441=Dimension!$A$7,B441=Dimension!$A$8,B441=Dimension!$A$9),Payment_ID2,"")</f>
        <v/>
      </c>
      <c r="K441" s="62"/>
      <c r="L441" s="64" t="str">
        <f>IFERROR(VLOOKUP(K441,Dimension!$J$3:$K$179,2,FALSE),"")</f>
        <v/>
      </c>
      <c r="M441" s="65"/>
      <c r="N441" s="66"/>
      <c r="O441" s="62" t="str">
        <f>IF(OR(B441=Dimension!$A$6,B441=Dimension!$A$7,B441=Dimension!$A$8,B441=Dimension!$A$9),"",IF(OR(B441=Dimension!$A$3,B441=Dimension!$A$4,B441=Dimension!$A$5),"สถานประกอบการ",""))</f>
        <v/>
      </c>
      <c r="P441" s="62" t="str">
        <f>IF(OR(B441=Dimension!$A$6,B441=Dimension!$A$7,B441=Dimension!$A$8,B441=Dimension!$A$9,B441=""),"",Payment_ID2)</f>
        <v/>
      </c>
      <c r="Q441" s="64" t="str">
        <f t="shared" si="6"/>
        <v/>
      </c>
      <c r="R441" s="62"/>
      <c r="S441" s="87"/>
      <c r="T441" s="68" t="b">
        <f>IF(D441=Dimension!$C$9,IF(LEFT(UPPER(E441),2)="MC",TRUE,FALSE),TRUE)</f>
        <v>1</v>
      </c>
    </row>
    <row r="442" spans="1:20" x14ac:dyDescent="0.45">
      <c r="A442" s="61"/>
      <c r="B442" s="62"/>
      <c r="C442" s="62"/>
      <c r="D442" s="62" t="str">
        <f>IF(B442=Dimension!$A$8,Dimension!$C$9,IF(B442=Dimension!$A$6,CD,""))</f>
        <v/>
      </c>
      <c r="E442" s="63"/>
      <c r="F442" s="62" t="str">
        <f>IF(OR(B442=Dimension!$A$3,B442=Dimension!$A$4,B442=Dimension!$A$6,B442=Dimension!$A$8),CCYA,"")</f>
        <v/>
      </c>
      <c r="G442" s="64" t="str">
        <f>IFERROR(VLOOKUP(F442,Dimension!$G$3:$H$252,2,FALSE),"")</f>
        <v/>
      </c>
      <c r="H442" s="62" t="str">
        <f>IF(OR(B442=Dimension!$A$3,B442=Dimension!$A$4,B442=Dimension!$A$5),"เดินทาง/ท่องเที่ยว","")</f>
        <v/>
      </c>
      <c r="I442" s="62" t="str">
        <f>IF(OR(B442=Dimension!$A$6,B442=Dimension!$A$7,B442=Dimension!$A$8,B442=Dimension!$A$9),"",IF(OR(B442=Dimension!$A$3,B442=Dimension!$A$4,B442=Dimension!$A$5),"สถานประกอบการ",""))</f>
        <v/>
      </c>
      <c r="J442" s="62" t="str">
        <f>IF(OR(B442=Dimension!$A$3,B442=Dimension!$A$4,B442=Dimension!$A$5,B442=Dimension!$A$6,,B442=Dimension!$A$7,B442=Dimension!$A$8,B442=Dimension!$A$9),Payment_ID2,"")</f>
        <v/>
      </c>
      <c r="K442" s="62"/>
      <c r="L442" s="64" t="str">
        <f>IFERROR(VLOOKUP(K442,Dimension!$J$3:$K$179,2,FALSE),"")</f>
        <v/>
      </c>
      <c r="M442" s="65"/>
      <c r="N442" s="66"/>
      <c r="O442" s="62" t="str">
        <f>IF(OR(B442=Dimension!$A$6,B442=Dimension!$A$7,B442=Dimension!$A$8,B442=Dimension!$A$9),"",IF(OR(B442=Dimension!$A$3,B442=Dimension!$A$4,B442=Dimension!$A$5),"สถานประกอบการ",""))</f>
        <v/>
      </c>
      <c r="P442" s="62" t="str">
        <f>IF(OR(B442=Dimension!$A$6,B442=Dimension!$A$7,B442=Dimension!$A$8,B442=Dimension!$A$9,B442=""),"",Payment_ID2)</f>
        <v/>
      </c>
      <c r="Q442" s="64" t="str">
        <f t="shared" si="6"/>
        <v/>
      </c>
      <c r="R442" s="62"/>
      <c r="S442" s="87"/>
      <c r="T442" s="68" t="b">
        <f>IF(D442=Dimension!$C$9,IF(LEFT(UPPER(E442),2)="MC",TRUE,FALSE),TRUE)</f>
        <v>1</v>
      </c>
    </row>
    <row r="443" spans="1:20" x14ac:dyDescent="0.45">
      <c r="A443" s="61"/>
      <c r="B443" s="62"/>
      <c r="C443" s="62"/>
      <c r="D443" s="62" t="str">
        <f>IF(B443=Dimension!$A$8,Dimension!$C$9,IF(B443=Dimension!$A$6,CD,""))</f>
        <v/>
      </c>
      <c r="E443" s="63"/>
      <c r="F443" s="62" t="str">
        <f>IF(OR(B443=Dimension!$A$3,B443=Dimension!$A$4,B443=Dimension!$A$6,B443=Dimension!$A$8),CCYA,"")</f>
        <v/>
      </c>
      <c r="G443" s="64" t="str">
        <f>IFERROR(VLOOKUP(F443,Dimension!$G$3:$H$252,2,FALSE),"")</f>
        <v/>
      </c>
      <c r="H443" s="62" t="str">
        <f>IF(OR(B443=Dimension!$A$3,B443=Dimension!$A$4,B443=Dimension!$A$5),"เดินทาง/ท่องเที่ยว","")</f>
        <v/>
      </c>
      <c r="I443" s="62" t="str">
        <f>IF(OR(B443=Dimension!$A$6,B443=Dimension!$A$7,B443=Dimension!$A$8,B443=Dimension!$A$9),"",IF(OR(B443=Dimension!$A$3,B443=Dimension!$A$4,B443=Dimension!$A$5),"สถานประกอบการ",""))</f>
        <v/>
      </c>
      <c r="J443" s="62" t="str">
        <f>IF(OR(B443=Dimension!$A$3,B443=Dimension!$A$4,B443=Dimension!$A$5,B443=Dimension!$A$6,,B443=Dimension!$A$7,B443=Dimension!$A$8,B443=Dimension!$A$9),Payment_ID2,"")</f>
        <v/>
      </c>
      <c r="K443" s="62"/>
      <c r="L443" s="64" t="str">
        <f>IFERROR(VLOOKUP(K443,Dimension!$J$3:$K$179,2,FALSE),"")</f>
        <v/>
      </c>
      <c r="M443" s="65"/>
      <c r="N443" s="66"/>
      <c r="O443" s="62" t="str">
        <f>IF(OR(B443=Dimension!$A$6,B443=Dimension!$A$7,B443=Dimension!$A$8,B443=Dimension!$A$9),"",IF(OR(B443=Dimension!$A$3,B443=Dimension!$A$4,B443=Dimension!$A$5),"สถานประกอบการ",""))</f>
        <v/>
      </c>
      <c r="P443" s="62" t="str">
        <f>IF(OR(B443=Dimension!$A$6,B443=Dimension!$A$7,B443=Dimension!$A$8,B443=Dimension!$A$9,B443=""),"",Payment_ID2)</f>
        <v/>
      </c>
      <c r="Q443" s="64" t="str">
        <f t="shared" si="6"/>
        <v/>
      </c>
      <c r="R443" s="62"/>
      <c r="S443" s="87"/>
      <c r="T443" s="68" t="b">
        <f>IF(D443=Dimension!$C$9,IF(LEFT(UPPER(E443),2)="MC",TRUE,FALSE),TRUE)</f>
        <v>1</v>
      </c>
    </row>
    <row r="444" spans="1:20" x14ac:dyDescent="0.45">
      <c r="A444" s="61"/>
      <c r="B444" s="62"/>
      <c r="C444" s="62"/>
      <c r="D444" s="62" t="str">
        <f>IF(B444=Dimension!$A$8,Dimension!$C$9,IF(B444=Dimension!$A$6,CD,""))</f>
        <v/>
      </c>
      <c r="E444" s="63"/>
      <c r="F444" s="62" t="str">
        <f>IF(OR(B444=Dimension!$A$3,B444=Dimension!$A$4,B444=Dimension!$A$6,B444=Dimension!$A$8),CCYA,"")</f>
        <v/>
      </c>
      <c r="G444" s="64" t="str">
        <f>IFERROR(VLOOKUP(F444,Dimension!$G$3:$H$252,2,FALSE),"")</f>
        <v/>
      </c>
      <c r="H444" s="62" t="str">
        <f>IF(OR(B444=Dimension!$A$3,B444=Dimension!$A$4,B444=Dimension!$A$5),"เดินทาง/ท่องเที่ยว","")</f>
        <v/>
      </c>
      <c r="I444" s="62" t="str">
        <f>IF(OR(B444=Dimension!$A$6,B444=Dimension!$A$7,B444=Dimension!$A$8,B444=Dimension!$A$9),"",IF(OR(B444=Dimension!$A$3,B444=Dimension!$A$4,B444=Dimension!$A$5),"สถานประกอบการ",""))</f>
        <v/>
      </c>
      <c r="J444" s="62" t="str">
        <f>IF(OR(B444=Dimension!$A$3,B444=Dimension!$A$4,B444=Dimension!$A$5,B444=Dimension!$A$6,,B444=Dimension!$A$7,B444=Dimension!$A$8,B444=Dimension!$A$9),Payment_ID2,"")</f>
        <v/>
      </c>
      <c r="K444" s="62"/>
      <c r="L444" s="64" t="str">
        <f>IFERROR(VLOOKUP(K444,Dimension!$J$3:$K$179,2,FALSE),"")</f>
        <v/>
      </c>
      <c r="M444" s="65"/>
      <c r="N444" s="66"/>
      <c r="O444" s="62" t="str">
        <f>IF(OR(B444=Dimension!$A$6,B444=Dimension!$A$7,B444=Dimension!$A$8,B444=Dimension!$A$9),"",IF(OR(B444=Dimension!$A$3,B444=Dimension!$A$4,B444=Dimension!$A$5),"สถานประกอบการ",""))</f>
        <v/>
      </c>
      <c r="P444" s="62" t="str">
        <f>IF(OR(B444=Dimension!$A$6,B444=Dimension!$A$7,B444=Dimension!$A$8,B444=Dimension!$A$9,B444=""),"",Payment_ID2)</f>
        <v/>
      </c>
      <c r="Q444" s="64" t="str">
        <f t="shared" si="6"/>
        <v/>
      </c>
      <c r="R444" s="62"/>
      <c r="S444" s="87"/>
      <c r="T444" s="68" t="b">
        <f>IF(D444=Dimension!$C$9,IF(LEFT(UPPER(E444),2)="MC",TRUE,FALSE),TRUE)</f>
        <v>1</v>
      </c>
    </row>
    <row r="445" spans="1:20" x14ac:dyDescent="0.45">
      <c r="A445" s="61"/>
      <c r="B445" s="62"/>
      <c r="C445" s="62"/>
      <c r="D445" s="62" t="str">
        <f>IF(B445=Dimension!$A$8,Dimension!$C$9,IF(B445=Dimension!$A$6,CD,""))</f>
        <v/>
      </c>
      <c r="E445" s="63"/>
      <c r="F445" s="62" t="str">
        <f>IF(OR(B445=Dimension!$A$3,B445=Dimension!$A$4,B445=Dimension!$A$6,B445=Dimension!$A$8),CCYA,"")</f>
        <v/>
      </c>
      <c r="G445" s="64" t="str">
        <f>IFERROR(VLOOKUP(F445,Dimension!$G$3:$H$252,2,FALSE),"")</f>
        <v/>
      </c>
      <c r="H445" s="62" t="str">
        <f>IF(OR(B445=Dimension!$A$3,B445=Dimension!$A$4,B445=Dimension!$A$5),"เดินทาง/ท่องเที่ยว","")</f>
        <v/>
      </c>
      <c r="I445" s="62" t="str">
        <f>IF(OR(B445=Dimension!$A$6,B445=Dimension!$A$7,B445=Dimension!$A$8,B445=Dimension!$A$9),"",IF(OR(B445=Dimension!$A$3,B445=Dimension!$A$4,B445=Dimension!$A$5),"สถานประกอบการ",""))</f>
        <v/>
      </c>
      <c r="J445" s="62" t="str">
        <f>IF(OR(B445=Dimension!$A$3,B445=Dimension!$A$4,B445=Dimension!$A$5,B445=Dimension!$A$6,,B445=Dimension!$A$7,B445=Dimension!$A$8,B445=Dimension!$A$9),Payment_ID2,"")</f>
        <v/>
      </c>
      <c r="K445" s="62"/>
      <c r="L445" s="64" t="str">
        <f>IFERROR(VLOOKUP(K445,Dimension!$J$3:$K$179,2,FALSE),"")</f>
        <v/>
      </c>
      <c r="M445" s="65"/>
      <c r="N445" s="66"/>
      <c r="O445" s="62" t="str">
        <f>IF(OR(B445=Dimension!$A$6,B445=Dimension!$A$7,B445=Dimension!$A$8,B445=Dimension!$A$9),"",IF(OR(B445=Dimension!$A$3,B445=Dimension!$A$4,B445=Dimension!$A$5),"สถานประกอบการ",""))</f>
        <v/>
      </c>
      <c r="P445" s="62" t="str">
        <f>IF(OR(B445=Dimension!$A$6,B445=Dimension!$A$7,B445=Dimension!$A$8,B445=Dimension!$A$9,B445=""),"",Payment_ID2)</f>
        <v/>
      </c>
      <c r="Q445" s="64" t="str">
        <f t="shared" si="6"/>
        <v/>
      </c>
      <c r="R445" s="62"/>
      <c r="S445" s="87"/>
      <c r="T445" s="68" t="b">
        <f>IF(D445=Dimension!$C$9,IF(LEFT(UPPER(E445),2)="MC",TRUE,FALSE),TRUE)</f>
        <v>1</v>
      </c>
    </row>
    <row r="446" spans="1:20" x14ac:dyDescent="0.45">
      <c r="A446" s="61"/>
      <c r="B446" s="62"/>
      <c r="C446" s="62"/>
      <c r="D446" s="62" t="str">
        <f>IF(B446=Dimension!$A$8,Dimension!$C$9,IF(B446=Dimension!$A$6,CD,""))</f>
        <v/>
      </c>
      <c r="E446" s="63"/>
      <c r="F446" s="62" t="str">
        <f>IF(OR(B446=Dimension!$A$3,B446=Dimension!$A$4,B446=Dimension!$A$6,B446=Dimension!$A$8),CCYA,"")</f>
        <v/>
      </c>
      <c r="G446" s="64" t="str">
        <f>IFERROR(VLOOKUP(F446,Dimension!$G$3:$H$252,2,FALSE),"")</f>
        <v/>
      </c>
      <c r="H446" s="62" t="str">
        <f>IF(OR(B446=Dimension!$A$3,B446=Dimension!$A$4,B446=Dimension!$A$5),"เดินทาง/ท่องเที่ยว","")</f>
        <v/>
      </c>
      <c r="I446" s="62" t="str">
        <f>IF(OR(B446=Dimension!$A$6,B446=Dimension!$A$7,B446=Dimension!$A$8,B446=Dimension!$A$9),"",IF(OR(B446=Dimension!$A$3,B446=Dimension!$A$4,B446=Dimension!$A$5),"สถานประกอบการ",""))</f>
        <v/>
      </c>
      <c r="J446" s="62" t="str">
        <f>IF(OR(B446=Dimension!$A$3,B446=Dimension!$A$4,B446=Dimension!$A$5,B446=Dimension!$A$6,,B446=Dimension!$A$7,B446=Dimension!$A$8,B446=Dimension!$A$9),Payment_ID2,"")</f>
        <v/>
      </c>
      <c r="K446" s="62"/>
      <c r="L446" s="64" t="str">
        <f>IFERROR(VLOOKUP(K446,Dimension!$J$3:$K$179,2,FALSE),"")</f>
        <v/>
      </c>
      <c r="M446" s="65"/>
      <c r="N446" s="66"/>
      <c r="O446" s="62" t="str">
        <f>IF(OR(B446=Dimension!$A$6,B446=Dimension!$A$7,B446=Dimension!$A$8,B446=Dimension!$A$9),"",IF(OR(B446=Dimension!$A$3,B446=Dimension!$A$4,B446=Dimension!$A$5),"สถานประกอบการ",""))</f>
        <v/>
      </c>
      <c r="P446" s="62" t="str">
        <f>IF(OR(B446=Dimension!$A$6,B446=Dimension!$A$7,B446=Dimension!$A$8,B446=Dimension!$A$9,B446=""),"",Payment_ID2)</f>
        <v/>
      </c>
      <c r="Q446" s="64" t="str">
        <f t="shared" si="6"/>
        <v/>
      </c>
      <c r="R446" s="62"/>
      <c r="S446" s="87"/>
      <c r="T446" s="68" t="b">
        <f>IF(D446=Dimension!$C$9,IF(LEFT(UPPER(E446),2)="MC",TRUE,FALSE),TRUE)</f>
        <v>1</v>
      </c>
    </row>
    <row r="447" spans="1:20" x14ac:dyDescent="0.45">
      <c r="A447" s="61"/>
      <c r="B447" s="62"/>
      <c r="C447" s="62"/>
      <c r="D447" s="62" t="str">
        <f>IF(B447=Dimension!$A$8,Dimension!$C$9,IF(B447=Dimension!$A$6,CD,""))</f>
        <v/>
      </c>
      <c r="E447" s="63"/>
      <c r="F447" s="62" t="str">
        <f>IF(OR(B447=Dimension!$A$3,B447=Dimension!$A$4,B447=Dimension!$A$6,B447=Dimension!$A$8),CCYA,"")</f>
        <v/>
      </c>
      <c r="G447" s="64" t="str">
        <f>IFERROR(VLOOKUP(F447,Dimension!$G$3:$H$252,2,FALSE),"")</f>
        <v/>
      </c>
      <c r="H447" s="62" t="str">
        <f>IF(OR(B447=Dimension!$A$3,B447=Dimension!$A$4,B447=Dimension!$A$5),"เดินทาง/ท่องเที่ยว","")</f>
        <v/>
      </c>
      <c r="I447" s="62" t="str">
        <f>IF(OR(B447=Dimension!$A$6,B447=Dimension!$A$7,B447=Dimension!$A$8,B447=Dimension!$A$9),"",IF(OR(B447=Dimension!$A$3,B447=Dimension!$A$4,B447=Dimension!$A$5),"สถานประกอบการ",""))</f>
        <v/>
      </c>
      <c r="J447" s="62" t="str">
        <f>IF(OR(B447=Dimension!$A$3,B447=Dimension!$A$4,B447=Dimension!$A$5,B447=Dimension!$A$6,,B447=Dimension!$A$7,B447=Dimension!$A$8,B447=Dimension!$A$9),Payment_ID2,"")</f>
        <v/>
      </c>
      <c r="K447" s="62"/>
      <c r="L447" s="64" t="str">
        <f>IFERROR(VLOOKUP(K447,Dimension!$J$3:$K$179,2,FALSE),"")</f>
        <v/>
      </c>
      <c r="M447" s="65"/>
      <c r="N447" s="66"/>
      <c r="O447" s="62" t="str">
        <f>IF(OR(B447=Dimension!$A$6,B447=Dimension!$A$7,B447=Dimension!$A$8,B447=Dimension!$A$9),"",IF(OR(B447=Dimension!$A$3,B447=Dimension!$A$4,B447=Dimension!$A$5),"สถานประกอบการ",""))</f>
        <v/>
      </c>
      <c r="P447" s="62" t="str">
        <f>IF(OR(B447=Dimension!$A$6,B447=Dimension!$A$7,B447=Dimension!$A$8,B447=Dimension!$A$9,B447=""),"",Payment_ID2)</f>
        <v/>
      </c>
      <c r="Q447" s="64" t="str">
        <f t="shared" si="6"/>
        <v/>
      </c>
      <c r="R447" s="62"/>
      <c r="S447" s="87"/>
      <c r="T447" s="68" t="b">
        <f>IF(D447=Dimension!$C$9,IF(LEFT(UPPER(E447),2)="MC",TRUE,FALSE),TRUE)</f>
        <v>1</v>
      </c>
    </row>
    <row r="448" spans="1:20" x14ac:dyDescent="0.45">
      <c r="A448" s="61"/>
      <c r="B448" s="62"/>
      <c r="C448" s="62"/>
      <c r="D448" s="62" t="str">
        <f>IF(B448=Dimension!$A$8,Dimension!$C$9,IF(B448=Dimension!$A$6,CD,""))</f>
        <v/>
      </c>
      <c r="E448" s="63"/>
      <c r="F448" s="62" t="str">
        <f>IF(OR(B448=Dimension!$A$3,B448=Dimension!$A$4,B448=Dimension!$A$6,B448=Dimension!$A$8),CCYA,"")</f>
        <v/>
      </c>
      <c r="G448" s="64" t="str">
        <f>IFERROR(VLOOKUP(F448,Dimension!$G$3:$H$252,2,FALSE),"")</f>
        <v/>
      </c>
      <c r="H448" s="62" t="str">
        <f>IF(OR(B448=Dimension!$A$3,B448=Dimension!$A$4,B448=Dimension!$A$5),"เดินทาง/ท่องเที่ยว","")</f>
        <v/>
      </c>
      <c r="I448" s="62" t="str">
        <f>IF(OR(B448=Dimension!$A$6,B448=Dimension!$A$7,B448=Dimension!$A$8,B448=Dimension!$A$9),"",IF(OR(B448=Dimension!$A$3,B448=Dimension!$A$4,B448=Dimension!$A$5),"สถานประกอบการ",""))</f>
        <v/>
      </c>
      <c r="J448" s="62" t="str">
        <f>IF(OR(B448=Dimension!$A$3,B448=Dimension!$A$4,B448=Dimension!$A$5,B448=Dimension!$A$6,,B448=Dimension!$A$7,B448=Dimension!$A$8,B448=Dimension!$A$9),Payment_ID2,"")</f>
        <v/>
      </c>
      <c r="K448" s="62"/>
      <c r="L448" s="64" t="str">
        <f>IFERROR(VLOOKUP(K448,Dimension!$J$3:$K$179,2,FALSE),"")</f>
        <v/>
      </c>
      <c r="M448" s="65"/>
      <c r="N448" s="66"/>
      <c r="O448" s="62" t="str">
        <f>IF(OR(B448=Dimension!$A$6,B448=Dimension!$A$7,B448=Dimension!$A$8,B448=Dimension!$A$9),"",IF(OR(B448=Dimension!$A$3,B448=Dimension!$A$4,B448=Dimension!$A$5),"สถานประกอบการ",""))</f>
        <v/>
      </c>
      <c r="P448" s="62" t="str">
        <f>IF(OR(B448=Dimension!$A$6,B448=Dimension!$A$7,B448=Dimension!$A$8,B448=Dimension!$A$9,B448=""),"",Payment_ID2)</f>
        <v/>
      </c>
      <c r="Q448" s="64" t="str">
        <f t="shared" si="6"/>
        <v/>
      </c>
      <c r="R448" s="62"/>
      <c r="S448" s="87"/>
      <c r="T448" s="68" t="b">
        <f>IF(D448=Dimension!$C$9,IF(LEFT(UPPER(E448),2)="MC",TRUE,FALSE),TRUE)</f>
        <v>1</v>
      </c>
    </row>
    <row r="449" spans="1:20" x14ac:dyDescent="0.45">
      <c r="A449" s="61"/>
      <c r="B449" s="62"/>
      <c r="C449" s="62"/>
      <c r="D449" s="62" t="str">
        <f>IF(B449=Dimension!$A$8,Dimension!$C$9,IF(B449=Dimension!$A$6,CD,""))</f>
        <v/>
      </c>
      <c r="E449" s="63"/>
      <c r="F449" s="62" t="str">
        <f>IF(OR(B449=Dimension!$A$3,B449=Dimension!$A$4,B449=Dimension!$A$6,B449=Dimension!$A$8),CCYA,"")</f>
        <v/>
      </c>
      <c r="G449" s="64" t="str">
        <f>IFERROR(VLOOKUP(F449,Dimension!$G$3:$H$252,2,FALSE),"")</f>
        <v/>
      </c>
      <c r="H449" s="62" t="str">
        <f>IF(OR(B449=Dimension!$A$3,B449=Dimension!$A$4,B449=Dimension!$A$5),"เดินทาง/ท่องเที่ยว","")</f>
        <v/>
      </c>
      <c r="I449" s="62" t="str">
        <f>IF(OR(B449=Dimension!$A$6,B449=Dimension!$A$7,B449=Dimension!$A$8,B449=Dimension!$A$9),"",IF(OR(B449=Dimension!$A$3,B449=Dimension!$A$4,B449=Dimension!$A$5),"สถานประกอบการ",""))</f>
        <v/>
      </c>
      <c r="J449" s="62" t="str">
        <f>IF(OR(B449=Dimension!$A$3,B449=Dimension!$A$4,B449=Dimension!$A$5,B449=Dimension!$A$6,,B449=Dimension!$A$7,B449=Dimension!$A$8,B449=Dimension!$A$9),Payment_ID2,"")</f>
        <v/>
      </c>
      <c r="K449" s="62"/>
      <c r="L449" s="64" t="str">
        <f>IFERROR(VLOOKUP(K449,Dimension!$J$3:$K$179,2,FALSE),"")</f>
        <v/>
      </c>
      <c r="M449" s="65"/>
      <c r="N449" s="66"/>
      <c r="O449" s="62" t="str">
        <f>IF(OR(B449=Dimension!$A$6,B449=Dimension!$A$7,B449=Dimension!$A$8,B449=Dimension!$A$9),"",IF(OR(B449=Dimension!$A$3,B449=Dimension!$A$4,B449=Dimension!$A$5),"สถานประกอบการ",""))</f>
        <v/>
      </c>
      <c r="P449" s="62" t="str">
        <f>IF(OR(B449=Dimension!$A$6,B449=Dimension!$A$7,B449=Dimension!$A$8,B449=Dimension!$A$9,B449=""),"",Payment_ID2)</f>
        <v/>
      </c>
      <c r="Q449" s="64" t="str">
        <f t="shared" si="6"/>
        <v/>
      </c>
      <c r="R449" s="62"/>
      <c r="S449" s="87"/>
      <c r="T449" s="68" t="b">
        <f>IF(D449=Dimension!$C$9,IF(LEFT(UPPER(E449),2)="MC",TRUE,FALSE),TRUE)</f>
        <v>1</v>
      </c>
    </row>
    <row r="450" spans="1:20" x14ac:dyDescent="0.45">
      <c r="A450" s="61"/>
      <c r="B450" s="62"/>
      <c r="C450" s="62"/>
      <c r="D450" s="62" t="str">
        <f>IF(B450=Dimension!$A$8,Dimension!$C$9,IF(B450=Dimension!$A$6,CD,""))</f>
        <v/>
      </c>
      <c r="E450" s="63"/>
      <c r="F450" s="62" t="str">
        <f>IF(OR(B450=Dimension!$A$3,B450=Dimension!$A$4,B450=Dimension!$A$6,B450=Dimension!$A$8),CCYA,"")</f>
        <v/>
      </c>
      <c r="G450" s="64" t="str">
        <f>IFERROR(VLOOKUP(F450,Dimension!$G$3:$H$252,2,FALSE),"")</f>
        <v/>
      </c>
      <c r="H450" s="62" t="str">
        <f>IF(OR(B450=Dimension!$A$3,B450=Dimension!$A$4,B450=Dimension!$A$5),"เดินทาง/ท่องเที่ยว","")</f>
        <v/>
      </c>
      <c r="I450" s="62" t="str">
        <f>IF(OR(B450=Dimension!$A$6,B450=Dimension!$A$7,B450=Dimension!$A$8,B450=Dimension!$A$9),"",IF(OR(B450=Dimension!$A$3,B450=Dimension!$A$4,B450=Dimension!$A$5),"สถานประกอบการ",""))</f>
        <v/>
      </c>
      <c r="J450" s="62" t="str">
        <f>IF(OR(B450=Dimension!$A$3,B450=Dimension!$A$4,B450=Dimension!$A$5,B450=Dimension!$A$6,,B450=Dimension!$A$7,B450=Dimension!$A$8,B450=Dimension!$A$9),Payment_ID2,"")</f>
        <v/>
      </c>
      <c r="K450" s="62"/>
      <c r="L450" s="64" t="str">
        <f>IFERROR(VLOOKUP(K450,Dimension!$J$3:$K$179,2,FALSE),"")</f>
        <v/>
      </c>
      <c r="M450" s="65"/>
      <c r="N450" s="66"/>
      <c r="O450" s="62" t="str">
        <f>IF(OR(B450=Dimension!$A$6,B450=Dimension!$A$7,B450=Dimension!$A$8,B450=Dimension!$A$9),"",IF(OR(B450=Dimension!$A$3,B450=Dimension!$A$4,B450=Dimension!$A$5),"สถานประกอบการ",""))</f>
        <v/>
      </c>
      <c r="P450" s="62" t="str">
        <f>IF(OR(B450=Dimension!$A$6,B450=Dimension!$A$7,B450=Dimension!$A$8,B450=Dimension!$A$9,B450=""),"",Payment_ID2)</f>
        <v/>
      </c>
      <c r="Q450" s="64" t="str">
        <f t="shared" si="6"/>
        <v/>
      </c>
      <c r="R450" s="62"/>
      <c r="S450" s="87"/>
      <c r="T450" s="68" t="b">
        <f>IF(D450=Dimension!$C$9,IF(LEFT(UPPER(E450),2)="MC",TRUE,FALSE),TRUE)</f>
        <v>1</v>
      </c>
    </row>
    <row r="451" spans="1:20" x14ac:dyDescent="0.45">
      <c r="A451" s="61"/>
      <c r="B451" s="62"/>
      <c r="C451" s="62"/>
      <c r="D451" s="62" t="str">
        <f>IF(B451=Dimension!$A$8,Dimension!$C$9,IF(B451=Dimension!$A$6,CD,""))</f>
        <v/>
      </c>
      <c r="E451" s="63"/>
      <c r="F451" s="62" t="str">
        <f>IF(OR(B451=Dimension!$A$3,B451=Dimension!$A$4,B451=Dimension!$A$6,B451=Dimension!$A$8),CCYA,"")</f>
        <v/>
      </c>
      <c r="G451" s="64" t="str">
        <f>IFERROR(VLOOKUP(F451,Dimension!$G$3:$H$252,2,FALSE),"")</f>
        <v/>
      </c>
      <c r="H451" s="62" t="str">
        <f>IF(OR(B451=Dimension!$A$3,B451=Dimension!$A$4,B451=Dimension!$A$5),"เดินทาง/ท่องเที่ยว","")</f>
        <v/>
      </c>
      <c r="I451" s="62" t="str">
        <f>IF(OR(B451=Dimension!$A$6,B451=Dimension!$A$7,B451=Dimension!$A$8,B451=Dimension!$A$9),"",IF(OR(B451=Dimension!$A$3,B451=Dimension!$A$4,B451=Dimension!$A$5),"สถานประกอบการ",""))</f>
        <v/>
      </c>
      <c r="J451" s="62" t="str">
        <f>IF(OR(B451=Dimension!$A$3,B451=Dimension!$A$4,B451=Dimension!$A$5,B451=Dimension!$A$6,,B451=Dimension!$A$7,B451=Dimension!$A$8,B451=Dimension!$A$9),Payment_ID2,"")</f>
        <v/>
      </c>
      <c r="K451" s="62"/>
      <c r="L451" s="64" t="str">
        <f>IFERROR(VLOOKUP(K451,Dimension!$J$3:$K$179,2,FALSE),"")</f>
        <v/>
      </c>
      <c r="M451" s="65"/>
      <c r="N451" s="66"/>
      <c r="O451" s="62" t="str">
        <f>IF(OR(B451=Dimension!$A$6,B451=Dimension!$A$7,B451=Dimension!$A$8,B451=Dimension!$A$9),"",IF(OR(B451=Dimension!$A$3,B451=Dimension!$A$4,B451=Dimension!$A$5),"สถานประกอบการ",""))</f>
        <v/>
      </c>
      <c r="P451" s="62" t="str">
        <f>IF(OR(B451=Dimension!$A$6,B451=Dimension!$A$7,B451=Dimension!$A$8,B451=Dimension!$A$9,B451=""),"",Payment_ID2)</f>
        <v/>
      </c>
      <c r="Q451" s="64" t="str">
        <f t="shared" si="6"/>
        <v/>
      </c>
      <c r="R451" s="62"/>
      <c r="S451" s="87"/>
      <c r="T451" s="68" t="b">
        <f>IF(D451=Dimension!$C$9,IF(LEFT(UPPER(E451),2)="MC",TRUE,FALSE),TRUE)</f>
        <v>1</v>
      </c>
    </row>
    <row r="452" spans="1:20" x14ac:dyDescent="0.45">
      <c r="A452" s="61"/>
      <c r="B452" s="62"/>
      <c r="C452" s="62"/>
      <c r="D452" s="62" t="str">
        <f>IF(B452=Dimension!$A$8,Dimension!$C$9,IF(B452=Dimension!$A$6,CD,""))</f>
        <v/>
      </c>
      <c r="E452" s="63"/>
      <c r="F452" s="62" t="str">
        <f>IF(OR(B452=Dimension!$A$3,B452=Dimension!$A$4,B452=Dimension!$A$6,B452=Dimension!$A$8),CCYA,"")</f>
        <v/>
      </c>
      <c r="G452" s="64" t="str">
        <f>IFERROR(VLOOKUP(F452,Dimension!$G$3:$H$252,2,FALSE),"")</f>
        <v/>
      </c>
      <c r="H452" s="62" t="str">
        <f>IF(OR(B452=Dimension!$A$3,B452=Dimension!$A$4,B452=Dimension!$A$5),"เดินทาง/ท่องเที่ยว","")</f>
        <v/>
      </c>
      <c r="I452" s="62" t="str">
        <f>IF(OR(B452=Dimension!$A$6,B452=Dimension!$A$7,B452=Dimension!$A$8,B452=Dimension!$A$9),"",IF(OR(B452=Dimension!$A$3,B452=Dimension!$A$4,B452=Dimension!$A$5),"สถานประกอบการ",""))</f>
        <v/>
      </c>
      <c r="J452" s="62" t="str">
        <f>IF(OR(B452=Dimension!$A$3,B452=Dimension!$A$4,B452=Dimension!$A$5,B452=Dimension!$A$6,,B452=Dimension!$A$7,B452=Dimension!$A$8,B452=Dimension!$A$9),Payment_ID2,"")</f>
        <v/>
      </c>
      <c r="K452" s="62"/>
      <c r="L452" s="64" t="str">
        <f>IFERROR(VLOOKUP(K452,Dimension!$J$3:$K$179,2,FALSE),"")</f>
        <v/>
      </c>
      <c r="M452" s="65"/>
      <c r="N452" s="66"/>
      <c r="O452" s="62" t="str">
        <f>IF(OR(B452=Dimension!$A$6,B452=Dimension!$A$7,B452=Dimension!$A$8,B452=Dimension!$A$9),"",IF(OR(B452=Dimension!$A$3,B452=Dimension!$A$4,B452=Dimension!$A$5),"สถานประกอบการ",""))</f>
        <v/>
      </c>
      <c r="P452" s="62" t="str">
        <f>IF(OR(B452=Dimension!$A$6,B452=Dimension!$A$7,B452=Dimension!$A$8,B452=Dimension!$A$9,B452=""),"",Payment_ID2)</f>
        <v/>
      </c>
      <c r="Q452" s="64" t="str">
        <f t="shared" si="6"/>
        <v/>
      </c>
      <c r="R452" s="62"/>
      <c r="S452" s="87"/>
      <c r="T452" s="68" t="b">
        <f>IF(D452=Dimension!$C$9,IF(LEFT(UPPER(E452),2)="MC",TRUE,FALSE),TRUE)</f>
        <v>1</v>
      </c>
    </row>
    <row r="453" spans="1:20" x14ac:dyDescent="0.45">
      <c r="A453" s="61"/>
      <c r="B453" s="62"/>
      <c r="C453" s="62"/>
      <c r="D453" s="62" t="str">
        <f>IF(B453=Dimension!$A$8,Dimension!$C$9,IF(B453=Dimension!$A$6,CD,""))</f>
        <v/>
      </c>
      <c r="E453" s="63"/>
      <c r="F453" s="62" t="str">
        <f>IF(OR(B453=Dimension!$A$3,B453=Dimension!$A$4,B453=Dimension!$A$6,B453=Dimension!$A$8),CCYA,"")</f>
        <v/>
      </c>
      <c r="G453" s="64" t="str">
        <f>IFERROR(VLOOKUP(F453,Dimension!$G$3:$H$252,2,FALSE),"")</f>
        <v/>
      </c>
      <c r="H453" s="62" t="str">
        <f>IF(OR(B453=Dimension!$A$3,B453=Dimension!$A$4,B453=Dimension!$A$5),"เดินทาง/ท่องเที่ยว","")</f>
        <v/>
      </c>
      <c r="I453" s="62" t="str">
        <f>IF(OR(B453=Dimension!$A$6,B453=Dimension!$A$7,B453=Dimension!$A$8,B453=Dimension!$A$9),"",IF(OR(B453=Dimension!$A$3,B453=Dimension!$A$4,B453=Dimension!$A$5),"สถานประกอบการ",""))</f>
        <v/>
      </c>
      <c r="J453" s="62" t="str">
        <f>IF(OR(B453=Dimension!$A$3,B453=Dimension!$A$4,B453=Dimension!$A$5,B453=Dimension!$A$6,,B453=Dimension!$A$7,B453=Dimension!$A$8,B453=Dimension!$A$9),Payment_ID2,"")</f>
        <v/>
      </c>
      <c r="K453" s="62"/>
      <c r="L453" s="64" t="str">
        <f>IFERROR(VLOOKUP(K453,Dimension!$J$3:$K$179,2,FALSE),"")</f>
        <v/>
      </c>
      <c r="M453" s="65"/>
      <c r="N453" s="66"/>
      <c r="O453" s="62" t="str">
        <f>IF(OR(B453=Dimension!$A$6,B453=Dimension!$A$7,B453=Dimension!$A$8,B453=Dimension!$A$9),"",IF(OR(B453=Dimension!$A$3,B453=Dimension!$A$4,B453=Dimension!$A$5),"สถานประกอบการ",""))</f>
        <v/>
      </c>
      <c r="P453" s="62" t="str">
        <f>IF(OR(B453=Dimension!$A$6,B453=Dimension!$A$7,B453=Dimension!$A$8,B453=Dimension!$A$9,B453=""),"",Payment_ID2)</f>
        <v/>
      </c>
      <c r="Q453" s="64" t="str">
        <f t="shared" si="6"/>
        <v/>
      </c>
      <c r="R453" s="62"/>
      <c r="S453" s="87"/>
      <c r="T453" s="68" t="b">
        <f>IF(D453=Dimension!$C$9,IF(LEFT(UPPER(E453),2)="MC",TRUE,FALSE),TRUE)</f>
        <v>1</v>
      </c>
    </row>
    <row r="454" spans="1:20" x14ac:dyDescent="0.45">
      <c r="A454" s="61"/>
      <c r="B454" s="62"/>
      <c r="C454" s="62"/>
      <c r="D454" s="62" t="str">
        <f>IF(B454=Dimension!$A$8,Dimension!$C$9,IF(B454=Dimension!$A$6,CD,""))</f>
        <v/>
      </c>
      <c r="E454" s="63"/>
      <c r="F454" s="62" t="str">
        <f>IF(OR(B454=Dimension!$A$3,B454=Dimension!$A$4,B454=Dimension!$A$6,B454=Dimension!$A$8),CCYA,"")</f>
        <v/>
      </c>
      <c r="G454" s="64" t="str">
        <f>IFERROR(VLOOKUP(F454,Dimension!$G$3:$H$252,2,FALSE),"")</f>
        <v/>
      </c>
      <c r="H454" s="62" t="str">
        <f>IF(OR(B454=Dimension!$A$3,B454=Dimension!$A$4,B454=Dimension!$A$5),"เดินทาง/ท่องเที่ยว","")</f>
        <v/>
      </c>
      <c r="I454" s="62" t="str">
        <f>IF(OR(B454=Dimension!$A$6,B454=Dimension!$A$7,B454=Dimension!$A$8,B454=Dimension!$A$9),"",IF(OR(B454=Dimension!$A$3,B454=Dimension!$A$4,B454=Dimension!$A$5),"สถานประกอบการ",""))</f>
        <v/>
      </c>
      <c r="J454" s="62" t="str">
        <f>IF(OR(B454=Dimension!$A$3,B454=Dimension!$A$4,B454=Dimension!$A$5,B454=Dimension!$A$6,,B454=Dimension!$A$7,B454=Dimension!$A$8,B454=Dimension!$A$9),Payment_ID2,"")</f>
        <v/>
      </c>
      <c r="K454" s="62"/>
      <c r="L454" s="64" t="str">
        <f>IFERROR(VLOOKUP(K454,Dimension!$J$3:$K$179,2,FALSE),"")</f>
        <v/>
      </c>
      <c r="M454" s="65"/>
      <c r="N454" s="66"/>
      <c r="O454" s="62" t="str">
        <f>IF(OR(B454=Dimension!$A$6,B454=Dimension!$A$7,B454=Dimension!$A$8,B454=Dimension!$A$9),"",IF(OR(B454=Dimension!$A$3,B454=Dimension!$A$4,B454=Dimension!$A$5),"สถานประกอบการ",""))</f>
        <v/>
      </c>
      <c r="P454" s="62" t="str">
        <f>IF(OR(B454=Dimension!$A$6,B454=Dimension!$A$7,B454=Dimension!$A$8,B454=Dimension!$A$9,B454=""),"",Payment_ID2)</f>
        <v/>
      </c>
      <c r="Q454" s="64" t="str">
        <f t="shared" si="6"/>
        <v/>
      </c>
      <c r="R454" s="62"/>
      <c r="S454" s="87"/>
      <c r="T454" s="68" t="b">
        <f>IF(D454=Dimension!$C$9,IF(LEFT(UPPER(E454),2)="MC",TRUE,FALSE),TRUE)</f>
        <v>1</v>
      </c>
    </row>
    <row r="455" spans="1:20" x14ac:dyDescent="0.45">
      <c r="A455" s="61"/>
      <c r="B455" s="62"/>
      <c r="C455" s="62"/>
      <c r="D455" s="62" t="str">
        <f>IF(B455=Dimension!$A$8,Dimension!$C$9,IF(B455=Dimension!$A$6,CD,""))</f>
        <v/>
      </c>
      <c r="E455" s="63"/>
      <c r="F455" s="62" t="str">
        <f>IF(OR(B455=Dimension!$A$3,B455=Dimension!$A$4,B455=Dimension!$A$6,B455=Dimension!$A$8),CCYA,"")</f>
        <v/>
      </c>
      <c r="G455" s="64" t="str">
        <f>IFERROR(VLOOKUP(F455,Dimension!$G$3:$H$252,2,FALSE),"")</f>
        <v/>
      </c>
      <c r="H455" s="62" t="str">
        <f>IF(OR(B455=Dimension!$A$3,B455=Dimension!$A$4,B455=Dimension!$A$5),"เดินทาง/ท่องเที่ยว","")</f>
        <v/>
      </c>
      <c r="I455" s="62" t="str">
        <f>IF(OR(B455=Dimension!$A$6,B455=Dimension!$A$7,B455=Dimension!$A$8,B455=Dimension!$A$9),"",IF(OR(B455=Dimension!$A$3,B455=Dimension!$A$4,B455=Dimension!$A$5),"สถานประกอบการ",""))</f>
        <v/>
      </c>
      <c r="J455" s="62" t="str">
        <f>IF(OR(B455=Dimension!$A$3,B455=Dimension!$A$4,B455=Dimension!$A$5,B455=Dimension!$A$6,,B455=Dimension!$A$7,B455=Dimension!$A$8,B455=Dimension!$A$9),Payment_ID2,"")</f>
        <v/>
      </c>
      <c r="K455" s="62"/>
      <c r="L455" s="64" t="str">
        <f>IFERROR(VLOOKUP(K455,Dimension!$J$3:$K$179,2,FALSE),"")</f>
        <v/>
      </c>
      <c r="M455" s="65"/>
      <c r="N455" s="66"/>
      <c r="O455" s="62" t="str">
        <f>IF(OR(B455=Dimension!$A$6,B455=Dimension!$A$7,B455=Dimension!$A$8,B455=Dimension!$A$9),"",IF(OR(B455=Dimension!$A$3,B455=Dimension!$A$4,B455=Dimension!$A$5),"สถานประกอบการ",""))</f>
        <v/>
      </c>
      <c r="P455" s="62" t="str">
        <f>IF(OR(B455=Dimension!$A$6,B455=Dimension!$A$7,B455=Dimension!$A$8,B455=Dimension!$A$9,B455=""),"",Payment_ID2)</f>
        <v/>
      </c>
      <c r="Q455" s="64" t="str">
        <f t="shared" si="6"/>
        <v/>
      </c>
      <c r="R455" s="62"/>
      <c r="S455" s="87"/>
      <c r="T455" s="68" t="b">
        <f>IF(D455=Dimension!$C$9,IF(LEFT(UPPER(E455),2)="MC",TRUE,FALSE),TRUE)</f>
        <v>1</v>
      </c>
    </row>
    <row r="456" spans="1:20" x14ac:dyDescent="0.45">
      <c r="A456" s="61"/>
      <c r="B456" s="62"/>
      <c r="C456" s="62"/>
      <c r="D456" s="62" t="str">
        <f>IF(B456=Dimension!$A$8,Dimension!$C$9,IF(B456=Dimension!$A$6,CD,""))</f>
        <v/>
      </c>
      <c r="E456" s="63"/>
      <c r="F456" s="62" t="str">
        <f>IF(OR(B456=Dimension!$A$3,B456=Dimension!$A$4,B456=Dimension!$A$6,B456=Dimension!$A$8),CCYA,"")</f>
        <v/>
      </c>
      <c r="G456" s="64" t="str">
        <f>IFERROR(VLOOKUP(F456,Dimension!$G$3:$H$252,2,FALSE),"")</f>
        <v/>
      </c>
      <c r="H456" s="62" t="str">
        <f>IF(OR(B456=Dimension!$A$3,B456=Dimension!$A$4,B456=Dimension!$A$5),"เดินทาง/ท่องเที่ยว","")</f>
        <v/>
      </c>
      <c r="I456" s="62" t="str">
        <f>IF(OR(B456=Dimension!$A$6,B456=Dimension!$A$7,B456=Dimension!$A$8,B456=Dimension!$A$9),"",IF(OR(B456=Dimension!$A$3,B456=Dimension!$A$4,B456=Dimension!$A$5),"สถานประกอบการ",""))</f>
        <v/>
      </c>
      <c r="J456" s="62" t="str">
        <f>IF(OR(B456=Dimension!$A$3,B456=Dimension!$A$4,B456=Dimension!$A$5,B456=Dimension!$A$6,,B456=Dimension!$A$7,B456=Dimension!$A$8,B456=Dimension!$A$9),Payment_ID2,"")</f>
        <v/>
      </c>
      <c r="K456" s="62"/>
      <c r="L456" s="64" t="str">
        <f>IFERROR(VLOOKUP(K456,Dimension!$J$3:$K$179,2,FALSE),"")</f>
        <v/>
      </c>
      <c r="M456" s="65"/>
      <c r="N456" s="66"/>
      <c r="O456" s="62" t="str">
        <f>IF(OR(B456=Dimension!$A$6,B456=Dimension!$A$7,B456=Dimension!$A$8,B456=Dimension!$A$9),"",IF(OR(B456=Dimension!$A$3,B456=Dimension!$A$4,B456=Dimension!$A$5),"สถานประกอบการ",""))</f>
        <v/>
      </c>
      <c r="P456" s="62" t="str">
        <f>IF(OR(B456=Dimension!$A$6,B456=Dimension!$A$7,B456=Dimension!$A$8,B456=Dimension!$A$9,B456=""),"",Payment_ID2)</f>
        <v/>
      </c>
      <c r="Q456" s="64" t="str">
        <f t="shared" si="6"/>
        <v/>
      </c>
      <c r="R456" s="62"/>
      <c r="S456" s="87"/>
      <c r="T456" s="68" t="b">
        <f>IF(D456=Dimension!$C$9,IF(LEFT(UPPER(E456),2)="MC",TRUE,FALSE),TRUE)</f>
        <v>1</v>
      </c>
    </row>
    <row r="457" spans="1:20" x14ac:dyDescent="0.45">
      <c r="A457" s="61"/>
      <c r="B457" s="62"/>
      <c r="C457" s="62"/>
      <c r="D457" s="62" t="str">
        <f>IF(B457=Dimension!$A$8,Dimension!$C$9,IF(B457=Dimension!$A$6,CD,""))</f>
        <v/>
      </c>
      <c r="E457" s="63"/>
      <c r="F457" s="62" t="str">
        <f>IF(OR(B457=Dimension!$A$3,B457=Dimension!$A$4,B457=Dimension!$A$6,B457=Dimension!$A$8),CCYA,"")</f>
        <v/>
      </c>
      <c r="G457" s="64" t="str">
        <f>IFERROR(VLOOKUP(F457,Dimension!$G$3:$H$252,2,FALSE),"")</f>
        <v/>
      </c>
      <c r="H457" s="62" t="str">
        <f>IF(OR(B457=Dimension!$A$3,B457=Dimension!$A$4,B457=Dimension!$A$5),"เดินทาง/ท่องเที่ยว","")</f>
        <v/>
      </c>
      <c r="I457" s="62" t="str">
        <f>IF(OR(B457=Dimension!$A$6,B457=Dimension!$A$7,B457=Dimension!$A$8,B457=Dimension!$A$9),"",IF(OR(B457=Dimension!$A$3,B457=Dimension!$A$4,B457=Dimension!$A$5),"สถานประกอบการ",""))</f>
        <v/>
      </c>
      <c r="J457" s="62" t="str">
        <f>IF(OR(B457=Dimension!$A$3,B457=Dimension!$A$4,B457=Dimension!$A$5,B457=Dimension!$A$6,,B457=Dimension!$A$7,B457=Dimension!$A$8,B457=Dimension!$A$9),Payment_ID2,"")</f>
        <v/>
      </c>
      <c r="K457" s="62"/>
      <c r="L457" s="64" t="str">
        <f>IFERROR(VLOOKUP(K457,Dimension!$J$3:$K$179,2,FALSE),"")</f>
        <v/>
      </c>
      <c r="M457" s="65"/>
      <c r="N457" s="66"/>
      <c r="O457" s="62" t="str">
        <f>IF(OR(B457=Dimension!$A$6,B457=Dimension!$A$7,B457=Dimension!$A$8,B457=Dimension!$A$9),"",IF(OR(B457=Dimension!$A$3,B457=Dimension!$A$4,B457=Dimension!$A$5),"สถานประกอบการ",""))</f>
        <v/>
      </c>
      <c r="P457" s="62" t="str">
        <f>IF(OR(B457=Dimension!$A$6,B457=Dimension!$A$7,B457=Dimension!$A$8,B457=Dimension!$A$9,B457=""),"",Payment_ID2)</f>
        <v/>
      </c>
      <c r="Q457" s="64" t="str">
        <f t="shared" si="6"/>
        <v/>
      </c>
      <c r="R457" s="62"/>
      <c r="S457" s="87"/>
      <c r="T457" s="68" t="b">
        <f>IF(D457=Dimension!$C$9,IF(LEFT(UPPER(E457),2)="MC",TRUE,FALSE),TRUE)</f>
        <v>1</v>
      </c>
    </row>
    <row r="458" spans="1:20" x14ac:dyDescent="0.45">
      <c r="A458" s="61"/>
      <c r="B458" s="62"/>
      <c r="C458" s="62"/>
      <c r="D458" s="62" t="str">
        <f>IF(B458=Dimension!$A$8,Dimension!$C$9,IF(B458=Dimension!$A$6,CD,""))</f>
        <v/>
      </c>
      <c r="E458" s="63"/>
      <c r="F458" s="62" t="str">
        <f>IF(OR(B458=Dimension!$A$3,B458=Dimension!$A$4,B458=Dimension!$A$6,B458=Dimension!$A$8),CCYA,"")</f>
        <v/>
      </c>
      <c r="G458" s="64" t="str">
        <f>IFERROR(VLOOKUP(F458,Dimension!$G$3:$H$252,2,FALSE),"")</f>
        <v/>
      </c>
      <c r="H458" s="62" t="str">
        <f>IF(OR(B458=Dimension!$A$3,B458=Dimension!$A$4,B458=Dimension!$A$5),"เดินทาง/ท่องเที่ยว","")</f>
        <v/>
      </c>
      <c r="I458" s="62" t="str">
        <f>IF(OR(B458=Dimension!$A$6,B458=Dimension!$A$7,B458=Dimension!$A$8,B458=Dimension!$A$9),"",IF(OR(B458=Dimension!$A$3,B458=Dimension!$A$4,B458=Dimension!$A$5),"สถานประกอบการ",""))</f>
        <v/>
      </c>
      <c r="J458" s="62" t="str">
        <f>IF(OR(B458=Dimension!$A$3,B458=Dimension!$A$4,B458=Dimension!$A$5,B458=Dimension!$A$6,,B458=Dimension!$A$7,B458=Dimension!$A$8,B458=Dimension!$A$9),Payment_ID2,"")</f>
        <v/>
      </c>
      <c r="K458" s="62"/>
      <c r="L458" s="64" t="str">
        <f>IFERROR(VLOOKUP(K458,Dimension!$J$3:$K$179,2,FALSE),"")</f>
        <v/>
      </c>
      <c r="M458" s="65"/>
      <c r="N458" s="66"/>
      <c r="O458" s="62" t="str">
        <f>IF(OR(B458=Dimension!$A$6,B458=Dimension!$A$7,B458=Dimension!$A$8,B458=Dimension!$A$9),"",IF(OR(B458=Dimension!$A$3,B458=Dimension!$A$4,B458=Dimension!$A$5),"สถานประกอบการ",""))</f>
        <v/>
      </c>
      <c r="P458" s="62" t="str">
        <f>IF(OR(B458=Dimension!$A$6,B458=Dimension!$A$7,B458=Dimension!$A$8,B458=Dimension!$A$9,B458=""),"",Payment_ID2)</f>
        <v/>
      </c>
      <c r="Q458" s="64" t="str">
        <f t="shared" ref="Q458:Q500" si="7">IF(OR(M458="",N458=""),"",ROUND(M458*N458,2))</f>
        <v/>
      </c>
      <c r="R458" s="62"/>
      <c r="S458" s="87"/>
      <c r="T458" s="68" t="b">
        <f>IF(D458=Dimension!$C$9,IF(LEFT(UPPER(E458),2)="MC",TRUE,FALSE),TRUE)</f>
        <v>1</v>
      </c>
    </row>
    <row r="459" spans="1:20" x14ac:dyDescent="0.45">
      <c r="A459" s="61"/>
      <c r="B459" s="62"/>
      <c r="C459" s="62"/>
      <c r="D459" s="62" t="str">
        <f>IF(B459=Dimension!$A$8,Dimension!$C$9,IF(B459=Dimension!$A$6,CD,""))</f>
        <v/>
      </c>
      <c r="E459" s="63"/>
      <c r="F459" s="62" t="str">
        <f>IF(OR(B459=Dimension!$A$3,B459=Dimension!$A$4,B459=Dimension!$A$6,B459=Dimension!$A$8),CCYA,"")</f>
        <v/>
      </c>
      <c r="G459" s="64" t="str">
        <f>IFERROR(VLOOKUP(F459,Dimension!$G$3:$H$252,2,FALSE),"")</f>
        <v/>
      </c>
      <c r="H459" s="62" t="str">
        <f>IF(OR(B459=Dimension!$A$3,B459=Dimension!$A$4,B459=Dimension!$A$5),"เดินทาง/ท่องเที่ยว","")</f>
        <v/>
      </c>
      <c r="I459" s="62" t="str">
        <f>IF(OR(B459=Dimension!$A$6,B459=Dimension!$A$7,B459=Dimension!$A$8,B459=Dimension!$A$9),"",IF(OR(B459=Dimension!$A$3,B459=Dimension!$A$4,B459=Dimension!$A$5),"สถานประกอบการ",""))</f>
        <v/>
      </c>
      <c r="J459" s="62" t="str">
        <f>IF(OR(B459=Dimension!$A$3,B459=Dimension!$A$4,B459=Dimension!$A$5,B459=Dimension!$A$6,,B459=Dimension!$A$7,B459=Dimension!$A$8,B459=Dimension!$A$9),Payment_ID2,"")</f>
        <v/>
      </c>
      <c r="K459" s="62"/>
      <c r="L459" s="64" t="str">
        <f>IFERROR(VLOOKUP(K459,Dimension!$J$3:$K$179,2,FALSE),"")</f>
        <v/>
      </c>
      <c r="M459" s="65"/>
      <c r="N459" s="66"/>
      <c r="O459" s="62" t="str">
        <f>IF(OR(B459=Dimension!$A$6,B459=Dimension!$A$7,B459=Dimension!$A$8,B459=Dimension!$A$9),"",IF(OR(B459=Dimension!$A$3,B459=Dimension!$A$4,B459=Dimension!$A$5),"สถานประกอบการ",""))</f>
        <v/>
      </c>
      <c r="P459" s="62" t="str">
        <f>IF(OR(B459=Dimension!$A$6,B459=Dimension!$A$7,B459=Dimension!$A$8,B459=Dimension!$A$9,B459=""),"",Payment_ID2)</f>
        <v/>
      </c>
      <c r="Q459" s="64" t="str">
        <f t="shared" si="7"/>
        <v/>
      </c>
      <c r="R459" s="62"/>
      <c r="S459" s="87"/>
      <c r="T459" s="68" t="b">
        <f>IF(D459=Dimension!$C$9,IF(LEFT(UPPER(E459),2)="MC",TRUE,FALSE),TRUE)</f>
        <v>1</v>
      </c>
    </row>
    <row r="460" spans="1:20" x14ac:dyDescent="0.45">
      <c r="A460" s="61"/>
      <c r="B460" s="62"/>
      <c r="C460" s="62"/>
      <c r="D460" s="62" t="str">
        <f>IF(B460=Dimension!$A$8,Dimension!$C$9,IF(B460=Dimension!$A$6,CD,""))</f>
        <v/>
      </c>
      <c r="E460" s="63"/>
      <c r="F460" s="62" t="str">
        <f>IF(OR(B460=Dimension!$A$3,B460=Dimension!$A$4,B460=Dimension!$A$6,B460=Dimension!$A$8),CCYA,"")</f>
        <v/>
      </c>
      <c r="G460" s="64" t="str">
        <f>IFERROR(VLOOKUP(F460,Dimension!$G$3:$H$252,2,FALSE),"")</f>
        <v/>
      </c>
      <c r="H460" s="62" t="str">
        <f>IF(OR(B460=Dimension!$A$3,B460=Dimension!$A$4,B460=Dimension!$A$5),"เดินทาง/ท่องเที่ยว","")</f>
        <v/>
      </c>
      <c r="I460" s="62" t="str">
        <f>IF(OR(B460=Dimension!$A$6,B460=Dimension!$A$7,B460=Dimension!$A$8,B460=Dimension!$A$9),"",IF(OR(B460=Dimension!$A$3,B460=Dimension!$A$4,B460=Dimension!$A$5),"สถานประกอบการ",""))</f>
        <v/>
      </c>
      <c r="J460" s="62" t="str">
        <f>IF(OR(B460=Dimension!$A$3,B460=Dimension!$A$4,B460=Dimension!$A$5,B460=Dimension!$A$6,,B460=Dimension!$A$7,B460=Dimension!$A$8,B460=Dimension!$A$9),Payment_ID2,"")</f>
        <v/>
      </c>
      <c r="K460" s="62"/>
      <c r="L460" s="64" t="str">
        <f>IFERROR(VLOOKUP(K460,Dimension!$J$3:$K$179,2,FALSE),"")</f>
        <v/>
      </c>
      <c r="M460" s="65"/>
      <c r="N460" s="66"/>
      <c r="O460" s="62" t="str">
        <f>IF(OR(B460=Dimension!$A$6,B460=Dimension!$A$7,B460=Dimension!$A$8,B460=Dimension!$A$9),"",IF(OR(B460=Dimension!$A$3,B460=Dimension!$A$4,B460=Dimension!$A$5),"สถานประกอบการ",""))</f>
        <v/>
      </c>
      <c r="P460" s="62" t="str">
        <f>IF(OR(B460=Dimension!$A$6,B460=Dimension!$A$7,B460=Dimension!$A$8,B460=Dimension!$A$9,B460=""),"",Payment_ID2)</f>
        <v/>
      </c>
      <c r="Q460" s="64" t="str">
        <f t="shared" si="7"/>
        <v/>
      </c>
      <c r="R460" s="62"/>
      <c r="S460" s="87"/>
      <c r="T460" s="68" t="b">
        <f>IF(D460=Dimension!$C$9,IF(LEFT(UPPER(E460),2)="MC",TRUE,FALSE),TRUE)</f>
        <v>1</v>
      </c>
    </row>
    <row r="461" spans="1:20" x14ac:dyDescent="0.45">
      <c r="A461" s="61"/>
      <c r="B461" s="62"/>
      <c r="C461" s="62"/>
      <c r="D461" s="62" t="str">
        <f>IF(B461=Dimension!$A$8,Dimension!$C$9,IF(B461=Dimension!$A$6,CD,""))</f>
        <v/>
      </c>
      <c r="E461" s="63"/>
      <c r="F461" s="62" t="str">
        <f>IF(OR(B461=Dimension!$A$3,B461=Dimension!$A$4,B461=Dimension!$A$6,B461=Dimension!$A$8),CCYA,"")</f>
        <v/>
      </c>
      <c r="G461" s="64" t="str">
        <f>IFERROR(VLOOKUP(F461,Dimension!$G$3:$H$252,2,FALSE),"")</f>
        <v/>
      </c>
      <c r="H461" s="62" t="str">
        <f>IF(OR(B461=Dimension!$A$3,B461=Dimension!$A$4,B461=Dimension!$A$5),"เดินทาง/ท่องเที่ยว","")</f>
        <v/>
      </c>
      <c r="I461" s="62" t="str">
        <f>IF(OR(B461=Dimension!$A$6,B461=Dimension!$A$7,B461=Dimension!$A$8,B461=Dimension!$A$9),"",IF(OR(B461=Dimension!$A$3,B461=Dimension!$A$4,B461=Dimension!$A$5),"สถานประกอบการ",""))</f>
        <v/>
      </c>
      <c r="J461" s="62" t="str">
        <f>IF(OR(B461=Dimension!$A$3,B461=Dimension!$A$4,B461=Dimension!$A$5,B461=Dimension!$A$6,,B461=Dimension!$A$7,B461=Dimension!$A$8,B461=Dimension!$A$9),Payment_ID2,"")</f>
        <v/>
      </c>
      <c r="K461" s="62"/>
      <c r="L461" s="64" t="str">
        <f>IFERROR(VLOOKUP(K461,Dimension!$J$3:$K$179,2,FALSE),"")</f>
        <v/>
      </c>
      <c r="M461" s="65"/>
      <c r="N461" s="66"/>
      <c r="O461" s="62" t="str">
        <f>IF(OR(B461=Dimension!$A$6,B461=Dimension!$A$7,B461=Dimension!$A$8,B461=Dimension!$A$9),"",IF(OR(B461=Dimension!$A$3,B461=Dimension!$A$4,B461=Dimension!$A$5),"สถานประกอบการ",""))</f>
        <v/>
      </c>
      <c r="P461" s="62" t="str">
        <f>IF(OR(B461=Dimension!$A$6,B461=Dimension!$A$7,B461=Dimension!$A$8,B461=Dimension!$A$9,B461=""),"",Payment_ID2)</f>
        <v/>
      </c>
      <c r="Q461" s="64" t="str">
        <f t="shared" si="7"/>
        <v/>
      </c>
      <c r="R461" s="62"/>
      <c r="S461" s="87"/>
      <c r="T461" s="68" t="b">
        <f>IF(D461=Dimension!$C$9,IF(LEFT(UPPER(E461),2)="MC",TRUE,FALSE),TRUE)</f>
        <v>1</v>
      </c>
    </row>
    <row r="462" spans="1:20" x14ac:dyDescent="0.45">
      <c r="A462" s="61"/>
      <c r="B462" s="62"/>
      <c r="C462" s="62"/>
      <c r="D462" s="62" t="str">
        <f>IF(B462=Dimension!$A$8,Dimension!$C$9,IF(B462=Dimension!$A$6,CD,""))</f>
        <v/>
      </c>
      <c r="E462" s="63"/>
      <c r="F462" s="62" t="str">
        <f>IF(OR(B462=Dimension!$A$3,B462=Dimension!$A$4,B462=Dimension!$A$6,B462=Dimension!$A$8),CCYA,"")</f>
        <v/>
      </c>
      <c r="G462" s="64" t="str">
        <f>IFERROR(VLOOKUP(F462,Dimension!$G$3:$H$252,2,FALSE),"")</f>
        <v/>
      </c>
      <c r="H462" s="62" t="str">
        <f>IF(OR(B462=Dimension!$A$3,B462=Dimension!$A$4,B462=Dimension!$A$5),"เดินทาง/ท่องเที่ยว","")</f>
        <v/>
      </c>
      <c r="I462" s="62" t="str">
        <f>IF(OR(B462=Dimension!$A$6,B462=Dimension!$A$7,B462=Dimension!$A$8,B462=Dimension!$A$9),"",IF(OR(B462=Dimension!$A$3,B462=Dimension!$A$4,B462=Dimension!$A$5),"สถานประกอบการ",""))</f>
        <v/>
      </c>
      <c r="J462" s="62" t="str">
        <f>IF(OR(B462=Dimension!$A$3,B462=Dimension!$A$4,B462=Dimension!$A$5,B462=Dimension!$A$6,,B462=Dimension!$A$7,B462=Dimension!$A$8,B462=Dimension!$A$9),Payment_ID2,"")</f>
        <v/>
      </c>
      <c r="K462" s="62"/>
      <c r="L462" s="64" t="str">
        <f>IFERROR(VLOOKUP(K462,Dimension!$J$3:$K$179,2,FALSE),"")</f>
        <v/>
      </c>
      <c r="M462" s="65"/>
      <c r="N462" s="66"/>
      <c r="O462" s="62" t="str">
        <f>IF(OR(B462=Dimension!$A$6,B462=Dimension!$A$7,B462=Dimension!$A$8,B462=Dimension!$A$9),"",IF(OR(B462=Dimension!$A$3,B462=Dimension!$A$4,B462=Dimension!$A$5),"สถานประกอบการ",""))</f>
        <v/>
      </c>
      <c r="P462" s="62" t="str">
        <f>IF(OR(B462=Dimension!$A$6,B462=Dimension!$A$7,B462=Dimension!$A$8,B462=Dimension!$A$9,B462=""),"",Payment_ID2)</f>
        <v/>
      </c>
      <c r="Q462" s="64" t="str">
        <f t="shared" si="7"/>
        <v/>
      </c>
      <c r="R462" s="62"/>
      <c r="S462" s="87"/>
      <c r="T462" s="68" t="b">
        <f>IF(D462=Dimension!$C$9,IF(LEFT(UPPER(E462),2)="MC",TRUE,FALSE),TRUE)</f>
        <v>1</v>
      </c>
    </row>
    <row r="463" spans="1:20" x14ac:dyDescent="0.45">
      <c r="A463" s="61"/>
      <c r="B463" s="62"/>
      <c r="C463" s="62"/>
      <c r="D463" s="62" t="str">
        <f>IF(B463=Dimension!$A$8,Dimension!$C$9,IF(B463=Dimension!$A$6,CD,""))</f>
        <v/>
      </c>
      <c r="E463" s="63"/>
      <c r="F463" s="62" t="str">
        <f>IF(OR(B463=Dimension!$A$3,B463=Dimension!$A$4,B463=Dimension!$A$6,B463=Dimension!$A$8),CCYA,"")</f>
        <v/>
      </c>
      <c r="G463" s="64" t="str">
        <f>IFERROR(VLOOKUP(F463,Dimension!$G$3:$H$252,2,FALSE),"")</f>
        <v/>
      </c>
      <c r="H463" s="62" t="str">
        <f>IF(OR(B463=Dimension!$A$3,B463=Dimension!$A$4,B463=Dimension!$A$5),"เดินทาง/ท่องเที่ยว","")</f>
        <v/>
      </c>
      <c r="I463" s="62" t="str">
        <f>IF(OR(B463=Dimension!$A$6,B463=Dimension!$A$7,B463=Dimension!$A$8,B463=Dimension!$A$9),"",IF(OR(B463=Dimension!$A$3,B463=Dimension!$A$4,B463=Dimension!$A$5),"สถานประกอบการ",""))</f>
        <v/>
      </c>
      <c r="J463" s="62" t="str">
        <f>IF(OR(B463=Dimension!$A$3,B463=Dimension!$A$4,B463=Dimension!$A$5,B463=Dimension!$A$6,,B463=Dimension!$A$7,B463=Dimension!$A$8,B463=Dimension!$A$9),Payment_ID2,"")</f>
        <v/>
      </c>
      <c r="K463" s="62"/>
      <c r="L463" s="64" t="str">
        <f>IFERROR(VLOOKUP(K463,Dimension!$J$3:$K$179,2,FALSE),"")</f>
        <v/>
      </c>
      <c r="M463" s="65"/>
      <c r="N463" s="66"/>
      <c r="O463" s="62" t="str">
        <f>IF(OR(B463=Dimension!$A$6,B463=Dimension!$A$7,B463=Dimension!$A$8,B463=Dimension!$A$9),"",IF(OR(B463=Dimension!$A$3,B463=Dimension!$A$4,B463=Dimension!$A$5),"สถานประกอบการ",""))</f>
        <v/>
      </c>
      <c r="P463" s="62" t="str">
        <f>IF(OR(B463=Dimension!$A$6,B463=Dimension!$A$7,B463=Dimension!$A$8,B463=Dimension!$A$9,B463=""),"",Payment_ID2)</f>
        <v/>
      </c>
      <c r="Q463" s="64" t="str">
        <f t="shared" si="7"/>
        <v/>
      </c>
      <c r="R463" s="62"/>
      <c r="S463" s="87"/>
      <c r="T463" s="68" t="b">
        <f>IF(D463=Dimension!$C$9,IF(LEFT(UPPER(E463),2)="MC",TRUE,FALSE),TRUE)</f>
        <v>1</v>
      </c>
    </row>
    <row r="464" spans="1:20" x14ac:dyDescent="0.45">
      <c r="A464" s="61"/>
      <c r="B464" s="62"/>
      <c r="C464" s="62"/>
      <c r="D464" s="62" t="str">
        <f>IF(B464=Dimension!$A$8,Dimension!$C$9,IF(B464=Dimension!$A$6,CD,""))</f>
        <v/>
      </c>
      <c r="E464" s="63"/>
      <c r="F464" s="62" t="str">
        <f>IF(OR(B464=Dimension!$A$3,B464=Dimension!$A$4,B464=Dimension!$A$6,B464=Dimension!$A$8),CCYA,"")</f>
        <v/>
      </c>
      <c r="G464" s="64" t="str">
        <f>IFERROR(VLOOKUP(F464,Dimension!$G$3:$H$252,2,FALSE),"")</f>
        <v/>
      </c>
      <c r="H464" s="62" t="str">
        <f>IF(OR(B464=Dimension!$A$3,B464=Dimension!$A$4,B464=Dimension!$A$5),"เดินทาง/ท่องเที่ยว","")</f>
        <v/>
      </c>
      <c r="I464" s="62" t="str">
        <f>IF(OR(B464=Dimension!$A$6,B464=Dimension!$A$7,B464=Dimension!$A$8,B464=Dimension!$A$9),"",IF(OR(B464=Dimension!$A$3,B464=Dimension!$A$4,B464=Dimension!$A$5),"สถานประกอบการ",""))</f>
        <v/>
      </c>
      <c r="J464" s="62" t="str">
        <f>IF(OR(B464=Dimension!$A$3,B464=Dimension!$A$4,B464=Dimension!$A$5,B464=Dimension!$A$6,,B464=Dimension!$A$7,B464=Dimension!$A$8,B464=Dimension!$A$9),Payment_ID2,"")</f>
        <v/>
      </c>
      <c r="K464" s="62"/>
      <c r="L464" s="64" t="str">
        <f>IFERROR(VLOOKUP(K464,Dimension!$J$3:$K$179,2,FALSE),"")</f>
        <v/>
      </c>
      <c r="M464" s="65"/>
      <c r="N464" s="66"/>
      <c r="O464" s="62" t="str">
        <f>IF(OR(B464=Dimension!$A$6,B464=Dimension!$A$7,B464=Dimension!$A$8,B464=Dimension!$A$9),"",IF(OR(B464=Dimension!$A$3,B464=Dimension!$A$4,B464=Dimension!$A$5),"สถานประกอบการ",""))</f>
        <v/>
      </c>
      <c r="P464" s="62" t="str">
        <f>IF(OR(B464=Dimension!$A$6,B464=Dimension!$A$7,B464=Dimension!$A$8,B464=Dimension!$A$9,B464=""),"",Payment_ID2)</f>
        <v/>
      </c>
      <c r="Q464" s="64" t="str">
        <f t="shared" si="7"/>
        <v/>
      </c>
      <c r="R464" s="62"/>
      <c r="S464" s="87"/>
      <c r="T464" s="68" t="b">
        <f>IF(D464=Dimension!$C$9,IF(LEFT(UPPER(E464),2)="MC",TRUE,FALSE),TRUE)</f>
        <v>1</v>
      </c>
    </row>
    <row r="465" spans="1:20" x14ac:dyDescent="0.45">
      <c r="A465" s="61"/>
      <c r="B465" s="62"/>
      <c r="C465" s="62"/>
      <c r="D465" s="62" t="str">
        <f>IF(B465=Dimension!$A$8,Dimension!$C$9,IF(B465=Dimension!$A$6,CD,""))</f>
        <v/>
      </c>
      <c r="E465" s="63"/>
      <c r="F465" s="62" t="str">
        <f>IF(OR(B465=Dimension!$A$3,B465=Dimension!$A$4,B465=Dimension!$A$6,B465=Dimension!$A$8),CCYA,"")</f>
        <v/>
      </c>
      <c r="G465" s="64" t="str">
        <f>IFERROR(VLOOKUP(F465,Dimension!$G$3:$H$252,2,FALSE),"")</f>
        <v/>
      </c>
      <c r="H465" s="62" t="str">
        <f>IF(OR(B465=Dimension!$A$3,B465=Dimension!$A$4,B465=Dimension!$A$5),"เดินทาง/ท่องเที่ยว","")</f>
        <v/>
      </c>
      <c r="I465" s="62" t="str">
        <f>IF(OR(B465=Dimension!$A$6,B465=Dimension!$A$7,B465=Dimension!$A$8,B465=Dimension!$A$9),"",IF(OR(B465=Dimension!$A$3,B465=Dimension!$A$4,B465=Dimension!$A$5),"สถานประกอบการ",""))</f>
        <v/>
      </c>
      <c r="J465" s="62" t="str">
        <f>IF(OR(B465=Dimension!$A$3,B465=Dimension!$A$4,B465=Dimension!$A$5,B465=Dimension!$A$6,,B465=Dimension!$A$7,B465=Dimension!$A$8,B465=Dimension!$A$9),Payment_ID2,"")</f>
        <v/>
      </c>
      <c r="K465" s="62"/>
      <c r="L465" s="64" t="str">
        <f>IFERROR(VLOOKUP(K465,Dimension!$J$3:$K$179,2,FALSE),"")</f>
        <v/>
      </c>
      <c r="M465" s="65"/>
      <c r="N465" s="66"/>
      <c r="O465" s="62" t="str">
        <f>IF(OR(B465=Dimension!$A$6,B465=Dimension!$A$7,B465=Dimension!$A$8,B465=Dimension!$A$9),"",IF(OR(B465=Dimension!$A$3,B465=Dimension!$A$4,B465=Dimension!$A$5),"สถานประกอบการ",""))</f>
        <v/>
      </c>
      <c r="P465" s="62" t="str">
        <f>IF(OR(B465=Dimension!$A$6,B465=Dimension!$A$7,B465=Dimension!$A$8,B465=Dimension!$A$9,B465=""),"",Payment_ID2)</f>
        <v/>
      </c>
      <c r="Q465" s="64" t="str">
        <f t="shared" si="7"/>
        <v/>
      </c>
      <c r="R465" s="62"/>
      <c r="S465" s="87"/>
      <c r="T465" s="68" t="b">
        <f>IF(D465=Dimension!$C$9,IF(LEFT(UPPER(E465),2)="MC",TRUE,FALSE),TRUE)</f>
        <v>1</v>
      </c>
    </row>
    <row r="466" spans="1:20" x14ac:dyDescent="0.45">
      <c r="A466" s="61"/>
      <c r="B466" s="62"/>
      <c r="C466" s="62"/>
      <c r="D466" s="62" t="str">
        <f>IF(B466=Dimension!$A$8,Dimension!$C$9,IF(B466=Dimension!$A$6,CD,""))</f>
        <v/>
      </c>
      <c r="E466" s="63"/>
      <c r="F466" s="62" t="str">
        <f>IF(OR(B466=Dimension!$A$3,B466=Dimension!$A$4,B466=Dimension!$A$6,B466=Dimension!$A$8),CCYA,"")</f>
        <v/>
      </c>
      <c r="G466" s="64" t="str">
        <f>IFERROR(VLOOKUP(F466,Dimension!$G$3:$H$252,2,FALSE),"")</f>
        <v/>
      </c>
      <c r="H466" s="62" t="str">
        <f>IF(OR(B466=Dimension!$A$3,B466=Dimension!$A$4,B466=Dimension!$A$5),"เดินทาง/ท่องเที่ยว","")</f>
        <v/>
      </c>
      <c r="I466" s="62" t="str">
        <f>IF(OR(B466=Dimension!$A$6,B466=Dimension!$A$7,B466=Dimension!$A$8,B466=Dimension!$A$9),"",IF(OR(B466=Dimension!$A$3,B466=Dimension!$A$4,B466=Dimension!$A$5),"สถานประกอบการ",""))</f>
        <v/>
      </c>
      <c r="J466" s="62" t="str">
        <f>IF(OR(B466=Dimension!$A$3,B466=Dimension!$A$4,B466=Dimension!$A$5,B466=Dimension!$A$6,,B466=Dimension!$A$7,B466=Dimension!$A$8,B466=Dimension!$A$9),Payment_ID2,"")</f>
        <v/>
      </c>
      <c r="K466" s="62"/>
      <c r="L466" s="64" t="str">
        <f>IFERROR(VLOOKUP(K466,Dimension!$J$3:$K$179,2,FALSE),"")</f>
        <v/>
      </c>
      <c r="M466" s="65"/>
      <c r="N466" s="66"/>
      <c r="O466" s="62" t="str">
        <f>IF(OR(B466=Dimension!$A$6,B466=Dimension!$A$7,B466=Dimension!$A$8,B466=Dimension!$A$9),"",IF(OR(B466=Dimension!$A$3,B466=Dimension!$A$4,B466=Dimension!$A$5),"สถานประกอบการ",""))</f>
        <v/>
      </c>
      <c r="P466" s="62" t="str">
        <f>IF(OR(B466=Dimension!$A$6,B466=Dimension!$A$7,B466=Dimension!$A$8,B466=Dimension!$A$9,B466=""),"",Payment_ID2)</f>
        <v/>
      </c>
      <c r="Q466" s="64" t="str">
        <f t="shared" si="7"/>
        <v/>
      </c>
      <c r="R466" s="62"/>
      <c r="S466" s="87"/>
      <c r="T466" s="68" t="b">
        <f>IF(D466=Dimension!$C$9,IF(LEFT(UPPER(E466),2)="MC",TRUE,FALSE),TRUE)</f>
        <v>1</v>
      </c>
    </row>
    <row r="467" spans="1:20" x14ac:dyDescent="0.45">
      <c r="A467" s="61"/>
      <c r="B467" s="62"/>
      <c r="C467" s="62"/>
      <c r="D467" s="62" t="str">
        <f>IF(B467=Dimension!$A$8,Dimension!$C$9,IF(B467=Dimension!$A$6,CD,""))</f>
        <v/>
      </c>
      <c r="E467" s="63"/>
      <c r="F467" s="62" t="str">
        <f>IF(OR(B467=Dimension!$A$3,B467=Dimension!$A$4,B467=Dimension!$A$6,B467=Dimension!$A$8),CCYA,"")</f>
        <v/>
      </c>
      <c r="G467" s="64" t="str">
        <f>IFERROR(VLOOKUP(F467,Dimension!$G$3:$H$252,2,FALSE),"")</f>
        <v/>
      </c>
      <c r="H467" s="62" t="str">
        <f>IF(OR(B467=Dimension!$A$3,B467=Dimension!$A$4,B467=Dimension!$A$5),"เดินทาง/ท่องเที่ยว","")</f>
        <v/>
      </c>
      <c r="I467" s="62" t="str">
        <f>IF(OR(B467=Dimension!$A$6,B467=Dimension!$A$7,B467=Dimension!$A$8,B467=Dimension!$A$9),"",IF(OR(B467=Dimension!$A$3,B467=Dimension!$A$4,B467=Dimension!$A$5),"สถานประกอบการ",""))</f>
        <v/>
      </c>
      <c r="J467" s="62" t="str">
        <f>IF(OR(B467=Dimension!$A$3,B467=Dimension!$A$4,B467=Dimension!$A$5,B467=Dimension!$A$6,,B467=Dimension!$A$7,B467=Dimension!$A$8,B467=Dimension!$A$9),Payment_ID2,"")</f>
        <v/>
      </c>
      <c r="K467" s="62"/>
      <c r="L467" s="64" t="str">
        <f>IFERROR(VLOOKUP(K467,Dimension!$J$3:$K$179,2,FALSE),"")</f>
        <v/>
      </c>
      <c r="M467" s="65"/>
      <c r="N467" s="66"/>
      <c r="O467" s="62" t="str">
        <f>IF(OR(B467=Dimension!$A$6,B467=Dimension!$A$7,B467=Dimension!$A$8,B467=Dimension!$A$9),"",IF(OR(B467=Dimension!$A$3,B467=Dimension!$A$4,B467=Dimension!$A$5),"สถานประกอบการ",""))</f>
        <v/>
      </c>
      <c r="P467" s="62" t="str">
        <f>IF(OR(B467=Dimension!$A$6,B467=Dimension!$A$7,B467=Dimension!$A$8,B467=Dimension!$A$9,B467=""),"",Payment_ID2)</f>
        <v/>
      </c>
      <c r="Q467" s="64" t="str">
        <f t="shared" si="7"/>
        <v/>
      </c>
      <c r="R467" s="62"/>
      <c r="S467" s="87"/>
      <c r="T467" s="68" t="b">
        <f>IF(D467=Dimension!$C$9,IF(LEFT(UPPER(E467),2)="MC",TRUE,FALSE),TRUE)</f>
        <v>1</v>
      </c>
    </row>
    <row r="468" spans="1:20" x14ac:dyDescent="0.45">
      <c r="A468" s="61"/>
      <c r="B468" s="62"/>
      <c r="C468" s="62"/>
      <c r="D468" s="62" t="str">
        <f>IF(B468=Dimension!$A$8,Dimension!$C$9,IF(B468=Dimension!$A$6,CD,""))</f>
        <v/>
      </c>
      <c r="E468" s="63"/>
      <c r="F468" s="62" t="str">
        <f>IF(OR(B468=Dimension!$A$3,B468=Dimension!$A$4,B468=Dimension!$A$6,B468=Dimension!$A$8),CCYA,"")</f>
        <v/>
      </c>
      <c r="G468" s="64" t="str">
        <f>IFERROR(VLOOKUP(F468,Dimension!$G$3:$H$252,2,FALSE),"")</f>
        <v/>
      </c>
      <c r="H468" s="62" t="str">
        <f>IF(OR(B468=Dimension!$A$3,B468=Dimension!$A$4,B468=Dimension!$A$5),"เดินทาง/ท่องเที่ยว","")</f>
        <v/>
      </c>
      <c r="I468" s="62" t="str">
        <f>IF(OR(B468=Dimension!$A$6,B468=Dimension!$A$7,B468=Dimension!$A$8,B468=Dimension!$A$9),"",IF(OR(B468=Dimension!$A$3,B468=Dimension!$A$4,B468=Dimension!$A$5),"สถานประกอบการ",""))</f>
        <v/>
      </c>
      <c r="J468" s="62" t="str">
        <f>IF(OR(B468=Dimension!$A$3,B468=Dimension!$A$4,B468=Dimension!$A$5,B468=Dimension!$A$6,,B468=Dimension!$A$7,B468=Dimension!$A$8,B468=Dimension!$A$9),Payment_ID2,"")</f>
        <v/>
      </c>
      <c r="K468" s="62"/>
      <c r="L468" s="64" t="str">
        <f>IFERROR(VLOOKUP(K468,Dimension!$J$3:$K$179,2,FALSE),"")</f>
        <v/>
      </c>
      <c r="M468" s="65"/>
      <c r="N468" s="66"/>
      <c r="O468" s="62" t="str">
        <f>IF(OR(B468=Dimension!$A$6,B468=Dimension!$A$7,B468=Dimension!$A$8,B468=Dimension!$A$9),"",IF(OR(B468=Dimension!$A$3,B468=Dimension!$A$4,B468=Dimension!$A$5),"สถานประกอบการ",""))</f>
        <v/>
      </c>
      <c r="P468" s="62" t="str">
        <f>IF(OR(B468=Dimension!$A$6,B468=Dimension!$A$7,B468=Dimension!$A$8,B468=Dimension!$A$9,B468=""),"",Payment_ID2)</f>
        <v/>
      </c>
      <c r="Q468" s="64" t="str">
        <f t="shared" si="7"/>
        <v/>
      </c>
      <c r="R468" s="62"/>
      <c r="S468" s="87"/>
      <c r="T468" s="68" t="b">
        <f>IF(D468=Dimension!$C$9,IF(LEFT(UPPER(E468),2)="MC",TRUE,FALSE),TRUE)</f>
        <v>1</v>
      </c>
    </row>
    <row r="469" spans="1:20" x14ac:dyDescent="0.45">
      <c r="A469" s="61"/>
      <c r="B469" s="62"/>
      <c r="C469" s="62"/>
      <c r="D469" s="62" t="str">
        <f>IF(B469=Dimension!$A$8,Dimension!$C$9,IF(B469=Dimension!$A$6,CD,""))</f>
        <v/>
      </c>
      <c r="E469" s="63"/>
      <c r="F469" s="62" t="str">
        <f>IF(OR(B469=Dimension!$A$3,B469=Dimension!$A$4,B469=Dimension!$A$6,B469=Dimension!$A$8),CCYA,"")</f>
        <v/>
      </c>
      <c r="G469" s="64" t="str">
        <f>IFERROR(VLOOKUP(F469,Dimension!$G$3:$H$252,2,FALSE),"")</f>
        <v/>
      </c>
      <c r="H469" s="62" t="str">
        <f>IF(OR(B469=Dimension!$A$3,B469=Dimension!$A$4,B469=Dimension!$A$5),"เดินทาง/ท่องเที่ยว","")</f>
        <v/>
      </c>
      <c r="I469" s="62" t="str">
        <f>IF(OR(B469=Dimension!$A$6,B469=Dimension!$A$7,B469=Dimension!$A$8,B469=Dimension!$A$9),"",IF(OR(B469=Dimension!$A$3,B469=Dimension!$A$4,B469=Dimension!$A$5),"สถานประกอบการ",""))</f>
        <v/>
      </c>
      <c r="J469" s="62" t="str">
        <f>IF(OR(B469=Dimension!$A$3,B469=Dimension!$A$4,B469=Dimension!$A$5,B469=Dimension!$A$6,,B469=Dimension!$A$7,B469=Dimension!$A$8,B469=Dimension!$A$9),Payment_ID2,"")</f>
        <v/>
      </c>
      <c r="K469" s="62"/>
      <c r="L469" s="64" t="str">
        <f>IFERROR(VLOOKUP(K469,Dimension!$J$3:$K$179,2,FALSE),"")</f>
        <v/>
      </c>
      <c r="M469" s="65"/>
      <c r="N469" s="66"/>
      <c r="O469" s="62" t="str">
        <f>IF(OR(B469=Dimension!$A$6,B469=Dimension!$A$7,B469=Dimension!$A$8,B469=Dimension!$A$9),"",IF(OR(B469=Dimension!$A$3,B469=Dimension!$A$4,B469=Dimension!$A$5),"สถานประกอบการ",""))</f>
        <v/>
      </c>
      <c r="P469" s="62" t="str">
        <f>IF(OR(B469=Dimension!$A$6,B469=Dimension!$A$7,B469=Dimension!$A$8,B469=Dimension!$A$9,B469=""),"",Payment_ID2)</f>
        <v/>
      </c>
      <c r="Q469" s="64" t="str">
        <f t="shared" si="7"/>
        <v/>
      </c>
      <c r="R469" s="62"/>
      <c r="S469" s="87"/>
      <c r="T469" s="68" t="b">
        <f>IF(D469=Dimension!$C$9,IF(LEFT(UPPER(E469),2)="MC",TRUE,FALSE),TRUE)</f>
        <v>1</v>
      </c>
    </row>
    <row r="470" spans="1:20" x14ac:dyDescent="0.45">
      <c r="A470" s="61"/>
      <c r="B470" s="62"/>
      <c r="C470" s="62"/>
      <c r="D470" s="62" t="str">
        <f>IF(B470=Dimension!$A$8,Dimension!$C$9,IF(B470=Dimension!$A$6,CD,""))</f>
        <v/>
      </c>
      <c r="E470" s="63"/>
      <c r="F470" s="62" t="str">
        <f>IF(OR(B470=Dimension!$A$3,B470=Dimension!$A$4,B470=Dimension!$A$6,B470=Dimension!$A$8),CCYA,"")</f>
        <v/>
      </c>
      <c r="G470" s="64" t="str">
        <f>IFERROR(VLOOKUP(F470,Dimension!$G$3:$H$252,2,FALSE),"")</f>
        <v/>
      </c>
      <c r="H470" s="62" t="str">
        <f>IF(OR(B470=Dimension!$A$3,B470=Dimension!$A$4,B470=Dimension!$A$5),"เดินทาง/ท่องเที่ยว","")</f>
        <v/>
      </c>
      <c r="I470" s="62" t="str">
        <f>IF(OR(B470=Dimension!$A$6,B470=Dimension!$A$7,B470=Dimension!$A$8,B470=Dimension!$A$9),"",IF(OR(B470=Dimension!$A$3,B470=Dimension!$A$4,B470=Dimension!$A$5),"สถานประกอบการ",""))</f>
        <v/>
      </c>
      <c r="J470" s="62" t="str">
        <f>IF(OR(B470=Dimension!$A$3,B470=Dimension!$A$4,B470=Dimension!$A$5,B470=Dimension!$A$6,,B470=Dimension!$A$7,B470=Dimension!$A$8,B470=Dimension!$A$9),Payment_ID2,"")</f>
        <v/>
      </c>
      <c r="K470" s="62"/>
      <c r="L470" s="64" t="str">
        <f>IFERROR(VLOOKUP(K470,Dimension!$J$3:$K$179,2,FALSE),"")</f>
        <v/>
      </c>
      <c r="M470" s="65"/>
      <c r="N470" s="66"/>
      <c r="O470" s="62" t="str">
        <f>IF(OR(B470=Dimension!$A$6,B470=Dimension!$A$7,B470=Dimension!$A$8,B470=Dimension!$A$9),"",IF(OR(B470=Dimension!$A$3,B470=Dimension!$A$4,B470=Dimension!$A$5),"สถานประกอบการ",""))</f>
        <v/>
      </c>
      <c r="P470" s="62" t="str">
        <f>IF(OR(B470=Dimension!$A$6,B470=Dimension!$A$7,B470=Dimension!$A$8,B470=Dimension!$A$9,B470=""),"",Payment_ID2)</f>
        <v/>
      </c>
      <c r="Q470" s="64" t="str">
        <f t="shared" si="7"/>
        <v/>
      </c>
      <c r="R470" s="62"/>
      <c r="S470" s="87"/>
      <c r="T470" s="68" t="b">
        <f>IF(D470=Dimension!$C$9,IF(LEFT(UPPER(E470),2)="MC",TRUE,FALSE),TRUE)</f>
        <v>1</v>
      </c>
    </row>
    <row r="471" spans="1:20" x14ac:dyDescent="0.45">
      <c r="A471" s="61"/>
      <c r="B471" s="62"/>
      <c r="C471" s="62"/>
      <c r="D471" s="62" t="str">
        <f>IF(B471=Dimension!$A$8,Dimension!$C$9,IF(B471=Dimension!$A$6,CD,""))</f>
        <v/>
      </c>
      <c r="E471" s="63"/>
      <c r="F471" s="62" t="str">
        <f>IF(OR(B471=Dimension!$A$3,B471=Dimension!$A$4,B471=Dimension!$A$6,B471=Dimension!$A$8),CCYA,"")</f>
        <v/>
      </c>
      <c r="G471" s="64" t="str">
        <f>IFERROR(VLOOKUP(F471,Dimension!$G$3:$H$252,2,FALSE),"")</f>
        <v/>
      </c>
      <c r="H471" s="62" t="str">
        <f>IF(OR(B471=Dimension!$A$3,B471=Dimension!$A$4,B471=Dimension!$A$5),"เดินทาง/ท่องเที่ยว","")</f>
        <v/>
      </c>
      <c r="I471" s="62" t="str">
        <f>IF(OR(B471=Dimension!$A$6,B471=Dimension!$A$7,B471=Dimension!$A$8,B471=Dimension!$A$9),"",IF(OR(B471=Dimension!$A$3,B471=Dimension!$A$4,B471=Dimension!$A$5),"สถานประกอบการ",""))</f>
        <v/>
      </c>
      <c r="J471" s="62" t="str">
        <f>IF(OR(B471=Dimension!$A$3,B471=Dimension!$A$4,B471=Dimension!$A$5,B471=Dimension!$A$6,,B471=Dimension!$A$7,B471=Dimension!$A$8,B471=Dimension!$A$9),Payment_ID2,"")</f>
        <v/>
      </c>
      <c r="K471" s="62"/>
      <c r="L471" s="64" t="str">
        <f>IFERROR(VLOOKUP(K471,Dimension!$J$3:$K$179,2,FALSE),"")</f>
        <v/>
      </c>
      <c r="M471" s="65"/>
      <c r="N471" s="66"/>
      <c r="O471" s="62" t="str">
        <f>IF(OR(B471=Dimension!$A$6,B471=Dimension!$A$7,B471=Dimension!$A$8,B471=Dimension!$A$9),"",IF(OR(B471=Dimension!$A$3,B471=Dimension!$A$4,B471=Dimension!$A$5),"สถานประกอบการ",""))</f>
        <v/>
      </c>
      <c r="P471" s="62" t="str">
        <f>IF(OR(B471=Dimension!$A$6,B471=Dimension!$A$7,B471=Dimension!$A$8,B471=Dimension!$A$9,B471=""),"",Payment_ID2)</f>
        <v/>
      </c>
      <c r="Q471" s="64" t="str">
        <f t="shared" si="7"/>
        <v/>
      </c>
      <c r="R471" s="62"/>
      <c r="S471" s="87"/>
      <c r="T471" s="68" t="b">
        <f>IF(D471=Dimension!$C$9,IF(LEFT(UPPER(E471),2)="MC",TRUE,FALSE),TRUE)</f>
        <v>1</v>
      </c>
    </row>
    <row r="472" spans="1:20" x14ac:dyDescent="0.45">
      <c r="A472" s="61"/>
      <c r="B472" s="62"/>
      <c r="C472" s="62"/>
      <c r="D472" s="62" t="str">
        <f>IF(B472=Dimension!$A$8,Dimension!$C$9,IF(B472=Dimension!$A$6,CD,""))</f>
        <v/>
      </c>
      <c r="E472" s="63"/>
      <c r="F472" s="62" t="str">
        <f>IF(OR(B472=Dimension!$A$3,B472=Dimension!$A$4,B472=Dimension!$A$6,B472=Dimension!$A$8),CCYA,"")</f>
        <v/>
      </c>
      <c r="G472" s="64" t="str">
        <f>IFERROR(VLOOKUP(F472,Dimension!$G$3:$H$252,2,FALSE),"")</f>
        <v/>
      </c>
      <c r="H472" s="62" t="str">
        <f>IF(OR(B472=Dimension!$A$3,B472=Dimension!$A$4,B472=Dimension!$A$5),"เดินทาง/ท่องเที่ยว","")</f>
        <v/>
      </c>
      <c r="I472" s="62" t="str">
        <f>IF(OR(B472=Dimension!$A$6,B472=Dimension!$A$7,B472=Dimension!$A$8,B472=Dimension!$A$9),"",IF(OR(B472=Dimension!$A$3,B472=Dimension!$A$4,B472=Dimension!$A$5),"สถานประกอบการ",""))</f>
        <v/>
      </c>
      <c r="J472" s="62" t="str">
        <f>IF(OR(B472=Dimension!$A$3,B472=Dimension!$A$4,B472=Dimension!$A$5,B472=Dimension!$A$6,,B472=Dimension!$A$7,B472=Dimension!$A$8,B472=Dimension!$A$9),Payment_ID2,"")</f>
        <v/>
      </c>
      <c r="K472" s="62"/>
      <c r="L472" s="64" t="str">
        <f>IFERROR(VLOOKUP(K472,Dimension!$J$3:$K$179,2,FALSE),"")</f>
        <v/>
      </c>
      <c r="M472" s="65"/>
      <c r="N472" s="66"/>
      <c r="O472" s="62" t="str">
        <f>IF(OR(B472=Dimension!$A$6,B472=Dimension!$A$7,B472=Dimension!$A$8,B472=Dimension!$A$9),"",IF(OR(B472=Dimension!$A$3,B472=Dimension!$A$4,B472=Dimension!$A$5),"สถานประกอบการ",""))</f>
        <v/>
      </c>
      <c r="P472" s="62" t="str">
        <f>IF(OR(B472=Dimension!$A$6,B472=Dimension!$A$7,B472=Dimension!$A$8,B472=Dimension!$A$9,B472=""),"",Payment_ID2)</f>
        <v/>
      </c>
      <c r="Q472" s="64" t="str">
        <f t="shared" si="7"/>
        <v/>
      </c>
      <c r="R472" s="62"/>
      <c r="S472" s="87"/>
      <c r="T472" s="68" t="b">
        <f>IF(D472=Dimension!$C$9,IF(LEFT(UPPER(E472),2)="MC",TRUE,FALSE),TRUE)</f>
        <v>1</v>
      </c>
    </row>
    <row r="473" spans="1:20" x14ac:dyDescent="0.45">
      <c r="A473" s="61"/>
      <c r="B473" s="62"/>
      <c r="C473" s="62"/>
      <c r="D473" s="62" t="str">
        <f>IF(B473=Dimension!$A$8,Dimension!$C$9,IF(B473=Dimension!$A$6,CD,""))</f>
        <v/>
      </c>
      <c r="E473" s="63"/>
      <c r="F473" s="62" t="str">
        <f>IF(OR(B473=Dimension!$A$3,B473=Dimension!$A$4,B473=Dimension!$A$6,B473=Dimension!$A$8),CCYA,"")</f>
        <v/>
      </c>
      <c r="G473" s="64" t="str">
        <f>IFERROR(VLOOKUP(F473,Dimension!$G$3:$H$252,2,FALSE),"")</f>
        <v/>
      </c>
      <c r="H473" s="62" t="str">
        <f>IF(OR(B473=Dimension!$A$3,B473=Dimension!$A$4,B473=Dimension!$A$5),"เดินทาง/ท่องเที่ยว","")</f>
        <v/>
      </c>
      <c r="I473" s="62" t="str">
        <f>IF(OR(B473=Dimension!$A$6,B473=Dimension!$A$7,B473=Dimension!$A$8,B473=Dimension!$A$9),"",IF(OR(B473=Dimension!$A$3,B473=Dimension!$A$4,B473=Dimension!$A$5),"สถานประกอบการ",""))</f>
        <v/>
      </c>
      <c r="J473" s="62" t="str">
        <f>IF(OR(B473=Dimension!$A$3,B473=Dimension!$A$4,B473=Dimension!$A$5,B473=Dimension!$A$6,,B473=Dimension!$A$7,B473=Dimension!$A$8,B473=Dimension!$A$9),Payment_ID2,"")</f>
        <v/>
      </c>
      <c r="K473" s="62"/>
      <c r="L473" s="64" t="str">
        <f>IFERROR(VLOOKUP(K473,Dimension!$J$3:$K$179,2,FALSE),"")</f>
        <v/>
      </c>
      <c r="M473" s="65"/>
      <c r="N473" s="66"/>
      <c r="O473" s="62" t="str">
        <f>IF(OR(B473=Dimension!$A$6,B473=Dimension!$A$7,B473=Dimension!$A$8,B473=Dimension!$A$9),"",IF(OR(B473=Dimension!$A$3,B473=Dimension!$A$4,B473=Dimension!$A$5),"สถานประกอบการ",""))</f>
        <v/>
      </c>
      <c r="P473" s="62" t="str">
        <f>IF(OR(B473=Dimension!$A$6,B473=Dimension!$A$7,B473=Dimension!$A$8,B473=Dimension!$A$9,B473=""),"",Payment_ID2)</f>
        <v/>
      </c>
      <c r="Q473" s="64" t="str">
        <f t="shared" si="7"/>
        <v/>
      </c>
      <c r="R473" s="62"/>
      <c r="S473" s="87"/>
      <c r="T473" s="68" t="b">
        <f>IF(D473=Dimension!$C$9,IF(LEFT(UPPER(E473),2)="MC",TRUE,FALSE),TRUE)</f>
        <v>1</v>
      </c>
    </row>
    <row r="474" spans="1:20" x14ac:dyDescent="0.45">
      <c r="A474" s="61"/>
      <c r="B474" s="62"/>
      <c r="C474" s="62"/>
      <c r="D474" s="62" t="str">
        <f>IF(B474=Dimension!$A$8,Dimension!$C$9,IF(B474=Dimension!$A$6,CD,""))</f>
        <v/>
      </c>
      <c r="E474" s="63"/>
      <c r="F474" s="62" t="str">
        <f>IF(OR(B474=Dimension!$A$3,B474=Dimension!$A$4,B474=Dimension!$A$6,B474=Dimension!$A$8),CCYA,"")</f>
        <v/>
      </c>
      <c r="G474" s="64" t="str">
        <f>IFERROR(VLOOKUP(F474,Dimension!$G$3:$H$252,2,FALSE),"")</f>
        <v/>
      </c>
      <c r="H474" s="62" t="str">
        <f>IF(OR(B474=Dimension!$A$3,B474=Dimension!$A$4,B474=Dimension!$A$5),"เดินทาง/ท่องเที่ยว","")</f>
        <v/>
      </c>
      <c r="I474" s="62" t="str">
        <f>IF(OR(B474=Dimension!$A$6,B474=Dimension!$A$7,B474=Dimension!$A$8,B474=Dimension!$A$9),"",IF(OR(B474=Dimension!$A$3,B474=Dimension!$A$4,B474=Dimension!$A$5),"สถานประกอบการ",""))</f>
        <v/>
      </c>
      <c r="J474" s="62" t="str">
        <f>IF(OR(B474=Dimension!$A$3,B474=Dimension!$A$4,B474=Dimension!$A$5,B474=Dimension!$A$6,,B474=Dimension!$A$7,B474=Dimension!$A$8,B474=Dimension!$A$9),Payment_ID2,"")</f>
        <v/>
      </c>
      <c r="K474" s="62"/>
      <c r="L474" s="64" t="str">
        <f>IFERROR(VLOOKUP(K474,Dimension!$J$3:$K$179,2,FALSE),"")</f>
        <v/>
      </c>
      <c r="M474" s="65"/>
      <c r="N474" s="66"/>
      <c r="O474" s="62" t="str">
        <f>IF(OR(B474=Dimension!$A$6,B474=Dimension!$A$7,B474=Dimension!$A$8,B474=Dimension!$A$9),"",IF(OR(B474=Dimension!$A$3,B474=Dimension!$A$4,B474=Dimension!$A$5),"สถานประกอบการ",""))</f>
        <v/>
      </c>
      <c r="P474" s="62" t="str">
        <f>IF(OR(B474=Dimension!$A$6,B474=Dimension!$A$7,B474=Dimension!$A$8,B474=Dimension!$A$9,B474=""),"",Payment_ID2)</f>
        <v/>
      </c>
      <c r="Q474" s="64" t="str">
        <f t="shared" si="7"/>
        <v/>
      </c>
      <c r="R474" s="62"/>
      <c r="S474" s="87"/>
      <c r="T474" s="68" t="b">
        <f>IF(D474=Dimension!$C$9,IF(LEFT(UPPER(E474),2)="MC",TRUE,FALSE),TRUE)</f>
        <v>1</v>
      </c>
    </row>
    <row r="475" spans="1:20" x14ac:dyDescent="0.45">
      <c r="A475" s="61"/>
      <c r="B475" s="62"/>
      <c r="C475" s="62"/>
      <c r="D475" s="62" t="str">
        <f>IF(B475=Dimension!$A$8,Dimension!$C$9,IF(B475=Dimension!$A$6,CD,""))</f>
        <v/>
      </c>
      <c r="E475" s="63"/>
      <c r="F475" s="62" t="str">
        <f>IF(OR(B475=Dimension!$A$3,B475=Dimension!$A$4,B475=Dimension!$A$6,B475=Dimension!$A$8),CCYA,"")</f>
        <v/>
      </c>
      <c r="G475" s="64" t="str">
        <f>IFERROR(VLOOKUP(F475,Dimension!$G$3:$H$252,2,FALSE),"")</f>
        <v/>
      </c>
      <c r="H475" s="62" t="str">
        <f>IF(OR(B475=Dimension!$A$3,B475=Dimension!$A$4,B475=Dimension!$A$5),"เดินทาง/ท่องเที่ยว","")</f>
        <v/>
      </c>
      <c r="I475" s="62" t="str">
        <f>IF(OR(B475=Dimension!$A$6,B475=Dimension!$A$7,B475=Dimension!$A$8,B475=Dimension!$A$9),"",IF(OR(B475=Dimension!$A$3,B475=Dimension!$A$4,B475=Dimension!$A$5),"สถานประกอบการ",""))</f>
        <v/>
      </c>
      <c r="J475" s="62" t="str">
        <f>IF(OR(B475=Dimension!$A$3,B475=Dimension!$A$4,B475=Dimension!$A$5,B475=Dimension!$A$6,,B475=Dimension!$A$7,B475=Dimension!$A$8,B475=Dimension!$A$9),Payment_ID2,"")</f>
        <v/>
      </c>
      <c r="K475" s="62"/>
      <c r="L475" s="64" t="str">
        <f>IFERROR(VLOOKUP(K475,Dimension!$J$3:$K$179,2,FALSE),"")</f>
        <v/>
      </c>
      <c r="M475" s="65"/>
      <c r="N475" s="66"/>
      <c r="O475" s="62" t="str">
        <f>IF(OR(B475=Dimension!$A$6,B475=Dimension!$A$7,B475=Dimension!$A$8,B475=Dimension!$A$9),"",IF(OR(B475=Dimension!$A$3,B475=Dimension!$A$4,B475=Dimension!$A$5),"สถานประกอบการ",""))</f>
        <v/>
      </c>
      <c r="P475" s="62" t="str">
        <f>IF(OR(B475=Dimension!$A$6,B475=Dimension!$A$7,B475=Dimension!$A$8,B475=Dimension!$A$9,B475=""),"",Payment_ID2)</f>
        <v/>
      </c>
      <c r="Q475" s="64" t="str">
        <f t="shared" si="7"/>
        <v/>
      </c>
      <c r="R475" s="62"/>
      <c r="S475" s="87"/>
      <c r="T475" s="68" t="b">
        <f>IF(D475=Dimension!$C$9,IF(LEFT(UPPER(E475),2)="MC",TRUE,FALSE),TRUE)</f>
        <v>1</v>
      </c>
    </row>
    <row r="476" spans="1:20" x14ac:dyDescent="0.45">
      <c r="A476" s="61"/>
      <c r="B476" s="62"/>
      <c r="C476" s="62"/>
      <c r="D476" s="62" t="str">
        <f>IF(B476=Dimension!$A$8,Dimension!$C$9,IF(B476=Dimension!$A$6,CD,""))</f>
        <v/>
      </c>
      <c r="E476" s="63"/>
      <c r="F476" s="62" t="str">
        <f>IF(OR(B476=Dimension!$A$3,B476=Dimension!$A$4,B476=Dimension!$A$6,B476=Dimension!$A$8),CCYA,"")</f>
        <v/>
      </c>
      <c r="G476" s="64" t="str">
        <f>IFERROR(VLOOKUP(F476,Dimension!$G$3:$H$252,2,FALSE),"")</f>
        <v/>
      </c>
      <c r="H476" s="62" t="str">
        <f>IF(OR(B476=Dimension!$A$3,B476=Dimension!$A$4,B476=Dimension!$A$5),"เดินทาง/ท่องเที่ยว","")</f>
        <v/>
      </c>
      <c r="I476" s="62" t="str">
        <f>IF(OR(B476=Dimension!$A$6,B476=Dimension!$A$7,B476=Dimension!$A$8,B476=Dimension!$A$9),"",IF(OR(B476=Dimension!$A$3,B476=Dimension!$A$4,B476=Dimension!$A$5),"สถานประกอบการ",""))</f>
        <v/>
      </c>
      <c r="J476" s="62" t="str">
        <f>IF(OR(B476=Dimension!$A$3,B476=Dimension!$A$4,B476=Dimension!$A$5,B476=Dimension!$A$6,,B476=Dimension!$A$7,B476=Dimension!$A$8,B476=Dimension!$A$9),Payment_ID2,"")</f>
        <v/>
      </c>
      <c r="K476" s="62"/>
      <c r="L476" s="64" t="str">
        <f>IFERROR(VLOOKUP(K476,Dimension!$J$3:$K$179,2,FALSE),"")</f>
        <v/>
      </c>
      <c r="M476" s="65"/>
      <c r="N476" s="66"/>
      <c r="O476" s="62" t="str">
        <f>IF(OR(B476=Dimension!$A$6,B476=Dimension!$A$7,B476=Dimension!$A$8,B476=Dimension!$A$9),"",IF(OR(B476=Dimension!$A$3,B476=Dimension!$A$4,B476=Dimension!$A$5),"สถานประกอบการ",""))</f>
        <v/>
      </c>
      <c r="P476" s="62" t="str">
        <f>IF(OR(B476=Dimension!$A$6,B476=Dimension!$A$7,B476=Dimension!$A$8,B476=Dimension!$A$9,B476=""),"",Payment_ID2)</f>
        <v/>
      </c>
      <c r="Q476" s="64" t="str">
        <f t="shared" si="7"/>
        <v/>
      </c>
      <c r="R476" s="62"/>
      <c r="S476" s="87"/>
      <c r="T476" s="68" t="b">
        <f>IF(D476=Dimension!$C$9,IF(LEFT(UPPER(E476),2)="MC",TRUE,FALSE),TRUE)</f>
        <v>1</v>
      </c>
    </row>
    <row r="477" spans="1:20" x14ac:dyDescent="0.45">
      <c r="A477" s="61"/>
      <c r="B477" s="62"/>
      <c r="C477" s="62"/>
      <c r="D477" s="62" t="str">
        <f>IF(B477=Dimension!$A$8,Dimension!$C$9,IF(B477=Dimension!$A$6,CD,""))</f>
        <v/>
      </c>
      <c r="E477" s="63"/>
      <c r="F477" s="62" t="str">
        <f>IF(OR(B477=Dimension!$A$3,B477=Dimension!$A$4,B477=Dimension!$A$6,B477=Dimension!$A$8),CCYA,"")</f>
        <v/>
      </c>
      <c r="G477" s="64" t="str">
        <f>IFERROR(VLOOKUP(F477,Dimension!$G$3:$H$252,2,FALSE),"")</f>
        <v/>
      </c>
      <c r="H477" s="62" t="str">
        <f>IF(OR(B477=Dimension!$A$3,B477=Dimension!$A$4,B477=Dimension!$A$5),"เดินทาง/ท่องเที่ยว","")</f>
        <v/>
      </c>
      <c r="I477" s="62" t="str">
        <f>IF(OR(B477=Dimension!$A$6,B477=Dimension!$A$7,B477=Dimension!$A$8,B477=Dimension!$A$9),"",IF(OR(B477=Dimension!$A$3,B477=Dimension!$A$4,B477=Dimension!$A$5),"สถานประกอบการ",""))</f>
        <v/>
      </c>
      <c r="J477" s="62" t="str">
        <f>IF(OR(B477=Dimension!$A$3,B477=Dimension!$A$4,B477=Dimension!$A$5,B477=Dimension!$A$6,,B477=Dimension!$A$7,B477=Dimension!$A$8,B477=Dimension!$A$9),Payment_ID2,"")</f>
        <v/>
      </c>
      <c r="K477" s="62"/>
      <c r="L477" s="64" t="str">
        <f>IFERROR(VLOOKUP(K477,Dimension!$J$3:$K$179,2,FALSE),"")</f>
        <v/>
      </c>
      <c r="M477" s="65"/>
      <c r="N477" s="66"/>
      <c r="O477" s="62" t="str">
        <f>IF(OR(B477=Dimension!$A$6,B477=Dimension!$A$7,B477=Dimension!$A$8,B477=Dimension!$A$9),"",IF(OR(B477=Dimension!$A$3,B477=Dimension!$A$4,B477=Dimension!$A$5),"สถานประกอบการ",""))</f>
        <v/>
      </c>
      <c r="P477" s="62" t="str">
        <f>IF(OR(B477=Dimension!$A$6,B477=Dimension!$A$7,B477=Dimension!$A$8,B477=Dimension!$A$9,B477=""),"",Payment_ID2)</f>
        <v/>
      </c>
      <c r="Q477" s="64" t="str">
        <f t="shared" si="7"/>
        <v/>
      </c>
      <c r="R477" s="62"/>
      <c r="S477" s="87"/>
      <c r="T477" s="68" t="b">
        <f>IF(D477=Dimension!$C$9,IF(LEFT(UPPER(E477),2)="MC",TRUE,FALSE),TRUE)</f>
        <v>1</v>
      </c>
    </row>
    <row r="478" spans="1:20" x14ac:dyDescent="0.45">
      <c r="A478" s="61"/>
      <c r="B478" s="62"/>
      <c r="C478" s="62"/>
      <c r="D478" s="62" t="str">
        <f>IF(B478=Dimension!$A$8,Dimension!$C$9,IF(B478=Dimension!$A$6,CD,""))</f>
        <v/>
      </c>
      <c r="E478" s="63"/>
      <c r="F478" s="62" t="str">
        <f>IF(OR(B478=Dimension!$A$3,B478=Dimension!$A$4,B478=Dimension!$A$6,B478=Dimension!$A$8),CCYA,"")</f>
        <v/>
      </c>
      <c r="G478" s="64" t="str">
        <f>IFERROR(VLOOKUP(F478,Dimension!$G$3:$H$252,2,FALSE),"")</f>
        <v/>
      </c>
      <c r="H478" s="62" t="str">
        <f>IF(OR(B478=Dimension!$A$3,B478=Dimension!$A$4,B478=Dimension!$A$5),"เดินทาง/ท่องเที่ยว","")</f>
        <v/>
      </c>
      <c r="I478" s="62" t="str">
        <f>IF(OR(B478=Dimension!$A$6,B478=Dimension!$A$7,B478=Dimension!$A$8,B478=Dimension!$A$9),"",IF(OR(B478=Dimension!$A$3,B478=Dimension!$A$4,B478=Dimension!$A$5),"สถานประกอบการ",""))</f>
        <v/>
      </c>
      <c r="J478" s="62" t="str">
        <f>IF(OR(B478=Dimension!$A$3,B478=Dimension!$A$4,B478=Dimension!$A$5,B478=Dimension!$A$6,,B478=Dimension!$A$7,B478=Dimension!$A$8,B478=Dimension!$A$9),Payment_ID2,"")</f>
        <v/>
      </c>
      <c r="K478" s="62"/>
      <c r="L478" s="64" t="str">
        <f>IFERROR(VLOOKUP(K478,Dimension!$J$3:$K$179,2,FALSE),"")</f>
        <v/>
      </c>
      <c r="M478" s="65"/>
      <c r="N478" s="66"/>
      <c r="O478" s="62" t="str">
        <f>IF(OR(B478=Dimension!$A$6,B478=Dimension!$A$7,B478=Dimension!$A$8,B478=Dimension!$A$9),"",IF(OR(B478=Dimension!$A$3,B478=Dimension!$A$4,B478=Dimension!$A$5),"สถานประกอบการ",""))</f>
        <v/>
      </c>
      <c r="P478" s="62" t="str">
        <f>IF(OR(B478=Dimension!$A$6,B478=Dimension!$A$7,B478=Dimension!$A$8,B478=Dimension!$A$9,B478=""),"",Payment_ID2)</f>
        <v/>
      </c>
      <c r="Q478" s="64" t="str">
        <f t="shared" si="7"/>
        <v/>
      </c>
      <c r="R478" s="62"/>
      <c r="S478" s="87"/>
      <c r="T478" s="68" t="b">
        <f>IF(D478=Dimension!$C$9,IF(LEFT(UPPER(E478),2)="MC",TRUE,FALSE),TRUE)</f>
        <v>1</v>
      </c>
    </row>
    <row r="479" spans="1:20" x14ac:dyDescent="0.45">
      <c r="A479" s="61"/>
      <c r="B479" s="62"/>
      <c r="C479" s="62"/>
      <c r="D479" s="62" t="str">
        <f>IF(B479=Dimension!$A$8,Dimension!$C$9,IF(B479=Dimension!$A$6,CD,""))</f>
        <v/>
      </c>
      <c r="E479" s="63"/>
      <c r="F479" s="62" t="str">
        <f>IF(OR(B479=Dimension!$A$3,B479=Dimension!$A$4,B479=Dimension!$A$6,B479=Dimension!$A$8),CCYA,"")</f>
        <v/>
      </c>
      <c r="G479" s="64" t="str">
        <f>IFERROR(VLOOKUP(F479,Dimension!$G$3:$H$252,2,FALSE),"")</f>
        <v/>
      </c>
      <c r="H479" s="62" t="str">
        <f>IF(OR(B479=Dimension!$A$3,B479=Dimension!$A$4,B479=Dimension!$A$5),"เดินทาง/ท่องเที่ยว","")</f>
        <v/>
      </c>
      <c r="I479" s="62" t="str">
        <f>IF(OR(B479=Dimension!$A$6,B479=Dimension!$A$7,B479=Dimension!$A$8,B479=Dimension!$A$9),"",IF(OR(B479=Dimension!$A$3,B479=Dimension!$A$4,B479=Dimension!$A$5),"สถานประกอบการ",""))</f>
        <v/>
      </c>
      <c r="J479" s="62" t="str">
        <f>IF(OR(B479=Dimension!$A$3,B479=Dimension!$A$4,B479=Dimension!$A$5,B479=Dimension!$A$6,,B479=Dimension!$A$7,B479=Dimension!$A$8,B479=Dimension!$A$9),Payment_ID2,"")</f>
        <v/>
      </c>
      <c r="K479" s="62"/>
      <c r="L479" s="64" t="str">
        <f>IFERROR(VLOOKUP(K479,Dimension!$J$3:$K$179,2,FALSE),"")</f>
        <v/>
      </c>
      <c r="M479" s="65"/>
      <c r="N479" s="66"/>
      <c r="O479" s="62" t="str">
        <f>IF(OR(B479=Dimension!$A$6,B479=Dimension!$A$7,B479=Dimension!$A$8,B479=Dimension!$A$9),"",IF(OR(B479=Dimension!$A$3,B479=Dimension!$A$4,B479=Dimension!$A$5),"สถานประกอบการ",""))</f>
        <v/>
      </c>
      <c r="P479" s="62" t="str">
        <f>IF(OR(B479=Dimension!$A$6,B479=Dimension!$A$7,B479=Dimension!$A$8,B479=Dimension!$A$9,B479=""),"",Payment_ID2)</f>
        <v/>
      </c>
      <c r="Q479" s="64" t="str">
        <f t="shared" si="7"/>
        <v/>
      </c>
      <c r="R479" s="62"/>
      <c r="S479" s="87"/>
      <c r="T479" s="68" t="b">
        <f>IF(D479=Dimension!$C$9,IF(LEFT(UPPER(E479),2)="MC",TRUE,FALSE),TRUE)</f>
        <v>1</v>
      </c>
    </row>
    <row r="480" spans="1:20" x14ac:dyDescent="0.45">
      <c r="A480" s="61"/>
      <c r="B480" s="62"/>
      <c r="C480" s="62"/>
      <c r="D480" s="62" t="str">
        <f>IF(B480=Dimension!$A$8,Dimension!$C$9,IF(B480=Dimension!$A$6,CD,""))</f>
        <v/>
      </c>
      <c r="E480" s="63"/>
      <c r="F480" s="62" t="str">
        <f>IF(OR(B480=Dimension!$A$3,B480=Dimension!$A$4,B480=Dimension!$A$6,B480=Dimension!$A$8),CCYA,"")</f>
        <v/>
      </c>
      <c r="G480" s="64" t="str">
        <f>IFERROR(VLOOKUP(F480,Dimension!$G$3:$H$252,2,FALSE),"")</f>
        <v/>
      </c>
      <c r="H480" s="62" t="str">
        <f>IF(OR(B480=Dimension!$A$3,B480=Dimension!$A$4,B480=Dimension!$A$5),"เดินทาง/ท่องเที่ยว","")</f>
        <v/>
      </c>
      <c r="I480" s="62" t="str">
        <f>IF(OR(B480=Dimension!$A$6,B480=Dimension!$A$7,B480=Dimension!$A$8,B480=Dimension!$A$9),"",IF(OR(B480=Dimension!$A$3,B480=Dimension!$A$4,B480=Dimension!$A$5),"สถานประกอบการ",""))</f>
        <v/>
      </c>
      <c r="J480" s="62" t="str">
        <f>IF(OR(B480=Dimension!$A$3,B480=Dimension!$A$4,B480=Dimension!$A$5,B480=Dimension!$A$6,,B480=Dimension!$A$7,B480=Dimension!$A$8,B480=Dimension!$A$9),Payment_ID2,"")</f>
        <v/>
      </c>
      <c r="K480" s="62"/>
      <c r="L480" s="64" t="str">
        <f>IFERROR(VLOOKUP(K480,Dimension!$J$3:$K$179,2,FALSE),"")</f>
        <v/>
      </c>
      <c r="M480" s="65"/>
      <c r="N480" s="66"/>
      <c r="O480" s="62" t="str">
        <f>IF(OR(B480=Dimension!$A$6,B480=Dimension!$A$7,B480=Dimension!$A$8,B480=Dimension!$A$9),"",IF(OR(B480=Dimension!$A$3,B480=Dimension!$A$4,B480=Dimension!$A$5),"สถานประกอบการ",""))</f>
        <v/>
      </c>
      <c r="P480" s="62" t="str">
        <f>IF(OR(B480=Dimension!$A$6,B480=Dimension!$A$7,B480=Dimension!$A$8,B480=Dimension!$A$9,B480=""),"",Payment_ID2)</f>
        <v/>
      </c>
      <c r="Q480" s="64" t="str">
        <f t="shared" si="7"/>
        <v/>
      </c>
      <c r="R480" s="62"/>
      <c r="S480" s="87"/>
      <c r="T480" s="68" t="b">
        <f>IF(D480=Dimension!$C$9,IF(LEFT(UPPER(E480),2)="MC",TRUE,FALSE),TRUE)</f>
        <v>1</v>
      </c>
    </row>
    <row r="481" spans="1:20" x14ac:dyDescent="0.45">
      <c r="A481" s="61"/>
      <c r="B481" s="62"/>
      <c r="C481" s="62"/>
      <c r="D481" s="62" t="str">
        <f>IF(B481=Dimension!$A$8,Dimension!$C$9,IF(B481=Dimension!$A$6,CD,""))</f>
        <v/>
      </c>
      <c r="E481" s="63"/>
      <c r="F481" s="62" t="str">
        <f>IF(OR(B481=Dimension!$A$3,B481=Dimension!$A$4,B481=Dimension!$A$6,B481=Dimension!$A$8),CCYA,"")</f>
        <v/>
      </c>
      <c r="G481" s="64" t="str">
        <f>IFERROR(VLOOKUP(F481,Dimension!$G$3:$H$252,2,FALSE),"")</f>
        <v/>
      </c>
      <c r="H481" s="62" t="str">
        <f>IF(OR(B481=Dimension!$A$3,B481=Dimension!$A$4,B481=Dimension!$A$5),"เดินทาง/ท่องเที่ยว","")</f>
        <v/>
      </c>
      <c r="I481" s="62" t="str">
        <f>IF(OR(B481=Dimension!$A$6,B481=Dimension!$A$7,B481=Dimension!$A$8,B481=Dimension!$A$9),"",IF(OR(B481=Dimension!$A$3,B481=Dimension!$A$4,B481=Dimension!$A$5),"สถานประกอบการ",""))</f>
        <v/>
      </c>
      <c r="J481" s="62" t="str">
        <f>IF(OR(B481=Dimension!$A$3,B481=Dimension!$A$4,B481=Dimension!$A$5,B481=Dimension!$A$6,,B481=Dimension!$A$7,B481=Dimension!$A$8,B481=Dimension!$A$9),Payment_ID2,"")</f>
        <v/>
      </c>
      <c r="K481" s="62"/>
      <c r="L481" s="64" t="str">
        <f>IFERROR(VLOOKUP(K481,Dimension!$J$3:$K$179,2,FALSE),"")</f>
        <v/>
      </c>
      <c r="M481" s="65"/>
      <c r="N481" s="66"/>
      <c r="O481" s="62" t="str">
        <f>IF(OR(B481=Dimension!$A$6,B481=Dimension!$A$7,B481=Dimension!$A$8,B481=Dimension!$A$9),"",IF(OR(B481=Dimension!$A$3,B481=Dimension!$A$4,B481=Dimension!$A$5),"สถานประกอบการ",""))</f>
        <v/>
      </c>
      <c r="P481" s="62" t="str">
        <f>IF(OR(B481=Dimension!$A$6,B481=Dimension!$A$7,B481=Dimension!$A$8,B481=Dimension!$A$9,B481=""),"",Payment_ID2)</f>
        <v/>
      </c>
      <c r="Q481" s="64" t="str">
        <f t="shared" si="7"/>
        <v/>
      </c>
      <c r="R481" s="62"/>
      <c r="S481" s="87"/>
      <c r="T481" s="68" t="b">
        <f>IF(D481=Dimension!$C$9,IF(LEFT(UPPER(E481),2)="MC",TRUE,FALSE),TRUE)</f>
        <v>1</v>
      </c>
    </row>
    <row r="482" spans="1:20" x14ac:dyDescent="0.45">
      <c r="A482" s="61"/>
      <c r="B482" s="62"/>
      <c r="C482" s="62"/>
      <c r="D482" s="62" t="str">
        <f>IF(B482=Dimension!$A$8,Dimension!$C$9,IF(B482=Dimension!$A$6,CD,""))</f>
        <v/>
      </c>
      <c r="E482" s="63"/>
      <c r="F482" s="62" t="str">
        <f>IF(OR(B482=Dimension!$A$3,B482=Dimension!$A$4,B482=Dimension!$A$6,B482=Dimension!$A$8),CCYA,"")</f>
        <v/>
      </c>
      <c r="G482" s="64" t="str">
        <f>IFERROR(VLOOKUP(F482,Dimension!$G$3:$H$252,2,FALSE),"")</f>
        <v/>
      </c>
      <c r="H482" s="62" t="str">
        <f>IF(OR(B482=Dimension!$A$3,B482=Dimension!$A$4,B482=Dimension!$A$5),"เดินทาง/ท่องเที่ยว","")</f>
        <v/>
      </c>
      <c r="I482" s="62" t="str">
        <f>IF(OR(B482=Dimension!$A$6,B482=Dimension!$A$7,B482=Dimension!$A$8,B482=Dimension!$A$9),"",IF(OR(B482=Dimension!$A$3,B482=Dimension!$A$4,B482=Dimension!$A$5),"สถานประกอบการ",""))</f>
        <v/>
      </c>
      <c r="J482" s="62" t="str">
        <f>IF(OR(B482=Dimension!$A$3,B482=Dimension!$A$4,B482=Dimension!$A$5,B482=Dimension!$A$6,,B482=Dimension!$A$7,B482=Dimension!$A$8,B482=Dimension!$A$9),Payment_ID2,"")</f>
        <v/>
      </c>
      <c r="K482" s="62"/>
      <c r="L482" s="64" t="str">
        <f>IFERROR(VLOOKUP(K482,Dimension!$J$3:$K$179,2,FALSE),"")</f>
        <v/>
      </c>
      <c r="M482" s="65"/>
      <c r="N482" s="66"/>
      <c r="O482" s="62" t="str">
        <f>IF(OR(B482=Dimension!$A$6,B482=Dimension!$A$7,B482=Dimension!$A$8,B482=Dimension!$A$9),"",IF(OR(B482=Dimension!$A$3,B482=Dimension!$A$4,B482=Dimension!$A$5),"สถานประกอบการ",""))</f>
        <v/>
      </c>
      <c r="P482" s="62" t="str">
        <f>IF(OR(B482=Dimension!$A$6,B482=Dimension!$A$7,B482=Dimension!$A$8,B482=Dimension!$A$9,B482=""),"",Payment_ID2)</f>
        <v/>
      </c>
      <c r="Q482" s="64" t="str">
        <f t="shared" si="7"/>
        <v/>
      </c>
      <c r="R482" s="62"/>
      <c r="S482" s="87"/>
      <c r="T482" s="68" t="b">
        <f>IF(D482=Dimension!$C$9,IF(LEFT(UPPER(E482),2)="MC",TRUE,FALSE),TRUE)</f>
        <v>1</v>
      </c>
    </row>
    <row r="483" spans="1:20" x14ac:dyDescent="0.45">
      <c r="A483" s="61"/>
      <c r="B483" s="62"/>
      <c r="C483" s="62"/>
      <c r="D483" s="62" t="str">
        <f>IF(B483=Dimension!$A$8,Dimension!$C$9,IF(B483=Dimension!$A$6,CD,""))</f>
        <v/>
      </c>
      <c r="E483" s="63"/>
      <c r="F483" s="62" t="str">
        <f>IF(OR(B483=Dimension!$A$3,B483=Dimension!$A$4,B483=Dimension!$A$6,B483=Dimension!$A$8),CCYA,"")</f>
        <v/>
      </c>
      <c r="G483" s="64" t="str">
        <f>IFERROR(VLOOKUP(F483,Dimension!$G$3:$H$252,2,FALSE),"")</f>
        <v/>
      </c>
      <c r="H483" s="62" t="str">
        <f>IF(OR(B483=Dimension!$A$3,B483=Dimension!$A$4,B483=Dimension!$A$5),"เดินทาง/ท่องเที่ยว","")</f>
        <v/>
      </c>
      <c r="I483" s="62" t="str">
        <f>IF(OR(B483=Dimension!$A$6,B483=Dimension!$A$7,B483=Dimension!$A$8,B483=Dimension!$A$9),"",IF(OR(B483=Dimension!$A$3,B483=Dimension!$A$4,B483=Dimension!$A$5),"สถานประกอบการ",""))</f>
        <v/>
      </c>
      <c r="J483" s="62" t="str">
        <f>IF(OR(B483=Dimension!$A$3,B483=Dimension!$A$4,B483=Dimension!$A$5,B483=Dimension!$A$6,,B483=Dimension!$A$7,B483=Dimension!$A$8,B483=Dimension!$A$9),Payment_ID2,"")</f>
        <v/>
      </c>
      <c r="K483" s="62"/>
      <c r="L483" s="64" t="str">
        <f>IFERROR(VLOOKUP(K483,Dimension!$J$3:$K$179,2,FALSE),"")</f>
        <v/>
      </c>
      <c r="M483" s="65"/>
      <c r="N483" s="66"/>
      <c r="O483" s="62" t="str">
        <f>IF(OR(B483=Dimension!$A$6,B483=Dimension!$A$7,B483=Dimension!$A$8,B483=Dimension!$A$9),"",IF(OR(B483=Dimension!$A$3,B483=Dimension!$A$4,B483=Dimension!$A$5),"สถานประกอบการ",""))</f>
        <v/>
      </c>
      <c r="P483" s="62" t="str">
        <f>IF(OR(B483=Dimension!$A$6,B483=Dimension!$A$7,B483=Dimension!$A$8,B483=Dimension!$A$9,B483=""),"",Payment_ID2)</f>
        <v/>
      </c>
      <c r="Q483" s="64" t="str">
        <f t="shared" si="7"/>
        <v/>
      </c>
      <c r="R483" s="62"/>
      <c r="S483" s="87"/>
      <c r="T483" s="68" t="b">
        <f>IF(D483=Dimension!$C$9,IF(LEFT(UPPER(E483),2)="MC",TRUE,FALSE),TRUE)</f>
        <v>1</v>
      </c>
    </row>
    <row r="484" spans="1:20" x14ac:dyDescent="0.45">
      <c r="A484" s="61"/>
      <c r="B484" s="62"/>
      <c r="C484" s="62"/>
      <c r="D484" s="62" t="str">
        <f>IF(B484=Dimension!$A$8,Dimension!$C$9,IF(B484=Dimension!$A$6,CD,""))</f>
        <v/>
      </c>
      <c r="E484" s="63"/>
      <c r="F484" s="62" t="str">
        <f>IF(OR(B484=Dimension!$A$3,B484=Dimension!$A$4,B484=Dimension!$A$6,B484=Dimension!$A$8),CCYA,"")</f>
        <v/>
      </c>
      <c r="G484" s="64" t="str">
        <f>IFERROR(VLOOKUP(F484,Dimension!$G$3:$H$252,2,FALSE),"")</f>
        <v/>
      </c>
      <c r="H484" s="62" t="str">
        <f>IF(OR(B484=Dimension!$A$3,B484=Dimension!$A$4,B484=Dimension!$A$5),"เดินทาง/ท่องเที่ยว","")</f>
        <v/>
      </c>
      <c r="I484" s="62" t="str">
        <f>IF(OR(B484=Dimension!$A$6,B484=Dimension!$A$7,B484=Dimension!$A$8,B484=Dimension!$A$9),"",IF(OR(B484=Dimension!$A$3,B484=Dimension!$A$4,B484=Dimension!$A$5),"สถานประกอบการ",""))</f>
        <v/>
      </c>
      <c r="J484" s="62" t="str">
        <f>IF(OR(B484=Dimension!$A$3,B484=Dimension!$A$4,B484=Dimension!$A$5,B484=Dimension!$A$6,,B484=Dimension!$A$7,B484=Dimension!$A$8,B484=Dimension!$A$9),Payment_ID2,"")</f>
        <v/>
      </c>
      <c r="K484" s="62"/>
      <c r="L484" s="64" t="str">
        <f>IFERROR(VLOOKUP(K484,Dimension!$J$3:$K$179,2,FALSE),"")</f>
        <v/>
      </c>
      <c r="M484" s="65"/>
      <c r="N484" s="66"/>
      <c r="O484" s="62" t="str">
        <f>IF(OR(B484=Dimension!$A$6,B484=Dimension!$A$7,B484=Dimension!$A$8,B484=Dimension!$A$9),"",IF(OR(B484=Dimension!$A$3,B484=Dimension!$A$4,B484=Dimension!$A$5),"สถานประกอบการ",""))</f>
        <v/>
      </c>
      <c r="P484" s="62" t="str">
        <f>IF(OR(B484=Dimension!$A$6,B484=Dimension!$A$7,B484=Dimension!$A$8,B484=Dimension!$A$9,B484=""),"",Payment_ID2)</f>
        <v/>
      </c>
      <c r="Q484" s="64" t="str">
        <f t="shared" si="7"/>
        <v/>
      </c>
      <c r="R484" s="62"/>
      <c r="S484" s="87"/>
      <c r="T484" s="68" t="b">
        <f>IF(D484=Dimension!$C$9,IF(LEFT(UPPER(E484),2)="MC",TRUE,FALSE),TRUE)</f>
        <v>1</v>
      </c>
    </row>
    <row r="485" spans="1:20" x14ac:dyDescent="0.45">
      <c r="A485" s="61"/>
      <c r="B485" s="62"/>
      <c r="C485" s="62"/>
      <c r="D485" s="62" t="str">
        <f>IF(B485=Dimension!$A$8,Dimension!$C$9,IF(B485=Dimension!$A$6,CD,""))</f>
        <v/>
      </c>
      <c r="E485" s="63"/>
      <c r="F485" s="62" t="str">
        <f>IF(OR(B485=Dimension!$A$3,B485=Dimension!$A$4,B485=Dimension!$A$6,B485=Dimension!$A$8),CCYA,"")</f>
        <v/>
      </c>
      <c r="G485" s="64" t="str">
        <f>IFERROR(VLOOKUP(F485,Dimension!$G$3:$H$252,2,FALSE),"")</f>
        <v/>
      </c>
      <c r="H485" s="62" t="str">
        <f>IF(OR(B485=Dimension!$A$3,B485=Dimension!$A$4,B485=Dimension!$A$5),"เดินทาง/ท่องเที่ยว","")</f>
        <v/>
      </c>
      <c r="I485" s="62" t="str">
        <f>IF(OR(B485=Dimension!$A$6,B485=Dimension!$A$7,B485=Dimension!$A$8,B485=Dimension!$A$9),"",IF(OR(B485=Dimension!$A$3,B485=Dimension!$A$4,B485=Dimension!$A$5),"สถานประกอบการ",""))</f>
        <v/>
      </c>
      <c r="J485" s="62" t="str">
        <f>IF(OR(B485=Dimension!$A$3,B485=Dimension!$A$4,B485=Dimension!$A$5,B485=Dimension!$A$6,,B485=Dimension!$A$7,B485=Dimension!$A$8,B485=Dimension!$A$9),Payment_ID2,"")</f>
        <v/>
      </c>
      <c r="K485" s="62"/>
      <c r="L485" s="64" t="str">
        <f>IFERROR(VLOOKUP(K485,Dimension!$J$3:$K$179,2,FALSE),"")</f>
        <v/>
      </c>
      <c r="M485" s="65"/>
      <c r="N485" s="66"/>
      <c r="O485" s="62" t="str">
        <f>IF(OR(B485=Dimension!$A$6,B485=Dimension!$A$7,B485=Dimension!$A$8,B485=Dimension!$A$9),"",IF(OR(B485=Dimension!$A$3,B485=Dimension!$A$4,B485=Dimension!$A$5),"สถานประกอบการ",""))</f>
        <v/>
      </c>
      <c r="P485" s="62" t="str">
        <f>IF(OR(B485=Dimension!$A$6,B485=Dimension!$A$7,B485=Dimension!$A$8,B485=Dimension!$A$9,B485=""),"",Payment_ID2)</f>
        <v/>
      </c>
      <c r="Q485" s="64" t="str">
        <f t="shared" si="7"/>
        <v/>
      </c>
      <c r="R485" s="62"/>
      <c r="S485" s="87"/>
      <c r="T485" s="68" t="b">
        <f>IF(D485=Dimension!$C$9,IF(LEFT(UPPER(E485),2)="MC",TRUE,FALSE),TRUE)</f>
        <v>1</v>
      </c>
    </row>
    <row r="486" spans="1:20" x14ac:dyDescent="0.45">
      <c r="A486" s="61"/>
      <c r="B486" s="62"/>
      <c r="C486" s="62"/>
      <c r="D486" s="62" t="str">
        <f>IF(B486=Dimension!$A$8,Dimension!$C$9,IF(B486=Dimension!$A$6,CD,""))</f>
        <v/>
      </c>
      <c r="E486" s="63"/>
      <c r="F486" s="62" t="str">
        <f>IF(OR(B486=Dimension!$A$3,B486=Dimension!$A$4,B486=Dimension!$A$6,B486=Dimension!$A$8),CCYA,"")</f>
        <v/>
      </c>
      <c r="G486" s="64" t="str">
        <f>IFERROR(VLOOKUP(F486,Dimension!$G$3:$H$252,2,FALSE),"")</f>
        <v/>
      </c>
      <c r="H486" s="62" t="str">
        <f>IF(OR(B486=Dimension!$A$3,B486=Dimension!$A$4,B486=Dimension!$A$5),"เดินทาง/ท่องเที่ยว","")</f>
        <v/>
      </c>
      <c r="I486" s="62" t="str">
        <f>IF(OR(B486=Dimension!$A$6,B486=Dimension!$A$7,B486=Dimension!$A$8,B486=Dimension!$A$9),"",IF(OR(B486=Dimension!$A$3,B486=Dimension!$A$4,B486=Dimension!$A$5),"สถานประกอบการ",""))</f>
        <v/>
      </c>
      <c r="J486" s="62" t="str">
        <f>IF(OR(B486=Dimension!$A$3,B486=Dimension!$A$4,B486=Dimension!$A$5,B486=Dimension!$A$6,,B486=Dimension!$A$7,B486=Dimension!$A$8,B486=Dimension!$A$9),Payment_ID2,"")</f>
        <v/>
      </c>
      <c r="K486" s="62"/>
      <c r="L486" s="64" t="str">
        <f>IFERROR(VLOOKUP(K486,Dimension!$J$3:$K$179,2,FALSE),"")</f>
        <v/>
      </c>
      <c r="M486" s="65"/>
      <c r="N486" s="66"/>
      <c r="O486" s="62" t="str">
        <f>IF(OR(B486=Dimension!$A$6,B486=Dimension!$A$7,B486=Dimension!$A$8,B486=Dimension!$A$9),"",IF(OR(B486=Dimension!$A$3,B486=Dimension!$A$4,B486=Dimension!$A$5),"สถานประกอบการ",""))</f>
        <v/>
      </c>
      <c r="P486" s="62" t="str">
        <f>IF(OR(B486=Dimension!$A$6,B486=Dimension!$A$7,B486=Dimension!$A$8,B486=Dimension!$A$9,B486=""),"",Payment_ID2)</f>
        <v/>
      </c>
      <c r="Q486" s="64" t="str">
        <f t="shared" si="7"/>
        <v/>
      </c>
      <c r="R486" s="62"/>
      <c r="S486" s="87"/>
      <c r="T486" s="68" t="b">
        <f>IF(D486=Dimension!$C$9,IF(LEFT(UPPER(E486),2)="MC",TRUE,FALSE),TRUE)</f>
        <v>1</v>
      </c>
    </row>
    <row r="487" spans="1:20" x14ac:dyDescent="0.45">
      <c r="A487" s="61"/>
      <c r="B487" s="62"/>
      <c r="C487" s="62"/>
      <c r="D487" s="62" t="str">
        <f>IF(B487=Dimension!$A$8,Dimension!$C$9,IF(B487=Dimension!$A$6,CD,""))</f>
        <v/>
      </c>
      <c r="E487" s="63"/>
      <c r="F487" s="62" t="str">
        <f>IF(OR(B487=Dimension!$A$3,B487=Dimension!$A$4,B487=Dimension!$A$6,B487=Dimension!$A$8),CCYA,"")</f>
        <v/>
      </c>
      <c r="G487" s="64" t="str">
        <f>IFERROR(VLOOKUP(F487,Dimension!$G$3:$H$252,2,FALSE),"")</f>
        <v/>
      </c>
      <c r="H487" s="62" t="str">
        <f>IF(OR(B487=Dimension!$A$3,B487=Dimension!$A$4,B487=Dimension!$A$5),"เดินทาง/ท่องเที่ยว","")</f>
        <v/>
      </c>
      <c r="I487" s="62" t="str">
        <f>IF(OR(B487=Dimension!$A$6,B487=Dimension!$A$7,B487=Dimension!$A$8,B487=Dimension!$A$9),"",IF(OR(B487=Dimension!$A$3,B487=Dimension!$A$4,B487=Dimension!$A$5),"สถานประกอบการ",""))</f>
        <v/>
      </c>
      <c r="J487" s="62" t="str">
        <f>IF(OR(B487=Dimension!$A$3,B487=Dimension!$A$4,B487=Dimension!$A$5,B487=Dimension!$A$6,,B487=Dimension!$A$7,B487=Dimension!$A$8,B487=Dimension!$A$9),Payment_ID2,"")</f>
        <v/>
      </c>
      <c r="K487" s="62"/>
      <c r="L487" s="64" t="str">
        <f>IFERROR(VLOOKUP(K487,Dimension!$J$3:$K$179,2,FALSE),"")</f>
        <v/>
      </c>
      <c r="M487" s="65"/>
      <c r="N487" s="66"/>
      <c r="O487" s="62" t="str">
        <f>IF(OR(B487=Dimension!$A$6,B487=Dimension!$A$7,B487=Dimension!$A$8,B487=Dimension!$A$9),"",IF(OR(B487=Dimension!$A$3,B487=Dimension!$A$4,B487=Dimension!$A$5),"สถานประกอบการ",""))</f>
        <v/>
      </c>
      <c r="P487" s="62" t="str">
        <f>IF(OR(B487=Dimension!$A$6,B487=Dimension!$A$7,B487=Dimension!$A$8,B487=Dimension!$A$9,B487=""),"",Payment_ID2)</f>
        <v/>
      </c>
      <c r="Q487" s="64" t="str">
        <f t="shared" si="7"/>
        <v/>
      </c>
      <c r="R487" s="62"/>
      <c r="S487" s="87"/>
      <c r="T487" s="68" t="b">
        <f>IF(D487=Dimension!$C$9,IF(LEFT(UPPER(E487),2)="MC",TRUE,FALSE),TRUE)</f>
        <v>1</v>
      </c>
    </row>
    <row r="488" spans="1:20" x14ac:dyDescent="0.45">
      <c r="A488" s="61"/>
      <c r="B488" s="62"/>
      <c r="C488" s="62"/>
      <c r="D488" s="62" t="str">
        <f>IF(B488=Dimension!$A$8,Dimension!$C$9,IF(B488=Dimension!$A$6,CD,""))</f>
        <v/>
      </c>
      <c r="E488" s="63"/>
      <c r="F488" s="62" t="str">
        <f>IF(OR(B488=Dimension!$A$3,B488=Dimension!$A$4,B488=Dimension!$A$6,B488=Dimension!$A$8),CCYA,"")</f>
        <v/>
      </c>
      <c r="G488" s="64" t="str">
        <f>IFERROR(VLOOKUP(F488,Dimension!$G$3:$H$252,2,FALSE),"")</f>
        <v/>
      </c>
      <c r="H488" s="62" t="str">
        <f>IF(OR(B488=Dimension!$A$3,B488=Dimension!$A$4,B488=Dimension!$A$5),"เดินทาง/ท่องเที่ยว","")</f>
        <v/>
      </c>
      <c r="I488" s="62" t="str">
        <f>IF(OR(B488=Dimension!$A$6,B488=Dimension!$A$7,B488=Dimension!$A$8,B488=Dimension!$A$9),"",IF(OR(B488=Dimension!$A$3,B488=Dimension!$A$4,B488=Dimension!$A$5),"สถานประกอบการ",""))</f>
        <v/>
      </c>
      <c r="J488" s="62" t="str">
        <f>IF(OR(B488=Dimension!$A$3,B488=Dimension!$A$4,B488=Dimension!$A$5,B488=Dimension!$A$6,,B488=Dimension!$A$7,B488=Dimension!$A$8,B488=Dimension!$A$9),Payment_ID2,"")</f>
        <v/>
      </c>
      <c r="K488" s="62"/>
      <c r="L488" s="64" t="str">
        <f>IFERROR(VLOOKUP(K488,Dimension!$J$3:$K$179,2,FALSE),"")</f>
        <v/>
      </c>
      <c r="M488" s="65"/>
      <c r="N488" s="66"/>
      <c r="O488" s="62" t="str">
        <f>IF(OR(B488=Dimension!$A$6,B488=Dimension!$A$7,B488=Dimension!$A$8,B488=Dimension!$A$9),"",IF(OR(B488=Dimension!$A$3,B488=Dimension!$A$4,B488=Dimension!$A$5),"สถานประกอบการ",""))</f>
        <v/>
      </c>
      <c r="P488" s="62" t="str">
        <f>IF(OR(B488=Dimension!$A$6,B488=Dimension!$A$7,B488=Dimension!$A$8,B488=Dimension!$A$9,B488=""),"",Payment_ID2)</f>
        <v/>
      </c>
      <c r="Q488" s="64" t="str">
        <f t="shared" si="7"/>
        <v/>
      </c>
      <c r="R488" s="62"/>
      <c r="S488" s="87"/>
      <c r="T488" s="68" t="b">
        <f>IF(D488=Dimension!$C$9,IF(LEFT(UPPER(E488),2)="MC",TRUE,FALSE),TRUE)</f>
        <v>1</v>
      </c>
    </row>
    <row r="489" spans="1:20" x14ac:dyDescent="0.45">
      <c r="A489" s="61"/>
      <c r="B489" s="62"/>
      <c r="C489" s="62"/>
      <c r="D489" s="62" t="str">
        <f>IF(B489=Dimension!$A$8,Dimension!$C$9,IF(B489=Dimension!$A$6,CD,""))</f>
        <v/>
      </c>
      <c r="E489" s="63"/>
      <c r="F489" s="62" t="str">
        <f>IF(OR(B489=Dimension!$A$3,B489=Dimension!$A$4,B489=Dimension!$A$6,B489=Dimension!$A$8),CCYA,"")</f>
        <v/>
      </c>
      <c r="G489" s="64" t="str">
        <f>IFERROR(VLOOKUP(F489,Dimension!$G$3:$H$252,2,FALSE),"")</f>
        <v/>
      </c>
      <c r="H489" s="62" t="str">
        <f>IF(OR(B489=Dimension!$A$3,B489=Dimension!$A$4,B489=Dimension!$A$5),"เดินทาง/ท่องเที่ยว","")</f>
        <v/>
      </c>
      <c r="I489" s="62" t="str">
        <f>IF(OR(B489=Dimension!$A$6,B489=Dimension!$A$7,B489=Dimension!$A$8,B489=Dimension!$A$9),"",IF(OR(B489=Dimension!$A$3,B489=Dimension!$A$4,B489=Dimension!$A$5),"สถานประกอบการ",""))</f>
        <v/>
      </c>
      <c r="J489" s="62" t="str">
        <f>IF(OR(B489=Dimension!$A$3,B489=Dimension!$A$4,B489=Dimension!$A$5,B489=Dimension!$A$6,,B489=Dimension!$A$7,B489=Dimension!$A$8,B489=Dimension!$A$9),Payment_ID2,"")</f>
        <v/>
      </c>
      <c r="K489" s="62"/>
      <c r="L489" s="64" t="str">
        <f>IFERROR(VLOOKUP(K489,Dimension!$J$3:$K$179,2,FALSE),"")</f>
        <v/>
      </c>
      <c r="M489" s="65"/>
      <c r="N489" s="66"/>
      <c r="O489" s="62" t="str">
        <f>IF(OR(B489=Dimension!$A$6,B489=Dimension!$A$7,B489=Dimension!$A$8,B489=Dimension!$A$9),"",IF(OR(B489=Dimension!$A$3,B489=Dimension!$A$4,B489=Dimension!$A$5),"สถานประกอบการ",""))</f>
        <v/>
      </c>
      <c r="P489" s="62" t="str">
        <f>IF(OR(B489=Dimension!$A$6,B489=Dimension!$A$7,B489=Dimension!$A$8,B489=Dimension!$A$9,B489=""),"",Payment_ID2)</f>
        <v/>
      </c>
      <c r="Q489" s="64" t="str">
        <f t="shared" si="7"/>
        <v/>
      </c>
      <c r="R489" s="62"/>
      <c r="S489" s="87"/>
      <c r="T489" s="68" t="b">
        <f>IF(D489=Dimension!$C$9,IF(LEFT(UPPER(E489),2)="MC",TRUE,FALSE),TRUE)</f>
        <v>1</v>
      </c>
    </row>
    <row r="490" spans="1:20" x14ac:dyDescent="0.45">
      <c r="A490" s="61"/>
      <c r="B490" s="62"/>
      <c r="C490" s="62"/>
      <c r="D490" s="62" t="str">
        <f>IF(B490=Dimension!$A$8,Dimension!$C$9,IF(B490=Dimension!$A$6,CD,""))</f>
        <v/>
      </c>
      <c r="E490" s="63"/>
      <c r="F490" s="62" t="str">
        <f>IF(OR(B490=Dimension!$A$3,B490=Dimension!$A$4,B490=Dimension!$A$6,B490=Dimension!$A$8),CCYA,"")</f>
        <v/>
      </c>
      <c r="G490" s="64" t="str">
        <f>IFERROR(VLOOKUP(F490,Dimension!$G$3:$H$252,2,FALSE),"")</f>
        <v/>
      </c>
      <c r="H490" s="62" t="str">
        <f>IF(OR(B490=Dimension!$A$3,B490=Dimension!$A$4,B490=Dimension!$A$5),"เดินทาง/ท่องเที่ยว","")</f>
        <v/>
      </c>
      <c r="I490" s="62" t="str">
        <f>IF(OR(B490=Dimension!$A$6,B490=Dimension!$A$7,B490=Dimension!$A$8,B490=Dimension!$A$9),"",IF(OR(B490=Dimension!$A$3,B490=Dimension!$A$4,B490=Dimension!$A$5),"สถานประกอบการ",""))</f>
        <v/>
      </c>
      <c r="J490" s="62" t="str">
        <f>IF(OR(B490=Dimension!$A$3,B490=Dimension!$A$4,B490=Dimension!$A$5,B490=Dimension!$A$6,,B490=Dimension!$A$7,B490=Dimension!$A$8,B490=Dimension!$A$9),Payment_ID2,"")</f>
        <v/>
      </c>
      <c r="K490" s="62"/>
      <c r="L490" s="64" t="str">
        <f>IFERROR(VLOOKUP(K490,Dimension!$J$3:$K$179,2,FALSE),"")</f>
        <v/>
      </c>
      <c r="M490" s="65"/>
      <c r="N490" s="66"/>
      <c r="O490" s="62" t="str">
        <f>IF(OR(B490=Dimension!$A$6,B490=Dimension!$A$7,B490=Dimension!$A$8,B490=Dimension!$A$9),"",IF(OR(B490=Dimension!$A$3,B490=Dimension!$A$4,B490=Dimension!$A$5),"สถานประกอบการ",""))</f>
        <v/>
      </c>
      <c r="P490" s="62" t="str">
        <f>IF(OR(B490=Dimension!$A$6,B490=Dimension!$A$7,B490=Dimension!$A$8,B490=Dimension!$A$9,B490=""),"",Payment_ID2)</f>
        <v/>
      </c>
      <c r="Q490" s="64" t="str">
        <f t="shared" si="7"/>
        <v/>
      </c>
      <c r="R490" s="62"/>
      <c r="S490" s="87"/>
      <c r="T490" s="68" t="b">
        <f>IF(D490=Dimension!$C$9,IF(LEFT(UPPER(E490),2)="MC",TRUE,FALSE),TRUE)</f>
        <v>1</v>
      </c>
    </row>
    <row r="491" spans="1:20" x14ac:dyDescent="0.45">
      <c r="A491" s="61"/>
      <c r="B491" s="62"/>
      <c r="C491" s="62"/>
      <c r="D491" s="62" t="str">
        <f>IF(B491=Dimension!$A$8,Dimension!$C$9,IF(B491=Dimension!$A$6,CD,""))</f>
        <v/>
      </c>
      <c r="E491" s="63"/>
      <c r="F491" s="62" t="str">
        <f>IF(OR(B491=Dimension!$A$3,B491=Dimension!$A$4,B491=Dimension!$A$6,B491=Dimension!$A$8),CCYA,"")</f>
        <v/>
      </c>
      <c r="G491" s="64" t="str">
        <f>IFERROR(VLOOKUP(F491,Dimension!$G$3:$H$252,2,FALSE),"")</f>
        <v/>
      </c>
      <c r="H491" s="62" t="str">
        <f>IF(OR(B491=Dimension!$A$3,B491=Dimension!$A$4,B491=Dimension!$A$5),"เดินทาง/ท่องเที่ยว","")</f>
        <v/>
      </c>
      <c r="I491" s="62" t="str">
        <f>IF(OR(B491=Dimension!$A$6,B491=Dimension!$A$7,B491=Dimension!$A$8,B491=Dimension!$A$9),"",IF(OR(B491=Dimension!$A$3,B491=Dimension!$A$4,B491=Dimension!$A$5),"สถานประกอบการ",""))</f>
        <v/>
      </c>
      <c r="J491" s="62" t="str">
        <f>IF(OR(B491=Dimension!$A$3,B491=Dimension!$A$4,B491=Dimension!$A$5,B491=Dimension!$A$6,,B491=Dimension!$A$7,B491=Dimension!$A$8,B491=Dimension!$A$9),Payment_ID2,"")</f>
        <v/>
      </c>
      <c r="K491" s="62"/>
      <c r="L491" s="64" t="str">
        <f>IFERROR(VLOOKUP(K491,Dimension!$J$3:$K$179,2,FALSE),"")</f>
        <v/>
      </c>
      <c r="M491" s="65"/>
      <c r="N491" s="66"/>
      <c r="O491" s="62" t="str">
        <f>IF(OR(B491=Dimension!$A$6,B491=Dimension!$A$7,B491=Dimension!$A$8,B491=Dimension!$A$9),"",IF(OR(B491=Dimension!$A$3,B491=Dimension!$A$4,B491=Dimension!$A$5),"สถานประกอบการ",""))</f>
        <v/>
      </c>
      <c r="P491" s="62" t="str">
        <f>IF(OR(B491=Dimension!$A$6,B491=Dimension!$A$7,B491=Dimension!$A$8,B491=Dimension!$A$9,B491=""),"",Payment_ID2)</f>
        <v/>
      </c>
      <c r="Q491" s="64" t="str">
        <f t="shared" si="7"/>
        <v/>
      </c>
      <c r="R491" s="62"/>
      <c r="S491" s="87"/>
      <c r="T491" s="68" t="b">
        <f>IF(D491=Dimension!$C$9,IF(LEFT(UPPER(E491),2)="MC",TRUE,FALSE),TRUE)</f>
        <v>1</v>
      </c>
    </row>
    <row r="492" spans="1:20" x14ac:dyDescent="0.45">
      <c r="A492" s="61"/>
      <c r="B492" s="62"/>
      <c r="C492" s="62"/>
      <c r="D492" s="62" t="str">
        <f>IF(B492=Dimension!$A$8,Dimension!$C$9,IF(B492=Dimension!$A$6,CD,""))</f>
        <v/>
      </c>
      <c r="E492" s="63"/>
      <c r="F492" s="62" t="str">
        <f>IF(OR(B492=Dimension!$A$3,B492=Dimension!$A$4,B492=Dimension!$A$6,B492=Dimension!$A$8),CCYA,"")</f>
        <v/>
      </c>
      <c r="G492" s="64" t="str">
        <f>IFERROR(VLOOKUP(F492,Dimension!$G$3:$H$252,2,FALSE),"")</f>
        <v/>
      </c>
      <c r="H492" s="62" t="str">
        <f>IF(OR(B492=Dimension!$A$3,B492=Dimension!$A$4,B492=Dimension!$A$5),"เดินทาง/ท่องเที่ยว","")</f>
        <v/>
      </c>
      <c r="I492" s="62" t="str">
        <f>IF(OR(B492=Dimension!$A$6,B492=Dimension!$A$7,B492=Dimension!$A$8,B492=Dimension!$A$9),"",IF(OR(B492=Dimension!$A$3,B492=Dimension!$A$4,B492=Dimension!$A$5),"สถานประกอบการ",""))</f>
        <v/>
      </c>
      <c r="J492" s="62" t="str">
        <f>IF(OR(B492=Dimension!$A$3,B492=Dimension!$A$4,B492=Dimension!$A$5,B492=Dimension!$A$6,,B492=Dimension!$A$7,B492=Dimension!$A$8,B492=Dimension!$A$9),Payment_ID2,"")</f>
        <v/>
      </c>
      <c r="K492" s="62"/>
      <c r="L492" s="64" t="str">
        <f>IFERROR(VLOOKUP(K492,Dimension!$J$3:$K$179,2,FALSE),"")</f>
        <v/>
      </c>
      <c r="M492" s="65"/>
      <c r="N492" s="66"/>
      <c r="O492" s="62" t="str">
        <f>IF(OR(B492=Dimension!$A$6,B492=Dimension!$A$7,B492=Dimension!$A$8,B492=Dimension!$A$9),"",IF(OR(B492=Dimension!$A$3,B492=Dimension!$A$4,B492=Dimension!$A$5),"สถานประกอบการ",""))</f>
        <v/>
      </c>
      <c r="P492" s="62" t="str">
        <f>IF(OR(B492=Dimension!$A$6,B492=Dimension!$A$7,B492=Dimension!$A$8,B492=Dimension!$A$9,B492=""),"",Payment_ID2)</f>
        <v/>
      </c>
      <c r="Q492" s="64" t="str">
        <f t="shared" si="7"/>
        <v/>
      </c>
      <c r="R492" s="62"/>
      <c r="S492" s="87"/>
      <c r="T492" s="68" t="b">
        <f>IF(D492=Dimension!$C$9,IF(LEFT(UPPER(E492),2)="MC",TRUE,FALSE),TRUE)</f>
        <v>1</v>
      </c>
    </row>
    <row r="493" spans="1:20" x14ac:dyDescent="0.45">
      <c r="A493" s="61"/>
      <c r="B493" s="62"/>
      <c r="C493" s="62"/>
      <c r="D493" s="62" t="str">
        <f>IF(B493=Dimension!$A$8,Dimension!$C$9,IF(B493=Dimension!$A$6,CD,""))</f>
        <v/>
      </c>
      <c r="E493" s="63"/>
      <c r="F493" s="62" t="str">
        <f>IF(OR(B493=Dimension!$A$3,B493=Dimension!$A$4,B493=Dimension!$A$6,B493=Dimension!$A$8),CCYA,"")</f>
        <v/>
      </c>
      <c r="G493" s="64" t="str">
        <f>IFERROR(VLOOKUP(F493,Dimension!$G$3:$H$252,2,FALSE),"")</f>
        <v/>
      </c>
      <c r="H493" s="62" t="str">
        <f>IF(OR(B493=Dimension!$A$3,B493=Dimension!$A$4,B493=Dimension!$A$5),"เดินทาง/ท่องเที่ยว","")</f>
        <v/>
      </c>
      <c r="I493" s="62" t="str">
        <f>IF(OR(B493=Dimension!$A$6,B493=Dimension!$A$7,B493=Dimension!$A$8,B493=Dimension!$A$9),"",IF(OR(B493=Dimension!$A$3,B493=Dimension!$A$4,B493=Dimension!$A$5),"สถานประกอบการ",""))</f>
        <v/>
      </c>
      <c r="J493" s="62" t="str">
        <f>IF(OR(B493=Dimension!$A$3,B493=Dimension!$A$4,B493=Dimension!$A$5,B493=Dimension!$A$6,,B493=Dimension!$A$7,B493=Dimension!$A$8,B493=Dimension!$A$9),Payment_ID2,"")</f>
        <v/>
      </c>
      <c r="K493" s="62"/>
      <c r="L493" s="64" t="str">
        <f>IFERROR(VLOOKUP(K493,Dimension!$J$3:$K$179,2,FALSE),"")</f>
        <v/>
      </c>
      <c r="M493" s="65"/>
      <c r="N493" s="66"/>
      <c r="O493" s="62" t="str">
        <f>IF(OR(B493=Dimension!$A$6,B493=Dimension!$A$7,B493=Dimension!$A$8,B493=Dimension!$A$9),"",IF(OR(B493=Dimension!$A$3,B493=Dimension!$A$4,B493=Dimension!$A$5),"สถานประกอบการ",""))</f>
        <v/>
      </c>
      <c r="P493" s="62" t="str">
        <f>IF(OR(B493=Dimension!$A$6,B493=Dimension!$A$7,B493=Dimension!$A$8,B493=Dimension!$A$9,B493=""),"",Payment_ID2)</f>
        <v/>
      </c>
      <c r="Q493" s="64" t="str">
        <f t="shared" si="7"/>
        <v/>
      </c>
      <c r="R493" s="62"/>
      <c r="S493" s="87"/>
      <c r="T493" s="68" t="b">
        <f>IF(D493=Dimension!$C$9,IF(LEFT(UPPER(E493),2)="MC",TRUE,FALSE),TRUE)</f>
        <v>1</v>
      </c>
    </row>
    <row r="494" spans="1:20" x14ac:dyDescent="0.45">
      <c r="A494" s="61"/>
      <c r="B494" s="62"/>
      <c r="C494" s="62"/>
      <c r="D494" s="62" t="str">
        <f>IF(B494=Dimension!$A$8,Dimension!$C$9,IF(B494=Dimension!$A$6,CD,""))</f>
        <v/>
      </c>
      <c r="E494" s="63"/>
      <c r="F494" s="62" t="str">
        <f>IF(OR(B494=Dimension!$A$3,B494=Dimension!$A$4,B494=Dimension!$A$6,B494=Dimension!$A$8),CCYA,"")</f>
        <v/>
      </c>
      <c r="G494" s="64" t="str">
        <f>IFERROR(VLOOKUP(F494,Dimension!$G$3:$H$252,2,FALSE),"")</f>
        <v/>
      </c>
      <c r="H494" s="62" t="str">
        <f>IF(OR(B494=Dimension!$A$3,B494=Dimension!$A$4,B494=Dimension!$A$5),"เดินทาง/ท่องเที่ยว","")</f>
        <v/>
      </c>
      <c r="I494" s="62" t="str">
        <f>IF(OR(B494=Dimension!$A$6,B494=Dimension!$A$7,B494=Dimension!$A$8,B494=Dimension!$A$9),"",IF(OR(B494=Dimension!$A$3,B494=Dimension!$A$4,B494=Dimension!$A$5),"สถานประกอบการ",""))</f>
        <v/>
      </c>
      <c r="J494" s="62" t="str">
        <f>IF(OR(B494=Dimension!$A$3,B494=Dimension!$A$4,B494=Dimension!$A$5,B494=Dimension!$A$6,,B494=Dimension!$A$7,B494=Dimension!$A$8,B494=Dimension!$A$9),Payment_ID2,"")</f>
        <v/>
      </c>
      <c r="K494" s="62"/>
      <c r="L494" s="64" t="str">
        <f>IFERROR(VLOOKUP(K494,Dimension!$J$3:$K$179,2,FALSE),"")</f>
        <v/>
      </c>
      <c r="M494" s="65"/>
      <c r="N494" s="66"/>
      <c r="O494" s="62" t="str">
        <f>IF(OR(B494=Dimension!$A$6,B494=Dimension!$A$7,B494=Dimension!$A$8,B494=Dimension!$A$9),"",IF(OR(B494=Dimension!$A$3,B494=Dimension!$A$4,B494=Dimension!$A$5),"สถานประกอบการ",""))</f>
        <v/>
      </c>
      <c r="P494" s="62" t="str">
        <f>IF(OR(B494=Dimension!$A$6,B494=Dimension!$A$7,B494=Dimension!$A$8,B494=Dimension!$A$9,B494=""),"",Payment_ID2)</f>
        <v/>
      </c>
      <c r="Q494" s="64" t="str">
        <f t="shared" si="7"/>
        <v/>
      </c>
      <c r="R494" s="62"/>
      <c r="S494" s="87"/>
      <c r="T494" s="68" t="b">
        <f>IF(D494=Dimension!$C$9,IF(LEFT(UPPER(E494),2)="MC",TRUE,FALSE),TRUE)</f>
        <v>1</v>
      </c>
    </row>
    <row r="495" spans="1:20" x14ac:dyDescent="0.45">
      <c r="A495" s="61"/>
      <c r="B495" s="62"/>
      <c r="C495" s="62"/>
      <c r="D495" s="62" t="str">
        <f>IF(B495=Dimension!$A$8,Dimension!$C$9,IF(B495=Dimension!$A$6,CD,""))</f>
        <v/>
      </c>
      <c r="E495" s="63"/>
      <c r="F495" s="62" t="str">
        <f>IF(OR(B495=Dimension!$A$3,B495=Dimension!$A$4,B495=Dimension!$A$6,B495=Dimension!$A$8),CCYA,"")</f>
        <v/>
      </c>
      <c r="G495" s="64" t="str">
        <f>IFERROR(VLOOKUP(F495,Dimension!$G$3:$H$252,2,FALSE),"")</f>
        <v/>
      </c>
      <c r="H495" s="62" t="str">
        <f>IF(OR(B495=Dimension!$A$3,B495=Dimension!$A$4,B495=Dimension!$A$5),"เดินทาง/ท่องเที่ยว","")</f>
        <v/>
      </c>
      <c r="I495" s="62" t="str">
        <f>IF(OR(B495=Dimension!$A$6,B495=Dimension!$A$7,B495=Dimension!$A$8,B495=Dimension!$A$9),"",IF(OR(B495=Dimension!$A$3,B495=Dimension!$A$4,B495=Dimension!$A$5),"สถานประกอบการ",""))</f>
        <v/>
      </c>
      <c r="J495" s="62" t="str">
        <f>IF(OR(B495=Dimension!$A$3,B495=Dimension!$A$4,B495=Dimension!$A$5,B495=Dimension!$A$6,,B495=Dimension!$A$7,B495=Dimension!$A$8,B495=Dimension!$A$9),Payment_ID2,"")</f>
        <v/>
      </c>
      <c r="K495" s="62"/>
      <c r="L495" s="64" t="str">
        <f>IFERROR(VLOOKUP(K495,Dimension!$J$3:$K$179,2,FALSE),"")</f>
        <v/>
      </c>
      <c r="M495" s="65"/>
      <c r="N495" s="66"/>
      <c r="O495" s="62" t="str">
        <f>IF(OR(B495=Dimension!$A$6,B495=Dimension!$A$7,B495=Dimension!$A$8,B495=Dimension!$A$9),"",IF(OR(B495=Dimension!$A$3,B495=Dimension!$A$4,B495=Dimension!$A$5),"สถานประกอบการ",""))</f>
        <v/>
      </c>
      <c r="P495" s="62" t="str">
        <f>IF(OR(B495=Dimension!$A$6,B495=Dimension!$A$7,B495=Dimension!$A$8,B495=Dimension!$A$9,B495=""),"",Payment_ID2)</f>
        <v/>
      </c>
      <c r="Q495" s="64" t="str">
        <f t="shared" si="7"/>
        <v/>
      </c>
      <c r="R495" s="62"/>
      <c r="S495" s="87"/>
      <c r="T495" s="68" t="b">
        <f>IF(D495=Dimension!$C$9,IF(LEFT(UPPER(E495),2)="MC",TRUE,FALSE),TRUE)</f>
        <v>1</v>
      </c>
    </row>
    <row r="496" spans="1:20" x14ac:dyDescent="0.45">
      <c r="A496" s="61"/>
      <c r="B496" s="62"/>
      <c r="C496" s="62"/>
      <c r="D496" s="62" t="str">
        <f>IF(B496=Dimension!$A$8,Dimension!$C$9,IF(B496=Dimension!$A$6,CD,""))</f>
        <v/>
      </c>
      <c r="E496" s="63"/>
      <c r="F496" s="62" t="str">
        <f>IF(OR(B496=Dimension!$A$3,B496=Dimension!$A$4,B496=Dimension!$A$6,B496=Dimension!$A$8),CCYA,"")</f>
        <v/>
      </c>
      <c r="G496" s="64" t="str">
        <f>IFERROR(VLOOKUP(F496,Dimension!$G$3:$H$252,2,FALSE),"")</f>
        <v/>
      </c>
      <c r="H496" s="62" t="str">
        <f>IF(OR(B496=Dimension!$A$3,B496=Dimension!$A$4,B496=Dimension!$A$5),"เดินทาง/ท่องเที่ยว","")</f>
        <v/>
      </c>
      <c r="I496" s="62" t="str">
        <f>IF(OR(B496=Dimension!$A$6,B496=Dimension!$A$7,B496=Dimension!$A$8,B496=Dimension!$A$9),"",IF(OR(B496=Dimension!$A$3,B496=Dimension!$A$4,B496=Dimension!$A$5),"สถานประกอบการ",""))</f>
        <v/>
      </c>
      <c r="J496" s="62" t="str">
        <f>IF(OR(B496=Dimension!$A$3,B496=Dimension!$A$4,B496=Dimension!$A$5,B496=Dimension!$A$6,,B496=Dimension!$A$7,B496=Dimension!$A$8,B496=Dimension!$A$9),Payment_ID2,"")</f>
        <v/>
      </c>
      <c r="K496" s="62"/>
      <c r="L496" s="64" t="str">
        <f>IFERROR(VLOOKUP(K496,Dimension!$J$3:$K$179,2,FALSE),"")</f>
        <v/>
      </c>
      <c r="M496" s="65"/>
      <c r="N496" s="66"/>
      <c r="O496" s="62" t="str">
        <f>IF(OR(B496=Dimension!$A$6,B496=Dimension!$A$7,B496=Dimension!$A$8,B496=Dimension!$A$9),"",IF(OR(B496=Dimension!$A$3,B496=Dimension!$A$4,B496=Dimension!$A$5),"สถานประกอบการ",""))</f>
        <v/>
      </c>
      <c r="P496" s="62" t="str">
        <f>IF(OR(B496=Dimension!$A$6,B496=Dimension!$A$7,B496=Dimension!$A$8,B496=Dimension!$A$9,B496=""),"",Payment_ID2)</f>
        <v/>
      </c>
      <c r="Q496" s="64" t="str">
        <f t="shared" si="7"/>
        <v/>
      </c>
      <c r="R496" s="62"/>
      <c r="S496" s="87"/>
      <c r="T496" s="68" t="b">
        <f>IF(D496=Dimension!$C$9,IF(LEFT(UPPER(E496),2)="MC",TRUE,FALSE),TRUE)</f>
        <v>1</v>
      </c>
    </row>
    <row r="497" spans="1:20" x14ac:dyDescent="0.45">
      <c r="A497" s="61"/>
      <c r="B497" s="62"/>
      <c r="C497" s="62"/>
      <c r="D497" s="62" t="str">
        <f>IF(B497=Dimension!$A$8,Dimension!$C$9,IF(B497=Dimension!$A$6,CD,""))</f>
        <v/>
      </c>
      <c r="E497" s="63"/>
      <c r="F497" s="62" t="str">
        <f>IF(OR(B497=Dimension!$A$3,B497=Dimension!$A$4,B497=Dimension!$A$6,B497=Dimension!$A$8),CCYA,"")</f>
        <v/>
      </c>
      <c r="G497" s="64" t="str">
        <f>IFERROR(VLOOKUP(F497,Dimension!$G$3:$H$252,2,FALSE),"")</f>
        <v/>
      </c>
      <c r="H497" s="62" t="str">
        <f>IF(OR(B497=Dimension!$A$3,B497=Dimension!$A$4,B497=Dimension!$A$5),"เดินทาง/ท่องเที่ยว","")</f>
        <v/>
      </c>
      <c r="I497" s="62" t="str">
        <f>IF(OR(B497=Dimension!$A$6,B497=Dimension!$A$7,B497=Dimension!$A$8,B497=Dimension!$A$9),"",IF(OR(B497=Dimension!$A$3,B497=Dimension!$A$4,B497=Dimension!$A$5),"สถานประกอบการ",""))</f>
        <v/>
      </c>
      <c r="J497" s="62" t="str">
        <f>IF(OR(B497=Dimension!$A$3,B497=Dimension!$A$4,B497=Dimension!$A$5,B497=Dimension!$A$6,,B497=Dimension!$A$7,B497=Dimension!$A$8,B497=Dimension!$A$9),Payment_ID2,"")</f>
        <v/>
      </c>
      <c r="K497" s="62"/>
      <c r="L497" s="64" t="str">
        <f>IFERROR(VLOOKUP(K497,Dimension!$J$3:$K$179,2,FALSE),"")</f>
        <v/>
      </c>
      <c r="M497" s="65"/>
      <c r="N497" s="66"/>
      <c r="O497" s="62" t="str">
        <f>IF(OR(B497=Dimension!$A$6,B497=Dimension!$A$7,B497=Dimension!$A$8,B497=Dimension!$A$9),"",IF(OR(B497=Dimension!$A$3,B497=Dimension!$A$4,B497=Dimension!$A$5),"สถานประกอบการ",""))</f>
        <v/>
      </c>
      <c r="P497" s="62" t="str">
        <f>IF(OR(B497=Dimension!$A$6,B497=Dimension!$A$7,B497=Dimension!$A$8,B497=Dimension!$A$9,B497=""),"",Payment_ID2)</f>
        <v/>
      </c>
      <c r="Q497" s="64" t="str">
        <f t="shared" si="7"/>
        <v/>
      </c>
      <c r="R497" s="62"/>
      <c r="S497" s="87"/>
      <c r="T497" s="68" t="b">
        <f>IF(D497=Dimension!$C$9,IF(LEFT(UPPER(E497),2)="MC",TRUE,FALSE),TRUE)</f>
        <v>1</v>
      </c>
    </row>
    <row r="498" spans="1:20" x14ac:dyDescent="0.45">
      <c r="A498" s="61"/>
      <c r="B498" s="62"/>
      <c r="C498" s="62"/>
      <c r="D498" s="62" t="str">
        <f>IF(B498=Dimension!$A$8,Dimension!$C$9,IF(B498=Dimension!$A$6,CD,""))</f>
        <v/>
      </c>
      <c r="E498" s="63"/>
      <c r="F498" s="62" t="str">
        <f>IF(OR(B498=Dimension!$A$3,B498=Dimension!$A$4,B498=Dimension!$A$6,B498=Dimension!$A$8),CCYA,"")</f>
        <v/>
      </c>
      <c r="G498" s="64" t="str">
        <f>IFERROR(VLOOKUP(F498,Dimension!$G$3:$H$252,2,FALSE),"")</f>
        <v/>
      </c>
      <c r="H498" s="62" t="str">
        <f>IF(OR(B498=Dimension!$A$3,B498=Dimension!$A$4,B498=Dimension!$A$5),"เดินทาง/ท่องเที่ยว","")</f>
        <v/>
      </c>
      <c r="I498" s="62" t="str">
        <f>IF(OR(B498=Dimension!$A$6,B498=Dimension!$A$7,B498=Dimension!$A$8,B498=Dimension!$A$9),"",IF(OR(B498=Dimension!$A$3,B498=Dimension!$A$4,B498=Dimension!$A$5),"สถานประกอบการ",""))</f>
        <v/>
      </c>
      <c r="J498" s="62" t="str">
        <f>IF(OR(B498=Dimension!$A$3,B498=Dimension!$A$4,B498=Dimension!$A$5,B498=Dimension!$A$6,,B498=Dimension!$A$7,B498=Dimension!$A$8,B498=Dimension!$A$9),Payment_ID2,"")</f>
        <v/>
      </c>
      <c r="K498" s="62"/>
      <c r="L498" s="64" t="str">
        <f>IFERROR(VLOOKUP(K498,Dimension!$J$3:$K$179,2,FALSE),"")</f>
        <v/>
      </c>
      <c r="M498" s="65"/>
      <c r="N498" s="66"/>
      <c r="O498" s="62" t="str">
        <f>IF(OR(B498=Dimension!$A$6,B498=Dimension!$A$7,B498=Dimension!$A$8,B498=Dimension!$A$9),"",IF(OR(B498=Dimension!$A$3,B498=Dimension!$A$4,B498=Dimension!$A$5),"สถานประกอบการ",""))</f>
        <v/>
      </c>
      <c r="P498" s="62" t="str">
        <f>IF(OR(B498=Dimension!$A$6,B498=Dimension!$A$7,B498=Dimension!$A$8,B498=Dimension!$A$9,B498=""),"",Payment_ID2)</f>
        <v/>
      </c>
      <c r="Q498" s="64" t="str">
        <f t="shared" si="7"/>
        <v/>
      </c>
      <c r="R498" s="62"/>
      <c r="S498" s="87"/>
      <c r="T498" s="68" t="b">
        <f>IF(D498=Dimension!$C$9,IF(LEFT(UPPER(E498),2)="MC",TRUE,FALSE),TRUE)</f>
        <v>1</v>
      </c>
    </row>
    <row r="499" spans="1:20" x14ac:dyDescent="0.45">
      <c r="A499" s="61"/>
      <c r="B499" s="62"/>
      <c r="C499" s="62"/>
      <c r="D499" s="62" t="str">
        <f>IF(B499=Dimension!$A$8,Dimension!$C$9,IF(B499=Dimension!$A$6,CD,""))</f>
        <v/>
      </c>
      <c r="E499" s="63"/>
      <c r="F499" s="62" t="str">
        <f>IF(OR(B499=Dimension!$A$3,B499=Dimension!$A$4,B499=Dimension!$A$6,B499=Dimension!$A$8),CCYA,"")</f>
        <v/>
      </c>
      <c r="G499" s="64" t="str">
        <f>IFERROR(VLOOKUP(F499,Dimension!$G$3:$H$252,2,FALSE),"")</f>
        <v/>
      </c>
      <c r="H499" s="62" t="str">
        <f>IF(OR(B499=Dimension!$A$3,B499=Dimension!$A$4,B499=Dimension!$A$5),"เดินทาง/ท่องเที่ยว","")</f>
        <v/>
      </c>
      <c r="I499" s="62" t="str">
        <f>IF(OR(B499=Dimension!$A$6,B499=Dimension!$A$7,B499=Dimension!$A$8,B499=Dimension!$A$9),"",IF(OR(B499=Dimension!$A$3,B499=Dimension!$A$4,B499=Dimension!$A$5),"สถานประกอบการ",""))</f>
        <v/>
      </c>
      <c r="J499" s="62" t="str">
        <f>IF(OR(B499=Dimension!$A$3,B499=Dimension!$A$4,B499=Dimension!$A$5,B499=Dimension!$A$6,,B499=Dimension!$A$7,B499=Dimension!$A$8,B499=Dimension!$A$9),Payment_ID2,"")</f>
        <v/>
      </c>
      <c r="K499" s="62"/>
      <c r="L499" s="64" t="str">
        <f>IFERROR(VLOOKUP(K499,Dimension!$J$3:$K$179,2,FALSE),"")</f>
        <v/>
      </c>
      <c r="M499" s="65"/>
      <c r="N499" s="66"/>
      <c r="O499" s="62" t="str">
        <f>IF(OR(B499=Dimension!$A$6,B499=Dimension!$A$7,B499=Dimension!$A$8,B499=Dimension!$A$9),"",IF(OR(B499=Dimension!$A$3,B499=Dimension!$A$4,B499=Dimension!$A$5),"สถานประกอบการ",""))</f>
        <v/>
      </c>
      <c r="P499" s="62" t="str">
        <f>IF(OR(B499=Dimension!$A$6,B499=Dimension!$A$7,B499=Dimension!$A$8,B499=Dimension!$A$9,B499=""),"",Payment_ID2)</f>
        <v/>
      </c>
      <c r="Q499" s="64" t="str">
        <f t="shared" si="7"/>
        <v/>
      </c>
      <c r="R499" s="62"/>
      <c r="S499" s="87"/>
      <c r="T499" s="68" t="b">
        <f>IF(D499=Dimension!$C$9,IF(LEFT(UPPER(E499),2)="MC",TRUE,FALSE),TRUE)</f>
        <v>1</v>
      </c>
    </row>
    <row r="500" spans="1:20" x14ac:dyDescent="0.45">
      <c r="A500" s="61"/>
      <c r="B500" s="62"/>
      <c r="C500" s="62"/>
      <c r="D500" s="62" t="str">
        <f>IF(B500=Dimension!$A$8,Dimension!$C$9,IF(B500=Dimension!$A$6,CD,""))</f>
        <v/>
      </c>
      <c r="E500" s="63"/>
      <c r="F500" s="62" t="str">
        <f>IF(OR(B500=Dimension!$A$3,B500=Dimension!$A$4,B500=Dimension!$A$6,B500=Dimension!$A$8),CCYA,"")</f>
        <v/>
      </c>
      <c r="G500" s="64" t="str">
        <f>IFERROR(VLOOKUP(F500,Dimension!$G$3:$H$252,2,FALSE),"")</f>
        <v/>
      </c>
      <c r="H500" s="62" t="str">
        <f>IF(OR(B500=Dimension!$A$3,B500=Dimension!$A$4,B500=Dimension!$A$5),"เดินทาง/ท่องเที่ยว","")</f>
        <v/>
      </c>
      <c r="I500" s="62" t="str">
        <f>IF(OR(B500=Dimension!$A$6,B500=Dimension!$A$7,B500=Dimension!$A$8,B500=Dimension!$A$9),"",IF(OR(B500=Dimension!$A$3,B500=Dimension!$A$4,B500=Dimension!$A$5),"สถานประกอบการ",""))</f>
        <v/>
      </c>
      <c r="J500" s="62" t="str">
        <f>IF(OR(B500=Dimension!$A$3,B500=Dimension!$A$4,B500=Dimension!$A$5,B500=Dimension!$A$6,,B500=Dimension!$A$7,B500=Dimension!$A$8,B500=Dimension!$A$9),Payment_ID2,"")</f>
        <v/>
      </c>
      <c r="K500" s="62"/>
      <c r="L500" s="64" t="str">
        <f>IFERROR(VLOOKUP(K500,Dimension!$J$3:$K$179,2,FALSE),"")</f>
        <v/>
      </c>
      <c r="M500" s="65"/>
      <c r="N500" s="66"/>
      <c r="O500" s="62" t="str">
        <f>IF(OR(B500=Dimension!$A$6,B500=Dimension!$A$7,B500=Dimension!$A$8,B500=Dimension!$A$9),"",IF(OR(B500=Dimension!$A$3,B500=Dimension!$A$4,B500=Dimension!$A$5),"สถานประกอบการ",""))</f>
        <v/>
      </c>
      <c r="P500" s="62" t="str">
        <f>IF(OR(B500=Dimension!$A$6,B500=Dimension!$A$7,B500=Dimension!$A$8,B500=Dimension!$A$9,B500=""),"",Payment_ID2)</f>
        <v/>
      </c>
      <c r="Q500" s="64" t="str">
        <f t="shared" si="7"/>
        <v/>
      </c>
      <c r="R500" s="62"/>
      <c r="S500" s="87"/>
      <c r="T500" s="68" t="b">
        <f>IF(D500=Dimension!$C$9,IF(LEFT(UPPER(E500),2)="MC",TRUE,FALSE),TRUE)</f>
        <v>1</v>
      </c>
    </row>
    <row r="501" spans="1:20" s="71" customFormat="1" x14ac:dyDescent="0.45">
      <c r="A501" s="70"/>
      <c r="E501" s="72"/>
      <c r="Q501" s="73"/>
    </row>
  </sheetData>
  <sheetProtection password="8FF2" sheet="1" objects="1" scenarios="1" formatColumns="0" formatRows="0" insertRows="0" deleteRows="0"/>
  <mergeCells count="12">
    <mergeCell ref="R7:R8"/>
    <mergeCell ref="F8:G8"/>
    <mergeCell ref="A1:R1"/>
    <mergeCell ref="A7:A8"/>
    <mergeCell ref="B7:G7"/>
    <mergeCell ref="H7:H8"/>
    <mergeCell ref="I7:J7"/>
    <mergeCell ref="K7:L8"/>
    <mergeCell ref="M7:M8"/>
    <mergeCell ref="N7:N8"/>
    <mergeCell ref="O7:P7"/>
    <mergeCell ref="Q7:Q8"/>
  </mergeCells>
  <dataValidations count="8">
    <dataValidation allowBlank="1" showInputMessage="1" sqref="H9:H500"/>
    <dataValidation type="list" allowBlank="1" showInputMessage="1" showErrorMessage="1" sqref="B9:B500">
      <formula1>Customer_Type_Sell</formula1>
    </dataValidation>
    <dataValidation type="custom" allowBlank="1" showInputMessage="1" showErrorMessage="1" errorTitle="Error" error="ประเภทรหัสลูกค้า : 324005 ให้กรอกรหัสลูกค้าที่ขึ้นต้นด้วย MC ตามด้วย เลขที่ใบอนุญาต 9 หลัก เท่านั้น_x000a_For &quot;custormer type&quot; : 324005, the &quot;customer code&quot; must start with &quot;MC&quot; and follow by 9 digits MC license No. " sqref="E9:E500">
      <formula1>T9=TRUE</formula1>
    </dataValidation>
    <dataValidation type="decimal" allowBlank="1" showInputMessage="1" showErrorMessage="1" errorTitle="Error" error="กรุณากรอกเฉพาะ &quot;วันที่ในเดือนที่รายงาน&quot; เท่านั้น เช่น วันที่ 25 ธค 2561 กรอกเฉพาะเลข 25 เท่านั้น_x000a_Please fill in &quot;date of transaction&quot; in number only such as &quot;25&quot;." sqref="A9:A500">
      <formula1>1</formula1>
      <formula2>$F$4</formula2>
    </dataValidation>
    <dataValidation type="decimal" operator="greaterThanOrEqual" allowBlank="1" showInputMessage="1" showErrorMessage="1" sqref="N9:N500">
      <formula1>0</formula1>
    </dataValidation>
    <dataValidation type="decimal" operator="greaterThan" allowBlank="1" showInputMessage="1" showErrorMessage="1" sqref="M9:M500">
      <formula1>0</formula1>
    </dataValidation>
    <dataValidation type="list" allowBlank="1" showInputMessage="1" showErrorMessage="1" sqref="K9:K500">
      <formula1>Currency</formula1>
    </dataValidation>
    <dataValidation operator="greaterThanOrEqual" allowBlank="1" showInputMessage="1" showErrorMessage="1" sqref="G9:G500 L9:L500"/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4BD56F62-2783-4F83-84C9-0928C6D3B669}">
            <xm:f>IF(OR(B9=Dimension!$A$3,B9=Dimension!$A$4,B9=Dimension!$A$5,B9=""),FALSE,TRUE)</xm:f>
            <x14:dxf>
              <fill>
                <patternFill>
                  <bgColor theme="0" tint="-0.14996795556505021"/>
                </patternFill>
              </fill>
            </x14:dxf>
          </x14:cfRule>
          <xm:sqref>I9:I500</xm:sqref>
        </x14:conditionalFormatting>
        <x14:conditionalFormatting xmlns:xm="http://schemas.microsoft.com/office/excel/2006/main">
          <x14:cfRule type="expression" priority="2" id="{BF9E8BD2-4E69-4DCC-86FA-9E6A779D6FE2}">
            <xm:f>IF(OR(B9=Dimension!$A$3,B9=Dimension!$A$4,B9=Dimension!$A$5,B9=""),FALSE,TRUE)</xm:f>
            <x14:dxf>
              <fill>
                <patternFill>
                  <bgColor theme="0" tint="-0.14996795556505021"/>
                </patternFill>
              </fill>
            </x14:dxf>
          </x14:cfRule>
          <xm:sqref>O9:O500</xm:sqref>
        </x14:conditionalFormatting>
        <x14:conditionalFormatting xmlns:xm="http://schemas.microsoft.com/office/excel/2006/main">
          <x14:cfRule type="expression" priority="1" id="{7B50FF25-F5EE-4632-B0F3-0AB29BCCD91F}">
            <xm:f>IF(OR(B9=Dimension!$A$6,B9=Dimension!$A$7,B9=Dimension!$A$8,B9=Dimension!$A$9),TRUE,FALSE)</xm:f>
            <x14:dxf>
              <fill>
                <patternFill>
                  <bgColor theme="0" tint="-0.14996795556505021"/>
                </patternFill>
              </fill>
            </x14:dxf>
          </x14:cfRule>
          <xm:sqref>P9:P500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IF(OR(B9=Dimension!$A$6,B9=Dimension!$A$7,B9=Dimension!$A$8,B9=Dimension!$A$9),Payment_ID1,Payment_ID2)</xm:f>
          </x14:formula1>
          <xm:sqref>J9:J500</xm:sqref>
        </x14:dataValidation>
        <x14:dataValidation type="list" allowBlank="1" showInputMessage="1" showErrorMessage="1">
          <x14:formula1>
            <xm:f>IF(OR(B9=Dimension!$A$6,B9=Dimension!$A$7,B9=Dimension!$A$8,B9=Dimension!$A$9,B9=""),NA(),Payment_ID3)</xm:f>
          </x14:formula1>
          <xm:sqref>P9:P500</xm:sqref>
        </x14:dataValidation>
        <x14:dataValidation type="list" allowBlank="1" showInputMessage="1" showErrorMessage="1">
          <x14:formula1>
            <xm:f>IF(OR(B9=Dimension!$A$6,B9=Dimension!$A$7,B9=Dimension!$A$8,B9=Dimension!$A$9),"",Receive_Pay_Baht)</xm:f>
          </x14:formula1>
          <xm:sqref>O9:O500</xm:sqref>
        </x14:dataValidation>
        <x14:dataValidation type="list" allowBlank="1" showInputMessage="1" showErrorMessage="1">
          <x14:formula1>
            <xm:f>IF(OR(B9=Dimension!$A$3,B9=Dimension!$A$4,B9=Dimension!$A$5),Sell_Buy_FX,NA())</xm:f>
          </x14:formula1>
          <xm:sqref>I9:I500</xm:sqref>
        </x14:dataValidation>
        <x14:dataValidation type="list" allowBlank="1" showInputMessage="1" showErrorMessage="1">
          <x14:formula1>
            <xm:f>IF(OR(B9=Dimension!$A$3,B9=Dimension!$A$4,B9=Dimension!$A$6,B9=Dimension!$A$8),CCYA,CCYB)</xm:f>
          </x14:formula1>
          <xm:sqref>F9:F500</xm:sqref>
        </x14:dataValidation>
        <x14:dataValidation type="list" allowBlank="1" showInputMessage="1" showErrorMessage="1">
          <x14:formula1>
            <xm:f>IF(B9=Dimension!$A$3,CA,IF(B9=Dimension!$A$4,CB,IF(B9=Dimension!$A$5,CC,IF(B9=Dimension!$A$6,CD,IF(B9=Dimension!$A$7,CE,IF(B9=Dimension!$A$8,CF,IF(B9=Dimension!$A$9,CG)))))))</xm:f>
          </x14:formula1>
          <xm:sqref>D9:D500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O500"/>
  <sheetViews>
    <sheetView zoomScale="80" zoomScaleNormal="80" workbookViewId="0">
      <selection activeCell="B3" sqref="B3"/>
    </sheetView>
  </sheetViews>
  <sheetFormatPr defaultColWidth="9" defaultRowHeight="22.5" x14ac:dyDescent="0.45"/>
  <cols>
    <col min="1" max="1" width="18.375" style="111" customWidth="1"/>
    <col min="2" max="2" width="24.5" style="111" customWidth="1"/>
    <col min="3" max="3" width="41.625" style="111" customWidth="1"/>
    <col min="4" max="4" width="37.875" style="111" customWidth="1"/>
    <col min="5" max="6" width="24.875" style="114" customWidth="1"/>
    <col min="7" max="7" width="22.875" style="111" customWidth="1"/>
    <col min="8" max="16384" width="9" style="111"/>
  </cols>
  <sheetData>
    <row r="1" spans="1:15" s="91" customFormat="1" ht="32.25" customHeight="1" thickBot="1" x14ac:dyDescent="0.7">
      <c r="A1" s="177" t="s">
        <v>41</v>
      </c>
      <c r="B1" s="178"/>
      <c r="C1" s="178"/>
      <c r="D1" s="178"/>
      <c r="E1" s="178"/>
      <c r="F1" s="178"/>
      <c r="G1" s="179"/>
      <c r="H1" s="89"/>
      <c r="I1" s="90"/>
    </row>
    <row r="2" spans="1:15" s="91" customFormat="1" ht="23.25" x14ac:dyDescent="0.5">
      <c r="A2" s="25" t="s">
        <v>1</v>
      </c>
      <c r="B2" s="26">
        <f>'Provider Info'!B2</f>
        <v>0</v>
      </c>
      <c r="C2" s="27" t="s">
        <v>11</v>
      </c>
      <c r="D2" s="28">
        <f>'Provider Info'!B9</f>
        <v>44227</v>
      </c>
      <c r="E2" s="92"/>
      <c r="F2" s="92"/>
      <c r="G2" s="93"/>
      <c r="H2" s="89"/>
      <c r="I2" s="89"/>
    </row>
    <row r="3" spans="1:15" s="91" customFormat="1" ht="30" customHeight="1" x14ac:dyDescent="0.5">
      <c r="A3" s="32" t="s">
        <v>2</v>
      </c>
      <c r="B3" s="33">
        <f>'Provider Info'!B3</f>
        <v>0</v>
      </c>
      <c r="C3" s="34" t="s">
        <v>4</v>
      </c>
      <c r="D3" s="35">
        <f>'Provider Info'!B5</f>
        <v>0</v>
      </c>
      <c r="E3" s="92"/>
      <c r="F3" s="92"/>
      <c r="G3" s="94"/>
      <c r="H3" s="95"/>
      <c r="I3" s="96"/>
      <c r="J3" s="95"/>
      <c r="K3" s="95"/>
      <c r="L3" s="95"/>
      <c r="O3" s="97"/>
    </row>
    <row r="4" spans="1:15" s="91" customFormat="1" ht="30" customHeight="1" x14ac:dyDescent="0.5">
      <c r="A4" s="98" t="s">
        <v>3</v>
      </c>
      <c r="B4" s="41">
        <f>'Provider Info'!B4</f>
        <v>0</v>
      </c>
      <c r="C4" s="34" t="s">
        <v>5</v>
      </c>
      <c r="D4" s="35">
        <f>'Provider Info'!B6</f>
        <v>0</v>
      </c>
      <c r="E4" s="92"/>
      <c r="F4" s="92"/>
      <c r="G4" s="94"/>
      <c r="H4" s="92"/>
      <c r="I4" s="92"/>
      <c r="J4" s="92"/>
      <c r="K4" s="92"/>
      <c r="L4" s="92"/>
      <c r="M4" s="92"/>
      <c r="N4" s="92"/>
      <c r="O4" s="97"/>
    </row>
    <row r="5" spans="1:15" s="91" customFormat="1" ht="30" customHeight="1" thickBot="1" x14ac:dyDescent="0.55000000000000004">
      <c r="A5" s="99" t="s">
        <v>6</v>
      </c>
      <c r="B5" s="44">
        <f>VLOOKUP('Provider Info'!B7,Dimension!S3:T14,2,FALSE)</f>
        <v>1</v>
      </c>
      <c r="C5" s="45" t="s">
        <v>8</v>
      </c>
      <c r="D5" s="46">
        <f>'Provider Info'!B8</f>
        <v>2021</v>
      </c>
      <c r="E5" s="92"/>
      <c r="F5" s="92"/>
      <c r="G5" s="94"/>
      <c r="H5" s="92"/>
      <c r="I5" s="92"/>
      <c r="J5" s="92"/>
      <c r="K5" s="92"/>
      <c r="L5" s="92"/>
      <c r="M5" s="92"/>
      <c r="N5" s="92"/>
      <c r="O5" s="97"/>
    </row>
    <row r="6" spans="1:15" s="91" customFormat="1" ht="23.25" thickBot="1" x14ac:dyDescent="0.5">
      <c r="A6" s="100"/>
      <c r="B6" s="101"/>
      <c r="C6" s="101"/>
      <c r="D6" s="101"/>
      <c r="E6" s="102"/>
      <c r="F6" s="102"/>
      <c r="G6" s="103"/>
    </row>
    <row r="7" spans="1:15" s="91" customFormat="1" ht="23.25" x14ac:dyDescent="0.5">
      <c r="A7" s="104" t="s">
        <v>42</v>
      </c>
      <c r="B7" s="180" t="s">
        <v>43</v>
      </c>
      <c r="C7" s="181"/>
      <c r="D7" s="105" t="s">
        <v>44</v>
      </c>
      <c r="E7" s="180" t="s">
        <v>18</v>
      </c>
      <c r="F7" s="181"/>
      <c r="G7" s="104" t="s">
        <v>23</v>
      </c>
      <c r="M7" s="37" t="s">
        <v>12</v>
      </c>
      <c r="N7" s="106"/>
      <c r="O7" s="106"/>
    </row>
    <row r="8" spans="1:15" x14ac:dyDescent="0.45">
      <c r="A8" s="107"/>
      <c r="B8" s="108"/>
      <c r="C8" s="64" t="str">
        <f>IFERROR(VLOOKUP(B8,Dimension!$N$3:$P$89,3,FALSE),"")</f>
        <v/>
      </c>
      <c r="D8" s="108"/>
      <c r="E8" s="109"/>
      <c r="F8" s="64" t="str">
        <f>IFERROR(VLOOKUP(E8,Dimension!$J$3:$K$179,2,FALSE),"")</f>
        <v/>
      </c>
      <c r="G8" s="110"/>
      <c r="M8" s="112">
        <f>IF(OR(B5=1,B5=3,B5=5,B5=7,B5=8,B5=10,B5=12),31,IF(OR(B5=4,B5=6,B5=9,B5=11),30,IF(MOD(E5,4)=0,29,28)))</f>
        <v>31</v>
      </c>
      <c r="N8" s="113"/>
      <c r="O8" s="113"/>
    </row>
    <row r="9" spans="1:15" x14ac:dyDescent="0.45">
      <c r="A9" s="107"/>
      <c r="B9" s="108"/>
      <c r="C9" s="64" t="str">
        <f>IFERROR(VLOOKUP(B9,Dimension!$N$3:$P$89,3,FALSE),"")</f>
        <v/>
      </c>
      <c r="D9" s="108"/>
      <c r="E9" s="109"/>
      <c r="F9" s="64" t="str">
        <f>IFERROR(VLOOKUP(E9,Dimension!$J$3:$K$179,2,FALSE),"")</f>
        <v/>
      </c>
      <c r="G9" s="110"/>
    </row>
    <row r="10" spans="1:15" x14ac:dyDescent="0.45">
      <c r="A10" s="107"/>
      <c r="B10" s="108"/>
      <c r="C10" s="64" t="str">
        <f>IFERROR(VLOOKUP(B10,Dimension!$N$3:$P$89,3,FALSE),"")</f>
        <v/>
      </c>
      <c r="D10" s="108"/>
      <c r="E10" s="109"/>
      <c r="F10" s="64" t="str">
        <f>IFERROR(VLOOKUP(E10,Dimension!$J$3:$K$179,2,FALSE),"")</f>
        <v/>
      </c>
      <c r="G10" s="110"/>
    </row>
    <row r="11" spans="1:15" x14ac:dyDescent="0.45">
      <c r="A11" s="107"/>
      <c r="B11" s="108"/>
      <c r="C11" s="64" t="str">
        <f>IFERROR(VLOOKUP(B11,Dimension!$N$3:$P$89,3,FALSE),"")</f>
        <v/>
      </c>
      <c r="D11" s="108"/>
      <c r="E11" s="109"/>
      <c r="F11" s="64" t="str">
        <f>IFERROR(VLOOKUP(E11,Dimension!$J$3:$K$179,2,FALSE),"")</f>
        <v/>
      </c>
      <c r="G11" s="110"/>
    </row>
    <row r="12" spans="1:15" x14ac:dyDescent="0.45">
      <c r="A12" s="107"/>
      <c r="B12" s="108"/>
      <c r="C12" s="64" t="str">
        <f>IFERROR(VLOOKUP(B12,Dimension!$N$3:$P$89,3,FALSE),"")</f>
        <v/>
      </c>
      <c r="D12" s="108"/>
      <c r="E12" s="109"/>
      <c r="F12" s="64" t="str">
        <f>IFERROR(VLOOKUP(E12,Dimension!$J$3:$K$179,2,FALSE),"")</f>
        <v/>
      </c>
      <c r="G12" s="110"/>
    </row>
    <row r="13" spans="1:15" x14ac:dyDescent="0.45">
      <c r="A13" s="107"/>
      <c r="B13" s="108"/>
      <c r="C13" s="64" t="str">
        <f>IFERROR(VLOOKUP(B13,Dimension!$N$3:$P$89,3,FALSE),"")</f>
        <v/>
      </c>
      <c r="D13" s="108"/>
      <c r="E13" s="109"/>
      <c r="F13" s="64" t="str">
        <f>IFERROR(VLOOKUP(E13,Dimension!$J$3:$K$179,2,FALSE),"")</f>
        <v/>
      </c>
      <c r="G13" s="110"/>
    </row>
    <row r="14" spans="1:15" x14ac:dyDescent="0.45">
      <c r="A14" s="107"/>
      <c r="B14" s="108"/>
      <c r="C14" s="64" t="str">
        <f>IFERROR(VLOOKUP(B14,Dimension!$N$3:$P$89,3,FALSE),"")</f>
        <v/>
      </c>
      <c r="D14" s="108"/>
      <c r="E14" s="109"/>
      <c r="F14" s="64" t="str">
        <f>IFERROR(VLOOKUP(E14,Dimension!$J$3:$K$179,2,FALSE),"")</f>
        <v/>
      </c>
      <c r="G14" s="110"/>
    </row>
    <row r="15" spans="1:15" x14ac:dyDescent="0.45">
      <c r="A15" s="107"/>
      <c r="B15" s="108"/>
      <c r="C15" s="64" t="str">
        <f>IFERROR(VLOOKUP(B15,Dimension!$N$3:$P$89,3,FALSE),"")</f>
        <v/>
      </c>
      <c r="D15" s="108"/>
      <c r="E15" s="109"/>
      <c r="F15" s="64" t="str">
        <f>IFERROR(VLOOKUP(E15,Dimension!$J$3:$K$179,2,FALSE),"")</f>
        <v/>
      </c>
      <c r="G15" s="110"/>
    </row>
    <row r="16" spans="1:15" x14ac:dyDescent="0.45">
      <c r="A16" s="107"/>
      <c r="B16" s="108"/>
      <c r="C16" s="64" t="str">
        <f>IFERROR(VLOOKUP(B16,Dimension!$N$3:$P$89,3,FALSE),"")</f>
        <v/>
      </c>
      <c r="D16" s="108"/>
      <c r="E16" s="109"/>
      <c r="F16" s="64" t="str">
        <f>IFERROR(VLOOKUP(E16,Dimension!$J$3:$K$179,2,FALSE),"")</f>
        <v/>
      </c>
      <c r="G16" s="110"/>
    </row>
    <row r="17" spans="1:7" x14ac:dyDescent="0.45">
      <c r="A17" s="107"/>
      <c r="B17" s="108"/>
      <c r="C17" s="64" t="str">
        <f>IFERROR(VLOOKUP(B17,Dimension!$N$3:$P$89,3,FALSE),"")</f>
        <v/>
      </c>
      <c r="D17" s="108"/>
      <c r="E17" s="109"/>
      <c r="F17" s="64" t="str">
        <f>IFERROR(VLOOKUP(E17,Dimension!$J$3:$K$179,2,FALSE),"")</f>
        <v/>
      </c>
      <c r="G17" s="110"/>
    </row>
    <row r="18" spans="1:7" x14ac:dyDescent="0.45">
      <c r="A18" s="107"/>
      <c r="B18" s="108"/>
      <c r="C18" s="64" t="str">
        <f>IFERROR(VLOOKUP(B18,Dimension!$N$3:$P$89,3,FALSE),"")</f>
        <v/>
      </c>
      <c r="D18" s="108"/>
      <c r="E18" s="109"/>
      <c r="F18" s="64" t="str">
        <f>IFERROR(VLOOKUP(E18,Dimension!$J$3:$K$179,2,FALSE),"")</f>
        <v/>
      </c>
      <c r="G18" s="110"/>
    </row>
    <row r="19" spans="1:7" x14ac:dyDescent="0.45">
      <c r="A19" s="107"/>
      <c r="B19" s="108"/>
      <c r="C19" s="64" t="str">
        <f>IFERROR(VLOOKUP(B19,Dimension!$N$3:$P$89,3,FALSE),"")</f>
        <v/>
      </c>
      <c r="D19" s="108"/>
      <c r="E19" s="109"/>
      <c r="F19" s="64" t="str">
        <f>IFERROR(VLOOKUP(E19,Dimension!$J$3:$K$179,2,FALSE),"")</f>
        <v/>
      </c>
      <c r="G19" s="110"/>
    </row>
    <row r="20" spans="1:7" x14ac:dyDescent="0.45">
      <c r="A20" s="107"/>
      <c r="B20" s="108"/>
      <c r="C20" s="64" t="str">
        <f>IFERROR(VLOOKUP(B20,Dimension!$N$3:$P$89,3,FALSE),"")</f>
        <v/>
      </c>
      <c r="D20" s="108"/>
      <c r="E20" s="109"/>
      <c r="F20" s="64" t="str">
        <f>IFERROR(VLOOKUP(E20,Dimension!$J$3:$K$179,2,FALSE),"")</f>
        <v/>
      </c>
      <c r="G20" s="110"/>
    </row>
    <row r="21" spans="1:7" x14ac:dyDescent="0.45">
      <c r="A21" s="107"/>
      <c r="B21" s="108"/>
      <c r="C21" s="64" t="str">
        <f>IFERROR(VLOOKUP(B21,Dimension!$N$3:$P$89,3,FALSE),"")</f>
        <v/>
      </c>
      <c r="D21" s="108"/>
      <c r="E21" s="109"/>
      <c r="F21" s="64" t="str">
        <f>IFERROR(VLOOKUP(E21,Dimension!$J$3:$K$179,2,FALSE),"")</f>
        <v/>
      </c>
      <c r="G21" s="110"/>
    </row>
    <row r="22" spans="1:7" x14ac:dyDescent="0.45">
      <c r="A22" s="107"/>
      <c r="B22" s="108"/>
      <c r="C22" s="64" t="str">
        <f>IFERROR(VLOOKUP(B22,Dimension!$N$3:$P$89,3,FALSE),"")</f>
        <v/>
      </c>
      <c r="D22" s="108"/>
      <c r="E22" s="109"/>
      <c r="F22" s="64" t="str">
        <f>IFERROR(VLOOKUP(E22,Dimension!$J$3:$K$179,2,FALSE),"")</f>
        <v/>
      </c>
      <c r="G22" s="110"/>
    </row>
    <row r="23" spans="1:7" x14ac:dyDescent="0.45">
      <c r="A23" s="107"/>
      <c r="B23" s="108"/>
      <c r="C23" s="64" t="str">
        <f>IFERROR(VLOOKUP(B23,Dimension!$N$3:$P$89,3,FALSE),"")</f>
        <v/>
      </c>
      <c r="D23" s="108"/>
      <c r="E23" s="109"/>
      <c r="F23" s="64" t="str">
        <f>IFERROR(VLOOKUP(E23,Dimension!$J$3:$K$179,2,FALSE),"")</f>
        <v/>
      </c>
      <c r="G23" s="110"/>
    </row>
    <row r="24" spans="1:7" x14ac:dyDescent="0.45">
      <c r="A24" s="107"/>
      <c r="B24" s="108"/>
      <c r="C24" s="64" t="str">
        <f>IFERROR(VLOOKUP(B24,Dimension!$N$3:$P$89,3,FALSE),"")</f>
        <v/>
      </c>
      <c r="D24" s="108"/>
      <c r="E24" s="109"/>
      <c r="F24" s="64" t="str">
        <f>IFERROR(VLOOKUP(E24,Dimension!$J$3:$K$179,2,FALSE),"")</f>
        <v/>
      </c>
      <c r="G24" s="110"/>
    </row>
    <row r="25" spans="1:7" x14ac:dyDescent="0.45">
      <c r="A25" s="107"/>
      <c r="B25" s="108"/>
      <c r="C25" s="64" t="str">
        <f>IFERROR(VLOOKUP(B25,Dimension!$N$3:$P$89,3,FALSE),"")</f>
        <v/>
      </c>
      <c r="D25" s="108"/>
      <c r="E25" s="109"/>
      <c r="F25" s="64" t="str">
        <f>IFERROR(VLOOKUP(E25,Dimension!$J$3:$K$179,2,FALSE),"")</f>
        <v/>
      </c>
      <c r="G25" s="110"/>
    </row>
    <row r="26" spans="1:7" x14ac:dyDescent="0.45">
      <c r="A26" s="107"/>
      <c r="B26" s="108"/>
      <c r="C26" s="64" t="str">
        <f>IFERROR(VLOOKUP(B26,Dimension!$N$3:$P$89,3,FALSE),"")</f>
        <v/>
      </c>
      <c r="D26" s="108"/>
      <c r="E26" s="109"/>
      <c r="F26" s="64" t="str">
        <f>IFERROR(VLOOKUP(E26,Dimension!$J$3:$K$179,2,FALSE),"")</f>
        <v/>
      </c>
      <c r="G26" s="110"/>
    </row>
    <row r="27" spans="1:7" x14ac:dyDescent="0.45">
      <c r="A27" s="107"/>
      <c r="B27" s="108"/>
      <c r="C27" s="64" t="str">
        <f>IFERROR(VLOOKUP(B27,Dimension!$N$3:$P$89,3,FALSE),"")</f>
        <v/>
      </c>
      <c r="D27" s="108"/>
      <c r="E27" s="109"/>
      <c r="F27" s="64" t="str">
        <f>IFERROR(VLOOKUP(E27,Dimension!$J$3:$K$179,2,FALSE),"")</f>
        <v/>
      </c>
      <c r="G27" s="110"/>
    </row>
    <row r="28" spans="1:7" x14ac:dyDescent="0.45">
      <c r="A28" s="107"/>
      <c r="B28" s="108"/>
      <c r="C28" s="64" t="str">
        <f>IFERROR(VLOOKUP(B28,Dimension!$N$3:$P$89,3,FALSE),"")</f>
        <v/>
      </c>
      <c r="D28" s="108"/>
      <c r="E28" s="109"/>
      <c r="F28" s="64" t="str">
        <f>IFERROR(VLOOKUP(E28,Dimension!$J$3:$K$179,2,FALSE),"")</f>
        <v/>
      </c>
      <c r="G28" s="110"/>
    </row>
    <row r="29" spans="1:7" x14ac:dyDescent="0.45">
      <c r="A29" s="107"/>
      <c r="B29" s="108"/>
      <c r="C29" s="64" t="str">
        <f>IFERROR(VLOOKUP(B29,Dimension!$N$3:$P$89,3,FALSE),"")</f>
        <v/>
      </c>
      <c r="D29" s="108"/>
      <c r="E29" s="109"/>
      <c r="F29" s="64" t="str">
        <f>IFERROR(VLOOKUP(E29,Dimension!$J$3:$K$179,2,FALSE),"")</f>
        <v/>
      </c>
      <c r="G29" s="110"/>
    </row>
    <row r="30" spans="1:7" x14ac:dyDescent="0.45">
      <c r="A30" s="107"/>
      <c r="B30" s="108"/>
      <c r="C30" s="64" t="str">
        <f>IFERROR(VLOOKUP(B30,Dimension!$N$3:$P$89,3,FALSE),"")</f>
        <v/>
      </c>
      <c r="D30" s="108"/>
      <c r="E30" s="109"/>
      <c r="F30" s="64" t="str">
        <f>IFERROR(VLOOKUP(E30,Dimension!$J$3:$K$179,2,FALSE),"")</f>
        <v/>
      </c>
      <c r="G30" s="110"/>
    </row>
    <row r="31" spans="1:7" x14ac:dyDescent="0.45">
      <c r="A31" s="107"/>
      <c r="B31" s="108"/>
      <c r="C31" s="64" t="str">
        <f>IFERROR(VLOOKUP(B31,Dimension!$N$3:$P$89,3,FALSE),"")</f>
        <v/>
      </c>
      <c r="D31" s="108"/>
      <c r="E31" s="109"/>
      <c r="F31" s="64" t="str">
        <f>IFERROR(VLOOKUP(E31,Dimension!$J$3:$K$179,2,FALSE),"")</f>
        <v/>
      </c>
      <c r="G31" s="110"/>
    </row>
    <row r="32" spans="1:7" x14ac:dyDescent="0.45">
      <c r="A32" s="107"/>
      <c r="B32" s="108"/>
      <c r="C32" s="64" t="str">
        <f>IFERROR(VLOOKUP(B32,Dimension!$N$3:$P$89,3,FALSE),"")</f>
        <v/>
      </c>
      <c r="D32" s="108"/>
      <c r="E32" s="109"/>
      <c r="F32" s="64" t="str">
        <f>IFERROR(VLOOKUP(E32,Dimension!$J$3:$K$179,2,FALSE),"")</f>
        <v/>
      </c>
      <c r="G32" s="110"/>
    </row>
    <row r="33" spans="1:7" x14ac:dyDescent="0.45">
      <c r="A33" s="107"/>
      <c r="B33" s="108"/>
      <c r="C33" s="64" t="str">
        <f>IFERROR(VLOOKUP(B33,Dimension!$N$3:$P$89,3,FALSE),"")</f>
        <v/>
      </c>
      <c r="D33" s="108"/>
      <c r="E33" s="109"/>
      <c r="F33" s="64" t="str">
        <f>IFERROR(VLOOKUP(E33,Dimension!$J$3:$K$179,2,FALSE),"")</f>
        <v/>
      </c>
      <c r="G33" s="110"/>
    </row>
    <row r="34" spans="1:7" x14ac:dyDescent="0.45">
      <c r="A34" s="107"/>
      <c r="B34" s="108"/>
      <c r="C34" s="64" t="str">
        <f>IFERROR(VLOOKUP(B34,Dimension!$N$3:$P$89,3,FALSE),"")</f>
        <v/>
      </c>
      <c r="D34" s="108"/>
      <c r="E34" s="109"/>
      <c r="F34" s="64" t="str">
        <f>IFERROR(VLOOKUP(E34,Dimension!$J$3:$K$179,2,FALSE),"")</f>
        <v/>
      </c>
      <c r="G34" s="110"/>
    </row>
    <row r="35" spans="1:7" x14ac:dyDescent="0.45">
      <c r="A35" s="107"/>
      <c r="B35" s="108"/>
      <c r="C35" s="64" t="str">
        <f>IFERROR(VLOOKUP(B35,Dimension!$N$3:$P$89,3,FALSE),"")</f>
        <v/>
      </c>
      <c r="D35" s="108"/>
      <c r="E35" s="109"/>
      <c r="F35" s="64" t="str">
        <f>IFERROR(VLOOKUP(E35,Dimension!$J$3:$K$179,2,FALSE),"")</f>
        <v/>
      </c>
      <c r="G35" s="110"/>
    </row>
    <row r="36" spans="1:7" x14ac:dyDescent="0.45">
      <c r="A36" s="107"/>
      <c r="B36" s="108"/>
      <c r="C36" s="64" t="str">
        <f>IFERROR(VLOOKUP(B36,Dimension!$N$3:$P$89,3,FALSE),"")</f>
        <v/>
      </c>
      <c r="D36" s="108"/>
      <c r="E36" s="109"/>
      <c r="F36" s="64" t="str">
        <f>IFERROR(VLOOKUP(E36,Dimension!$J$3:$K$179,2,FALSE),"")</f>
        <v/>
      </c>
      <c r="G36" s="110"/>
    </row>
    <row r="37" spans="1:7" x14ac:dyDescent="0.45">
      <c r="A37" s="107"/>
      <c r="B37" s="108"/>
      <c r="C37" s="64" t="str">
        <f>IFERROR(VLOOKUP(B37,Dimension!$N$3:$P$89,3,FALSE),"")</f>
        <v/>
      </c>
      <c r="D37" s="108"/>
      <c r="E37" s="109"/>
      <c r="F37" s="64" t="str">
        <f>IFERROR(VLOOKUP(E37,Dimension!$J$3:$K$179,2,FALSE),"")</f>
        <v/>
      </c>
      <c r="G37" s="110"/>
    </row>
    <row r="38" spans="1:7" x14ac:dyDescent="0.45">
      <c r="A38" s="107"/>
      <c r="B38" s="108"/>
      <c r="C38" s="64" t="str">
        <f>IFERROR(VLOOKUP(B38,Dimension!$N$3:$P$89,3,FALSE),"")</f>
        <v/>
      </c>
      <c r="D38" s="108"/>
      <c r="E38" s="109"/>
      <c r="F38" s="64" t="str">
        <f>IFERROR(VLOOKUP(E38,Dimension!$J$3:$K$179,2,FALSE),"")</f>
        <v/>
      </c>
      <c r="G38" s="110"/>
    </row>
    <row r="39" spans="1:7" x14ac:dyDescent="0.45">
      <c r="A39" s="107"/>
      <c r="B39" s="108"/>
      <c r="C39" s="64" t="str">
        <f>IFERROR(VLOOKUP(B39,Dimension!$N$3:$P$89,3,FALSE),"")</f>
        <v/>
      </c>
      <c r="D39" s="108"/>
      <c r="E39" s="109"/>
      <c r="F39" s="64" t="str">
        <f>IFERROR(VLOOKUP(E39,Dimension!$J$3:$K$179,2,FALSE),"")</f>
        <v/>
      </c>
      <c r="G39" s="110"/>
    </row>
    <row r="40" spans="1:7" x14ac:dyDescent="0.45">
      <c r="A40" s="107"/>
      <c r="B40" s="108"/>
      <c r="C40" s="64" t="str">
        <f>IFERROR(VLOOKUP(B40,Dimension!$N$3:$P$89,3,FALSE),"")</f>
        <v/>
      </c>
      <c r="D40" s="108"/>
      <c r="E40" s="109"/>
      <c r="F40" s="64" t="str">
        <f>IFERROR(VLOOKUP(E40,Dimension!$J$3:$K$179,2,FALSE),"")</f>
        <v/>
      </c>
      <c r="G40" s="110"/>
    </row>
    <row r="41" spans="1:7" x14ac:dyDescent="0.45">
      <c r="A41" s="107"/>
      <c r="B41" s="108"/>
      <c r="C41" s="64" t="str">
        <f>IFERROR(VLOOKUP(B41,Dimension!$N$3:$P$89,3,FALSE),"")</f>
        <v/>
      </c>
      <c r="D41" s="108"/>
      <c r="E41" s="109"/>
      <c r="F41" s="64" t="str">
        <f>IFERROR(VLOOKUP(E41,Dimension!$J$3:$K$179,2,FALSE),"")</f>
        <v/>
      </c>
      <c r="G41" s="110"/>
    </row>
    <row r="42" spans="1:7" x14ac:dyDescent="0.45">
      <c r="A42" s="107"/>
      <c r="B42" s="108"/>
      <c r="C42" s="64" t="str">
        <f>IFERROR(VLOOKUP(B42,Dimension!$N$3:$P$89,3,FALSE),"")</f>
        <v/>
      </c>
      <c r="D42" s="108"/>
      <c r="E42" s="109"/>
      <c r="F42" s="64" t="str">
        <f>IFERROR(VLOOKUP(E42,Dimension!$J$3:$K$179,2,FALSE),"")</f>
        <v/>
      </c>
      <c r="G42" s="110"/>
    </row>
    <row r="43" spans="1:7" x14ac:dyDescent="0.45">
      <c r="A43" s="107"/>
      <c r="B43" s="108"/>
      <c r="C43" s="64" t="str">
        <f>IFERROR(VLOOKUP(B43,Dimension!$N$3:$P$89,3,FALSE),"")</f>
        <v/>
      </c>
      <c r="D43" s="108"/>
      <c r="E43" s="109"/>
      <c r="F43" s="64" t="str">
        <f>IFERROR(VLOOKUP(E43,Dimension!$J$3:$K$179,2,FALSE),"")</f>
        <v/>
      </c>
      <c r="G43" s="110"/>
    </row>
    <row r="44" spans="1:7" x14ac:dyDescent="0.45">
      <c r="A44" s="107"/>
      <c r="B44" s="108"/>
      <c r="C44" s="64" t="str">
        <f>IFERROR(VLOOKUP(B44,Dimension!$N$3:$P$89,3,FALSE),"")</f>
        <v/>
      </c>
      <c r="D44" s="108"/>
      <c r="E44" s="109"/>
      <c r="F44" s="64" t="str">
        <f>IFERROR(VLOOKUP(E44,Dimension!$J$3:$K$179,2,FALSE),"")</f>
        <v/>
      </c>
      <c r="G44" s="110"/>
    </row>
    <row r="45" spans="1:7" x14ac:dyDescent="0.45">
      <c r="A45" s="107"/>
      <c r="B45" s="108"/>
      <c r="C45" s="64" t="str">
        <f>IFERROR(VLOOKUP(B45,Dimension!$N$3:$P$89,3,FALSE),"")</f>
        <v/>
      </c>
      <c r="D45" s="108"/>
      <c r="E45" s="109"/>
      <c r="F45" s="64" t="str">
        <f>IFERROR(VLOOKUP(E45,Dimension!$J$3:$K$179,2,FALSE),"")</f>
        <v/>
      </c>
      <c r="G45" s="110"/>
    </row>
    <row r="46" spans="1:7" x14ac:dyDescent="0.45">
      <c r="A46" s="107"/>
      <c r="B46" s="108"/>
      <c r="C46" s="64" t="str">
        <f>IFERROR(VLOOKUP(B46,Dimension!$N$3:$P$89,3,FALSE),"")</f>
        <v/>
      </c>
      <c r="D46" s="108"/>
      <c r="E46" s="109"/>
      <c r="F46" s="64" t="str">
        <f>IFERROR(VLOOKUP(E46,Dimension!$J$3:$K$179,2,FALSE),"")</f>
        <v/>
      </c>
      <c r="G46" s="110"/>
    </row>
    <row r="47" spans="1:7" x14ac:dyDescent="0.45">
      <c r="A47" s="107"/>
      <c r="B47" s="108"/>
      <c r="C47" s="64" t="str">
        <f>IFERROR(VLOOKUP(B47,Dimension!$N$3:$P$89,3,FALSE),"")</f>
        <v/>
      </c>
      <c r="D47" s="108"/>
      <c r="E47" s="109"/>
      <c r="F47" s="64" t="str">
        <f>IFERROR(VLOOKUP(E47,Dimension!$J$3:$K$179,2,FALSE),"")</f>
        <v/>
      </c>
      <c r="G47" s="110"/>
    </row>
    <row r="48" spans="1:7" x14ac:dyDescent="0.45">
      <c r="A48" s="107"/>
      <c r="B48" s="108"/>
      <c r="C48" s="64" t="str">
        <f>IFERROR(VLOOKUP(B48,Dimension!$N$3:$P$89,3,FALSE),"")</f>
        <v/>
      </c>
      <c r="D48" s="108"/>
      <c r="E48" s="109"/>
      <c r="F48" s="64" t="str">
        <f>IFERROR(VLOOKUP(E48,Dimension!$J$3:$K$179,2,FALSE),"")</f>
        <v/>
      </c>
      <c r="G48" s="110"/>
    </row>
    <row r="49" spans="1:7" x14ac:dyDescent="0.45">
      <c r="A49" s="107"/>
      <c r="B49" s="108"/>
      <c r="C49" s="64" t="str">
        <f>IFERROR(VLOOKUP(B49,Dimension!$N$3:$P$89,3,FALSE),"")</f>
        <v/>
      </c>
      <c r="D49" s="108"/>
      <c r="E49" s="109"/>
      <c r="F49" s="64" t="str">
        <f>IFERROR(VLOOKUP(E49,Dimension!$J$3:$K$179,2,FALSE),"")</f>
        <v/>
      </c>
      <c r="G49" s="110"/>
    </row>
    <row r="50" spans="1:7" x14ac:dyDescent="0.45">
      <c r="A50" s="107"/>
      <c r="B50" s="108"/>
      <c r="C50" s="64" t="str">
        <f>IFERROR(VLOOKUP(B50,Dimension!$N$3:$P$89,3,FALSE),"")</f>
        <v/>
      </c>
      <c r="D50" s="108"/>
      <c r="E50" s="109"/>
      <c r="F50" s="64" t="str">
        <f>IFERROR(VLOOKUP(E50,Dimension!$J$3:$K$179,2,FALSE),"")</f>
        <v/>
      </c>
      <c r="G50" s="110"/>
    </row>
    <row r="51" spans="1:7" x14ac:dyDescent="0.45">
      <c r="A51" s="107"/>
      <c r="B51" s="108"/>
      <c r="C51" s="64" t="str">
        <f>IFERROR(VLOOKUP(B51,Dimension!$N$3:$P$89,3,FALSE),"")</f>
        <v/>
      </c>
      <c r="D51" s="108"/>
      <c r="E51" s="109"/>
      <c r="F51" s="64" t="str">
        <f>IFERROR(VLOOKUP(E51,Dimension!$J$3:$K$179,2,FALSE),"")</f>
        <v/>
      </c>
      <c r="G51" s="110"/>
    </row>
    <row r="52" spans="1:7" x14ac:dyDescent="0.45">
      <c r="A52" s="107"/>
      <c r="B52" s="108"/>
      <c r="C52" s="64" t="str">
        <f>IFERROR(VLOOKUP(B52,Dimension!$N$3:$P$89,3,FALSE),"")</f>
        <v/>
      </c>
      <c r="D52" s="108"/>
      <c r="E52" s="109"/>
      <c r="F52" s="64" t="str">
        <f>IFERROR(VLOOKUP(E52,Dimension!$J$3:$K$179,2,FALSE),"")</f>
        <v/>
      </c>
      <c r="G52" s="110"/>
    </row>
    <row r="53" spans="1:7" x14ac:dyDescent="0.45">
      <c r="A53" s="107"/>
      <c r="B53" s="108"/>
      <c r="C53" s="64" t="str">
        <f>IFERROR(VLOOKUP(B53,Dimension!$N$3:$P$89,3,FALSE),"")</f>
        <v/>
      </c>
      <c r="D53" s="108"/>
      <c r="E53" s="109"/>
      <c r="F53" s="64" t="str">
        <f>IFERROR(VLOOKUP(E53,Dimension!$J$3:$K$179,2,FALSE),"")</f>
        <v/>
      </c>
      <c r="G53" s="110"/>
    </row>
    <row r="54" spans="1:7" x14ac:dyDescent="0.45">
      <c r="A54" s="107"/>
      <c r="B54" s="108"/>
      <c r="C54" s="64" t="str">
        <f>IFERROR(VLOOKUP(B54,Dimension!$N$3:$P$89,3,FALSE),"")</f>
        <v/>
      </c>
      <c r="D54" s="108"/>
      <c r="E54" s="109"/>
      <c r="F54" s="64" t="str">
        <f>IFERROR(VLOOKUP(E54,Dimension!$J$3:$K$179,2,FALSE),"")</f>
        <v/>
      </c>
      <c r="G54" s="110"/>
    </row>
    <row r="55" spans="1:7" x14ac:dyDescent="0.45">
      <c r="A55" s="107"/>
      <c r="B55" s="108"/>
      <c r="C55" s="64" t="str">
        <f>IFERROR(VLOOKUP(B55,Dimension!$N$3:$P$89,3,FALSE),"")</f>
        <v/>
      </c>
      <c r="D55" s="108"/>
      <c r="E55" s="109"/>
      <c r="F55" s="64" t="str">
        <f>IFERROR(VLOOKUP(E55,Dimension!$J$3:$K$179,2,FALSE),"")</f>
        <v/>
      </c>
      <c r="G55" s="110"/>
    </row>
    <row r="56" spans="1:7" x14ac:dyDescent="0.45">
      <c r="A56" s="107"/>
      <c r="B56" s="108"/>
      <c r="C56" s="64" t="str">
        <f>IFERROR(VLOOKUP(B56,Dimension!$N$3:$P$89,3,FALSE),"")</f>
        <v/>
      </c>
      <c r="D56" s="108"/>
      <c r="E56" s="109"/>
      <c r="F56" s="64" t="str">
        <f>IFERROR(VLOOKUP(E56,Dimension!$J$3:$K$179,2,FALSE),"")</f>
        <v/>
      </c>
      <c r="G56" s="110"/>
    </row>
    <row r="57" spans="1:7" x14ac:dyDescent="0.45">
      <c r="A57" s="107"/>
      <c r="B57" s="108"/>
      <c r="C57" s="64" t="str">
        <f>IFERROR(VLOOKUP(B57,Dimension!$N$3:$P$89,3,FALSE),"")</f>
        <v/>
      </c>
      <c r="D57" s="108"/>
      <c r="E57" s="109"/>
      <c r="F57" s="64" t="str">
        <f>IFERROR(VLOOKUP(E57,Dimension!$J$3:$K$179,2,FALSE),"")</f>
        <v/>
      </c>
      <c r="G57" s="110"/>
    </row>
    <row r="58" spans="1:7" x14ac:dyDescent="0.45">
      <c r="A58" s="107"/>
      <c r="B58" s="108"/>
      <c r="C58" s="64" t="str">
        <f>IFERROR(VLOOKUP(B58,Dimension!$N$3:$P$89,3,FALSE),"")</f>
        <v/>
      </c>
      <c r="D58" s="108"/>
      <c r="E58" s="109"/>
      <c r="F58" s="64" t="str">
        <f>IFERROR(VLOOKUP(E58,Dimension!$J$3:$K$179,2,FALSE),"")</f>
        <v/>
      </c>
      <c r="G58" s="110"/>
    </row>
    <row r="59" spans="1:7" x14ac:dyDescent="0.45">
      <c r="A59" s="107"/>
      <c r="B59" s="108"/>
      <c r="C59" s="64" t="str">
        <f>IFERROR(VLOOKUP(B59,Dimension!$N$3:$P$89,3,FALSE),"")</f>
        <v/>
      </c>
      <c r="D59" s="108"/>
      <c r="E59" s="109"/>
      <c r="F59" s="64" t="str">
        <f>IFERROR(VLOOKUP(E59,Dimension!$J$3:$K$179,2,FALSE),"")</f>
        <v/>
      </c>
      <c r="G59" s="110"/>
    </row>
    <row r="60" spans="1:7" x14ac:dyDescent="0.45">
      <c r="A60" s="107"/>
      <c r="B60" s="108"/>
      <c r="C60" s="64" t="str">
        <f>IFERROR(VLOOKUP(B60,Dimension!$N$3:$P$89,3,FALSE),"")</f>
        <v/>
      </c>
      <c r="D60" s="108"/>
      <c r="E60" s="109"/>
      <c r="F60" s="64" t="str">
        <f>IFERROR(VLOOKUP(E60,Dimension!$J$3:$K$179,2,FALSE),"")</f>
        <v/>
      </c>
      <c r="G60" s="110"/>
    </row>
    <row r="61" spans="1:7" x14ac:dyDescent="0.45">
      <c r="A61" s="107"/>
      <c r="B61" s="108"/>
      <c r="C61" s="64" t="str">
        <f>IFERROR(VLOOKUP(B61,Dimension!$N$3:$P$89,3,FALSE),"")</f>
        <v/>
      </c>
      <c r="D61" s="108"/>
      <c r="E61" s="109"/>
      <c r="F61" s="64" t="str">
        <f>IFERROR(VLOOKUP(E61,Dimension!$J$3:$K$179,2,FALSE),"")</f>
        <v/>
      </c>
      <c r="G61" s="110"/>
    </row>
    <row r="62" spans="1:7" x14ac:dyDescent="0.45">
      <c r="A62" s="107"/>
      <c r="B62" s="108"/>
      <c r="C62" s="64" t="str">
        <f>IFERROR(VLOOKUP(B62,Dimension!$N$3:$P$89,3,FALSE),"")</f>
        <v/>
      </c>
      <c r="D62" s="108"/>
      <c r="E62" s="109"/>
      <c r="F62" s="64" t="str">
        <f>IFERROR(VLOOKUP(E62,Dimension!$J$3:$K$179,2,FALSE),"")</f>
        <v/>
      </c>
      <c r="G62" s="110"/>
    </row>
    <row r="63" spans="1:7" x14ac:dyDescent="0.45">
      <c r="A63" s="107"/>
      <c r="B63" s="108"/>
      <c r="C63" s="64" t="str">
        <f>IFERROR(VLOOKUP(B63,Dimension!$N$3:$P$89,3,FALSE),"")</f>
        <v/>
      </c>
      <c r="D63" s="108"/>
      <c r="E63" s="109"/>
      <c r="F63" s="64" t="str">
        <f>IFERROR(VLOOKUP(E63,Dimension!$J$3:$K$179,2,FALSE),"")</f>
        <v/>
      </c>
      <c r="G63" s="110"/>
    </row>
    <row r="64" spans="1:7" x14ac:dyDescent="0.45">
      <c r="A64" s="107"/>
      <c r="B64" s="108"/>
      <c r="C64" s="64" t="str">
        <f>IFERROR(VLOOKUP(B64,Dimension!$N$3:$P$89,3,FALSE),"")</f>
        <v/>
      </c>
      <c r="D64" s="108"/>
      <c r="E64" s="109"/>
      <c r="F64" s="64" t="str">
        <f>IFERROR(VLOOKUP(E64,Dimension!$J$3:$K$179,2,FALSE),"")</f>
        <v/>
      </c>
      <c r="G64" s="110"/>
    </row>
    <row r="65" spans="1:7" x14ac:dyDescent="0.45">
      <c r="A65" s="107"/>
      <c r="B65" s="108"/>
      <c r="C65" s="64" t="str">
        <f>IFERROR(VLOOKUP(B65,Dimension!$N$3:$P$89,3,FALSE),"")</f>
        <v/>
      </c>
      <c r="D65" s="108"/>
      <c r="E65" s="109"/>
      <c r="F65" s="64" t="str">
        <f>IFERROR(VLOOKUP(E65,Dimension!$J$3:$K$179,2,FALSE),"")</f>
        <v/>
      </c>
      <c r="G65" s="110"/>
    </row>
    <row r="66" spans="1:7" x14ac:dyDescent="0.45">
      <c r="A66" s="107"/>
      <c r="B66" s="108"/>
      <c r="C66" s="64" t="str">
        <f>IFERROR(VLOOKUP(B66,Dimension!$N$3:$P$89,3,FALSE),"")</f>
        <v/>
      </c>
      <c r="D66" s="108"/>
      <c r="E66" s="109"/>
      <c r="F66" s="64" t="str">
        <f>IFERROR(VLOOKUP(E66,Dimension!$J$3:$K$179,2,FALSE),"")</f>
        <v/>
      </c>
      <c r="G66" s="110"/>
    </row>
    <row r="67" spans="1:7" x14ac:dyDescent="0.45">
      <c r="A67" s="107"/>
      <c r="B67" s="108"/>
      <c r="C67" s="64" t="str">
        <f>IFERROR(VLOOKUP(B67,Dimension!$N$3:$P$89,3,FALSE),"")</f>
        <v/>
      </c>
      <c r="D67" s="108"/>
      <c r="E67" s="109"/>
      <c r="F67" s="64" t="str">
        <f>IFERROR(VLOOKUP(E67,Dimension!$J$3:$K$179,2,FALSE),"")</f>
        <v/>
      </c>
      <c r="G67" s="110"/>
    </row>
    <row r="68" spans="1:7" x14ac:dyDescent="0.45">
      <c r="A68" s="107"/>
      <c r="B68" s="108"/>
      <c r="C68" s="64" t="str">
        <f>IFERROR(VLOOKUP(B68,Dimension!$N$3:$P$89,3,FALSE),"")</f>
        <v/>
      </c>
      <c r="D68" s="108"/>
      <c r="E68" s="109"/>
      <c r="F68" s="64" t="str">
        <f>IFERROR(VLOOKUP(E68,Dimension!$J$3:$K$179,2,FALSE),"")</f>
        <v/>
      </c>
      <c r="G68" s="110"/>
    </row>
    <row r="69" spans="1:7" x14ac:dyDescent="0.45">
      <c r="A69" s="107"/>
      <c r="B69" s="108"/>
      <c r="C69" s="64" t="str">
        <f>IFERROR(VLOOKUP(B69,Dimension!$N$3:$P$89,3,FALSE),"")</f>
        <v/>
      </c>
      <c r="D69" s="108"/>
      <c r="E69" s="109"/>
      <c r="F69" s="64" t="str">
        <f>IFERROR(VLOOKUP(E69,Dimension!$J$3:$K$179,2,FALSE),"")</f>
        <v/>
      </c>
      <c r="G69" s="110"/>
    </row>
    <row r="70" spans="1:7" x14ac:dyDescent="0.45">
      <c r="A70" s="107"/>
      <c r="B70" s="108"/>
      <c r="C70" s="64" t="str">
        <f>IFERROR(VLOOKUP(B70,Dimension!$N$3:$P$89,3,FALSE),"")</f>
        <v/>
      </c>
      <c r="D70" s="108"/>
      <c r="E70" s="109"/>
      <c r="F70" s="64" t="str">
        <f>IFERROR(VLOOKUP(E70,Dimension!$J$3:$K$179,2,FALSE),"")</f>
        <v/>
      </c>
      <c r="G70" s="110"/>
    </row>
    <row r="71" spans="1:7" x14ac:dyDescent="0.45">
      <c r="A71" s="107"/>
      <c r="B71" s="108"/>
      <c r="C71" s="64" t="str">
        <f>IFERROR(VLOOKUP(B71,Dimension!$N$3:$P$89,3,FALSE),"")</f>
        <v/>
      </c>
      <c r="D71" s="108"/>
      <c r="E71" s="109"/>
      <c r="F71" s="64" t="str">
        <f>IFERROR(VLOOKUP(E71,Dimension!$J$3:$K$179,2,FALSE),"")</f>
        <v/>
      </c>
      <c r="G71" s="110"/>
    </row>
    <row r="72" spans="1:7" x14ac:dyDescent="0.45">
      <c r="A72" s="107"/>
      <c r="B72" s="108"/>
      <c r="C72" s="64" t="str">
        <f>IFERROR(VLOOKUP(B72,Dimension!$N$3:$P$89,3,FALSE),"")</f>
        <v/>
      </c>
      <c r="D72" s="108"/>
      <c r="E72" s="109"/>
      <c r="F72" s="64" t="str">
        <f>IFERROR(VLOOKUP(E72,Dimension!$J$3:$K$179,2,FALSE),"")</f>
        <v/>
      </c>
      <c r="G72" s="110"/>
    </row>
    <row r="73" spans="1:7" x14ac:dyDescent="0.45">
      <c r="A73" s="107"/>
      <c r="B73" s="108"/>
      <c r="C73" s="64" t="str">
        <f>IFERROR(VLOOKUP(B73,Dimension!$N$3:$P$89,3,FALSE),"")</f>
        <v/>
      </c>
      <c r="D73" s="108"/>
      <c r="E73" s="109"/>
      <c r="F73" s="64" t="str">
        <f>IFERROR(VLOOKUP(E73,Dimension!$J$3:$K$179,2,FALSE),"")</f>
        <v/>
      </c>
      <c r="G73" s="110"/>
    </row>
    <row r="74" spans="1:7" x14ac:dyDescent="0.45">
      <c r="A74" s="107"/>
      <c r="B74" s="108"/>
      <c r="C74" s="64" t="str">
        <f>IFERROR(VLOOKUP(B74,Dimension!$N$3:$P$89,3,FALSE),"")</f>
        <v/>
      </c>
      <c r="D74" s="108"/>
      <c r="E74" s="109"/>
      <c r="F74" s="64" t="str">
        <f>IFERROR(VLOOKUP(E74,Dimension!$J$3:$K$179,2,FALSE),"")</f>
        <v/>
      </c>
      <c r="G74" s="110"/>
    </row>
    <row r="75" spans="1:7" x14ac:dyDescent="0.45">
      <c r="A75" s="107"/>
      <c r="B75" s="108"/>
      <c r="C75" s="64" t="str">
        <f>IFERROR(VLOOKUP(B75,Dimension!$N$3:$P$89,3,FALSE),"")</f>
        <v/>
      </c>
      <c r="D75" s="108"/>
      <c r="E75" s="109"/>
      <c r="F75" s="64" t="str">
        <f>IFERROR(VLOOKUP(E75,Dimension!$J$3:$K$179,2,FALSE),"")</f>
        <v/>
      </c>
      <c r="G75" s="110"/>
    </row>
    <row r="76" spans="1:7" x14ac:dyDescent="0.45">
      <c r="A76" s="107"/>
      <c r="B76" s="108"/>
      <c r="C76" s="64" t="str">
        <f>IFERROR(VLOOKUP(B76,Dimension!$N$3:$P$89,3,FALSE),"")</f>
        <v/>
      </c>
      <c r="D76" s="108"/>
      <c r="E76" s="109"/>
      <c r="F76" s="64" t="str">
        <f>IFERROR(VLOOKUP(E76,Dimension!$J$3:$K$179,2,FALSE),"")</f>
        <v/>
      </c>
      <c r="G76" s="110"/>
    </row>
    <row r="77" spans="1:7" x14ac:dyDescent="0.45">
      <c r="A77" s="107"/>
      <c r="B77" s="108"/>
      <c r="C77" s="64" t="str">
        <f>IFERROR(VLOOKUP(B77,Dimension!$N$3:$P$89,3,FALSE),"")</f>
        <v/>
      </c>
      <c r="D77" s="108"/>
      <c r="E77" s="109"/>
      <c r="F77" s="64" t="str">
        <f>IFERROR(VLOOKUP(E77,Dimension!$J$3:$K$179,2,FALSE),"")</f>
        <v/>
      </c>
      <c r="G77" s="110"/>
    </row>
    <row r="78" spans="1:7" x14ac:dyDescent="0.45">
      <c r="A78" s="107"/>
      <c r="B78" s="108"/>
      <c r="C78" s="64" t="str">
        <f>IFERROR(VLOOKUP(B78,Dimension!$N$3:$P$89,3,FALSE),"")</f>
        <v/>
      </c>
      <c r="D78" s="108"/>
      <c r="E78" s="109"/>
      <c r="F78" s="64" t="str">
        <f>IFERROR(VLOOKUP(E78,Dimension!$J$3:$K$179,2,FALSE),"")</f>
        <v/>
      </c>
      <c r="G78" s="110"/>
    </row>
    <row r="79" spans="1:7" x14ac:dyDescent="0.45">
      <c r="A79" s="107"/>
      <c r="B79" s="108"/>
      <c r="C79" s="64" t="str">
        <f>IFERROR(VLOOKUP(B79,Dimension!$N$3:$P$89,3,FALSE),"")</f>
        <v/>
      </c>
      <c r="D79" s="108"/>
      <c r="E79" s="109"/>
      <c r="F79" s="64" t="str">
        <f>IFERROR(VLOOKUP(E79,Dimension!$J$3:$K$179,2,FALSE),"")</f>
        <v/>
      </c>
      <c r="G79" s="110"/>
    </row>
    <row r="80" spans="1:7" x14ac:dyDescent="0.45">
      <c r="A80" s="107"/>
      <c r="B80" s="108"/>
      <c r="C80" s="64" t="str">
        <f>IFERROR(VLOOKUP(B80,Dimension!$N$3:$P$89,3,FALSE),"")</f>
        <v/>
      </c>
      <c r="D80" s="108"/>
      <c r="E80" s="109"/>
      <c r="F80" s="64" t="str">
        <f>IFERROR(VLOOKUP(E80,Dimension!$J$3:$K$179,2,FALSE),"")</f>
        <v/>
      </c>
      <c r="G80" s="110"/>
    </row>
    <row r="81" spans="1:7" x14ac:dyDescent="0.45">
      <c r="A81" s="107"/>
      <c r="B81" s="108"/>
      <c r="C81" s="64" t="str">
        <f>IFERROR(VLOOKUP(B81,Dimension!$N$3:$P$89,3,FALSE),"")</f>
        <v/>
      </c>
      <c r="D81" s="108"/>
      <c r="E81" s="109"/>
      <c r="F81" s="64" t="str">
        <f>IFERROR(VLOOKUP(E81,Dimension!$J$3:$K$179,2,FALSE),"")</f>
        <v/>
      </c>
      <c r="G81" s="110"/>
    </row>
    <row r="82" spans="1:7" x14ac:dyDescent="0.45">
      <c r="A82" s="107"/>
      <c r="B82" s="108"/>
      <c r="C82" s="64" t="str">
        <f>IFERROR(VLOOKUP(B82,Dimension!$N$3:$P$89,3,FALSE),"")</f>
        <v/>
      </c>
      <c r="D82" s="108"/>
      <c r="E82" s="109"/>
      <c r="F82" s="64" t="str">
        <f>IFERROR(VLOOKUP(E82,Dimension!$J$3:$K$179,2,FALSE),"")</f>
        <v/>
      </c>
      <c r="G82" s="110"/>
    </row>
    <row r="83" spans="1:7" x14ac:dyDescent="0.45">
      <c r="A83" s="107"/>
      <c r="B83" s="108"/>
      <c r="C83" s="64" t="str">
        <f>IFERROR(VLOOKUP(B83,Dimension!$N$3:$P$89,3,FALSE),"")</f>
        <v/>
      </c>
      <c r="D83" s="108"/>
      <c r="E83" s="109"/>
      <c r="F83" s="64" t="str">
        <f>IFERROR(VLOOKUP(E83,Dimension!$J$3:$K$179,2,FALSE),"")</f>
        <v/>
      </c>
      <c r="G83" s="110"/>
    </row>
    <row r="84" spans="1:7" x14ac:dyDescent="0.45">
      <c r="A84" s="107"/>
      <c r="B84" s="108"/>
      <c r="C84" s="64" t="str">
        <f>IFERROR(VLOOKUP(B84,Dimension!$N$3:$P$89,3,FALSE),"")</f>
        <v/>
      </c>
      <c r="D84" s="108"/>
      <c r="E84" s="109"/>
      <c r="F84" s="64" t="str">
        <f>IFERROR(VLOOKUP(E84,Dimension!$J$3:$K$179,2,FALSE),"")</f>
        <v/>
      </c>
      <c r="G84" s="110"/>
    </row>
    <row r="85" spans="1:7" x14ac:dyDescent="0.45">
      <c r="A85" s="107"/>
      <c r="B85" s="108"/>
      <c r="C85" s="64" t="str">
        <f>IFERROR(VLOOKUP(B85,Dimension!$N$3:$P$89,3,FALSE),"")</f>
        <v/>
      </c>
      <c r="D85" s="108"/>
      <c r="E85" s="109"/>
      <c r="F85" s="64" t="str">
        <f>IFERROR(VLOOKUP(E85,Dimension!$J$3:$K$179,2,FALSE),"")</f>
        <v/>
      </c>
      <c r="G85" s="110"/>
    </row>
    <row r="86" spans="1:7" x14ac:dyDescent="0.45">
      <c r="A86" s="107"/>
      <c r="B86" s="108"/>
      <c r="C86" s="64" t="str">
        <f>IFERROR(VLOOKUP(B86,Dimension!$N$3:$P$89,3,FALSE),"")</f>
        <v/>
      </c>
      <c r="D86" s="108"/>
      <c r="E86" s="109"/>
      <c r="F86" s="64" t="str">
        <f>IFERROR(VLOOKUP(E86,Dimension!$J$3:$K$179,2,FALSE),"")</f>
        <v/>
      </c>
      <c r="G86" s="110"/>
    </row>
    <row r="87" spans="1:7" x14ac:dyDescent="0.45">
      <c r="A87" s="107"/>
      <c r="B87" s="108"/>
      <c r="C87" s="64" t="str">
        <f>IFERROR(VLOOKUP(B87,Dimension!$N$3:$P$89,3,FALSE),"")</f>
        <v/>
      </c>
      <c r="D87" s="108"/>
      <c r="E87" s="109"/>
      <c r="F87" s="64" t="str">
        <f>IFERROR(VLOOKUP(E87,Dimension!$J$3:$K$179,2,FALSE),"")</f>
        <v/>
      </c>
      <c r="G87" s="110"/>
    </row>
    <row r="88" spans="1:7" x14ac:dyDescent="0.45">
      <c r="A88" s="107"/>
      <c r="B88" s="108"/>
      <c r="C88" s="64" t="str">
        <f>IFERROR(VLOOKUP(B88,Dimension!$N$3:$P$89,3,FALSE),"")</f>
        <v/>
      </c>
      <c r="D88" s="108"/>
      <c r="E88" s="109"/>
      <c r="F88" s="64" t="str">
        <f>IFERROR(VLOOKUP(E88,Dimension!$J$3:$K$179,2,FALSE),"")</f>
        <v/>
      </c>
      <c r="G88" s="110"/>
    </row>
    <row r="89" spans="1:7" x14ac:dyDescent="0.45">
      <c r="A89" s="107"/>
      <c r="B89" s="108"/>
      <c r="C89" s="64" t="str">
        <f>IFERROR(VLOOKUP(B89,Dimension!$N$3:$P$89,3,FALSE),"")</f>
        <v/>
      </c>
      <c r="D89" s="108"/>
      <c r="E89" s="109"/>
      <c r="F89" s="64" t="str">
        <f>IFERROR(VLOOKUP(E89,Dimension!$J$3:$K$179,2,FALSE),"")</f>
        <v/>
      </c>
      <c r="G89" s="110"/>
    </row>
    <row r="90" spans="1:7" x14ac:dyDescent="0.45">
      <c r="A90" s="107"/>
      <c r="B90" s="108"/>
      <c r="C90" s="64" t="str">
        <f>IFERROR(VLOOKUP(B90,Dimension!$N$3:$P$89,3,FALSE),"")</f>
        <v/>
      </c>
      <c r="D90" s="108"/>
      <c r="E90" s="109"/>
      <c r="F90" s="64" t="str">
        <f>IFERROR(VLOOKUP(E90,Dimension!$J$3:$K$179,2,FALSE),"")</f>
        <v/>
      </c>
      <c r="G90" s="110"/>
    </row>
    <row r="91" spans="1:7" x14ac:dyDescent="0.45">
      <c r="A91" s="107"/>
      <c r="B91" s="108"/>
      <c r="C91" s="64" t="str">
        <f>IFERROR(VLOOKUP(B91,Dimension!$N$3:$P$89,3,FALSE),"")</f>
        <v/>
      </c>
      <c r="D91" s="108"/>
      <c r="E91" s="109"/>
      <c r="F91" s="64" t="str">
        <f>IFERROR(VLOOKUP(E91,Dimension!$J$3:$K$179,2,FALSE),"")</f>
        <v/>
      </c>
      <c r="G91" s="110"/>
    </row>
    <row r="92" spans="1:7" x14ac:dyDescent="0.45">
      <c r="A92" s="107"/>
      <c r="B92" s="108"/>
      <c r="C92" s="64" t="str">
        <f>IFERROR(VLOOKUP(B92,Dimension!$N$3:$P$89,3,FALSE),"")</f>
        <v/>
      </c>
      <c r="D92" s="108"/>
      <c r="E92" s="109"/>
      <c r="F92" s="64" t="str">
        <f>IFERROR(VLOOKUP(E92,Dimension!$J$3:$K$179,2,FALSE),"")</f>
        <v/>
      </c>
      <c r="G92" s="110"/>
    </row>
    <row r="93" spans="1:7" x14ac:dyDescent="0.45">
      <c r="A93" s="107"/>
      <c r="B93" s="108"/>
      <c r="C93" s="64" t="str">
        <f>IFERROR(VLOOKUP(B93,Dimension!$N$3:$P$89,3,FALSE),"")</f>
        <v/>
      </c>
      <c r="D93" s="108"/>
      <c r="E93" s="109"/>
      <c r="F93" s="64" t="str">
        <f>IFERROR(VLOOKUP(E93,Dimension!$J$3:$K$179,2,FALSE),"")</f>
        <v/>
      </c>
      <c r="G93" s="110"/>
    </row>
    <row r="94" spans="1:7" x14ac:dyDescent="0.45">
      <c r="A94" s="107"/>
      <c r="B94" s="108"/>
      <c r="C94" s="64" t="str">
        <f>IFERROR(VLOOKUP(B94,Dimension!$N$3:$P$89,3,FALSE),"")</f>
        <v/>
      </c>
      <c r="D94" s="108"/>
      <c r="E94" s="109"/>
      <c r="F94" s="64" t="str">
        <f>IFERROR(VLOOKUP(E94,Dimension!$J$3:$K$179,2,FALSE),"")</f>
        <v/>
      </c>
      <c r="G94" s="110"/>
    </row>
    <row r="95" spans="1:7" x14ac:dyDescent="0.45">
      <c r="A95" s="107"/>
      <c r="B95" s="108"/>
      <c r="C95" s="64" t="str">
        <f>IFERROR(VLOOKUP(B95,Dimension!$N$3:$P$89,3,FALSE),"")</f>
        <v/>
      </c>
      <c r="D95" s="108"/>
      <c r="E95" s="109"/>
      <c r="F95" s="64" t="str">
        <f>IFERROR(VLOOKUP(E95,Dimension!$J$3:$K$179,2,FALSE),"")</f>
        <v/>
      </c>
      <c r="G95" s="110"/>
    </row>
    <row r="96" spans="1:7" x14ac:dyDescent="0.45">
      <c r="A96" s="107"/>
      <c r="B96" s="108"/>
      <c r="C96" s="64" t="str">
        <f>IFERROR(VLOOKUP(B96,Dimension!$N$3:$P$89,3,FALSE),"")</f>
        <v/>
      </c>
      <c r="D96" s="108"/>
      <c r="E96" s="109"/>
      <c r="F96" s="64" t="str">
        <f>IFERROR(VLOOKUP(E96,Dimension!$J$3:$K$179,2,FALSE),"")</f>
        <v/>
      </c>
      <c r="G96" s="110"/>
    </row>
    <row r="97" spans="1:7" x14ac:dyDescent="0.45">
      <c r="A97" s="107"/>
      <c r="B97" s="108"/>
      <c r="C97" s="64" t="str">
        <f>IFERROR(VLOOKUP(B97,Dimension!$N$3:$P$89,3,FALSE),"")</f>
        <v/>
      </c>
      <c r="D97" s="108"/>
      <c r="E97" s="109"/>
      <c r="F97" s="64" t="str">
        <f>IFERROR(VLOOKUP(E97,Dimension!$J$3:$K$179,2,FALSE),"")</f>
        <v/>
      </c>
      <c r="G97" s="110"/>
    </row>
    <row r="98" spans="1:7" x14ac:dyDescent="0.45">
      <c r="A98" s="107"/>
      <c r="B98" s="108"/>
      <c r="C98" s="64" t="str">
        <f>IFERROR(VLOOKUP(B98,Dimension!$N$3:$P$89,3,FALSE),"")</f>
        <v/>
      </c>
      <c r="D98" s="108"/>
      <c r="E98" s="109"/>
      <c r="F98" s="64" t="str">
        <f>IFERROR(VLOOKUP(E98,Dimension!$J$3:$K$179,2,FALSE),"")</f>
        <v/>
      </c>
      <c r="G98" s="110"/>
    </row>
    <row r="99" spans="1:7" x14ac:dyDescent="0.45">
      <c r="A99" s="107"/>
      <c r="B99" s="108"/>
      <c r="C99" s="64" t="str">
        <f>IFERROR(VLOOKUP(B99,Dimension!$N$3:$P$89,3,FALSE),"")</f>
        <v/>
      </c>
      <c r="D99" s="108"/>
      <c r="E99" s="109"/>
      <c r="F99" s="64" t="str">
        <f>IFERROR(VLOOKUP(E99,Dimension!$J$3:$K$179,2,FALSE),"")</f>
        <v/>
      </c>
      <c r="G99" s="110"/>
    </row>
    <row r="100" spans="1:7" x14ac:dyDescent="0.45">
      <c r="A100" s="107"/>
      <c r="B100" s="108"/>
      <c r="C100" s="64" t="str">
        <f>IFERROR(VLOOKUP(B100,Dimension!$N$3:$P$89,3,FALSE),"")</f>
        <v/>
      </c>
      <c r="D100" s="108"/>
      <c r="E100" s="109"/>
      <c r="F100" s="64" t="str">
        <f>IFERROR(VLOOKUP(E100,Dimension!$J$3:$K$179,2,FALSE),"")</f>
        <v/>
      </c>
      <c r="G100" s="110"/>
    </row>
    <row r="101" spans="1:7" x14ac:dyDescent="0.45">
      <c r="A101" s="107"/>
      <c r="B101" s="108"/>
      <c r="C101" s="64" t="str">
        <f>IFERROR(VLOOKUP(B101,Dimension!$N$3:$P$89,3,FALSE),"")</f>
        <v/>
      </c>
      <c r="D101" s="108"/>
      <c r="E101" s="109"/>
      <c r="F101" s="64" t="str">
        <f>IFERROR(VLOOKUP(E101,Dimension!$J$3:$K$179,2,FALSE),"")</f>
        <v/>
      </c>
      <c r="G101" s="110"/>
    </row>
    <row r="102" spans="1:7" x14ac:dyDescent="0.45">
      <c r="A102" s="107"/>
      <c r="B102" s="108"/>
      <c r="C102" s="64" t="str">
        <f>IFERROR(VLOOKUP(B102,Dimension!$N$3:$P$89,3,FALSE),"")</f>
        <v/>
      </c>
      <c r="D102" s="108"/>
      <c r="E102" s="109"/>
      <c r="F102" s="64" t="str">
        <f>IFERROR(VLOOKUP(E102,Dimension!$J$3:$K$179,2,FALSE),"")</f>
        <v/>
      </c>
      <c r="G102" s="110"/>
    </row>
    <row r="103" spans="1:7" x14ac:dyDescent="0.45">
      <c r="A103" s="107"/>
      <c r="B103" s="108"/>
      <c r="C103" s="64" t="str">
        <f>IFERROR(VLOOKUP(B103,Dimension!$N$3:$P$89,3,FALSE),"")</f>
        <v/>
      </c>
      <c r="D103" s="108"/>
      <c r="E103" s="109"/>
      <c r="F103" s="64" t="str">
        <f>IFERROR(VLOOKUP(E103,Dimension!$J$3:$K$179,2,FALSE),"")</f>
        <v/>
      </c>
      <c r="G103" s="110"/>
    </row>
    <row r="104" spans="1:7" x14ac:dyDescent="0.45">
      <c r="A104" s="107"/>
      <c r="B104" s="108"/>
      <c r="C104" s="64" t="str">
        <f>IFERROR(VLOOKUP(B104,Dimension!$N$3:$P$89,3,FALSE),"")</f>
        <v/>
      </c>
      <c r="D104" s="108"/>
      <c r="E104" s="109"/>
      <c r="F104" s="64" t="str">
        <f>IFERROR(VLOOKUP(E104,Dimension!$J$3:$K$179,2,FALSE),"")</f>
        <v/>
      </c>
      <c r="G104" s="110"/>
    </row>
    <row r="105" spans="1:7" x14ac:dyDescent="0.45">
      <c r="A105" s="107"/>
      <c r="B105" s="108"/>
      <c r="C105" s="64" t="str">
        <f>IFERROR(VLOOKUP(B105,Dimension!$N$3:$P$89,3,FALSE),"")</f>
        <v/>
      </c>
      <c r="D105" s="108"/>
      <c r="E105" s="109"/>
      <c r="F105" s="64" t="str">
        <f>IFERROR(VLOOKUP(E105,Dimension!$J$3:$K$179,2,FALSE),"")</f>
        <v/>
      </c>
      <c r="G105" s="110"/>
    </row>
    <row r="106" spans="1:7" x14ac:dyDescent="0.45">
      <c r="A106" s="107"/>
      <c r="B106" s="108"/>
      <c r="C106" s="64" t="str">
        <f>IFERROR(VLOOKUP(B106,Dimension!$N$3:$P$89,3,FALSE),"")</f>
        <v/>
      </c>
      <c r="D106" s="108"/>
      <c r="E106" s="109"/>
      <c r="F106" s="64" t="str">
        <f>IFERROR(VLOOKUP(E106,Dimension!$J$3:$K$179,2,FALSE),"")</f>
        <v/>
      </c>
      <c r="G106" s="110"/>
    </row>
    <row r="107" spans="1:7" x14ac:dyDescent="0.45">
      <c r="A107" s="107"/>
      <c r="B107" s="108"/>
      <c r="C107" s="64" t="str">
        <f>IFERROR(VLOOKUP(B107,Dimension!$N$3:$P$89,3,FALSE),"")</f>
        <v/>
      </c>
      <c r="D107" s="108"/>
      <c r="E107" s="109"/>
      <c r="F107" s="64" t="str">
        <f>IFERROR(VLOOKUP(E107,Dimension!$J$3:$K$179,2,FALSE),"")</f>
        <v/>
      </c>
      <c r="G107" s="110"/>
    </row>
    <row r="108" spans="1:7" x14ac:dyDescent="0.45">
      <c r="A108" s="107"/>
      <c r="B108" s="108"/>
      <c r="C108" s="64" t="str">
        <f>IFERROR(VLOOKUP(B108,Dimension!$N$3:$P$89,3,FALSE),"")</f>
        <v/>
      </c>
      <c r="D108" s="108"/>
      <c r="E108" s="109"/>
      <c r="F108" s="64" t="str">
        <f>IFERROR(VLOOKUP(E108,Dimension!$J$3:$K$179,2,FALSE),"")</f>
        <v/>
      </c>
      <c r="G108" s="110"/>
    </row>
    <row r="109" spans="1:7" x14ac:dyDescent="0.45">
      <c r="A109" s="107"/>
      <c r="B109" s="108"/>
      <c r="C109" s="64" t="str">
        <f>IFERROR(VLOOKUP(B109,Dimension!$N$3:$P$89,3,FALSE),"")</f>
        <v/>
      </c>
      <c r="D109" s="108"/>
      <c r="E109" s="109"/>
      <c r="F109" s="64" t="str">
        <f>IFERROR(VLOOKUP(E109,Dimension!$J$3:$K$179,2,FALSE),"")</f>
        <v/>
      </c>
      <c r="G109" s="110"/>
    </row>
    <row r="110" spans="1:7" x14ac:dyDescent="0.45">
      <c r="A110" s="107"/>
      <c r="B110" s="108"/>
      <c r="C110" s="64" t="str">
        <f>IFERROR(VLOOKUP(B110,Dimension!$N$3:$P$89,3,FALSE),"")</f>
        <v/>
      </c>
      <c r="D110" s="108"/>
      <c r="E110" s="109"/>
      <c r="F110" s="64" t="str">
        <f>IFERROR(VLOOKUP(E110,Dimension!$J$3:$K$179,2,FALSE),"")</f>
        <v/>
      </c>
      <c r="G110" s="110"/>
    </row>
    <row r="111" spans="1:7" x14ac:dyDescent="0.45">
      <c r="A111" s="107"/>
      <c r="B111" s="108"/>
      <c r="C111" s="64" t="str">
        <f>IFERROR(VLOOKUP(B111,Dimension!$N$3:$P$89,3,FALSE),"")</f>
        <v/>
      </c>
      <c r="D111" s="108"/>
      <c r="E111" s="109"/>
      <c r="F111" s="64" t="str">
        <f>IFERROR(VLOOKUP(E111,Dimension!$J$3:$K$179,2,FALSE),"")</f>
        <v/>
      </c>
      <c r="G111" s="110"/>
    </row>
    <row r="112" spans="1:7" x14ac:dyDescent="0.45">
      <c r="A112" s="107"/>
      <c r="B112" s="108"/>
      <c r="C112" s="64" t="str">
        <f>IFERROR(VLOOKUP(B112,Dimension!$N$3:$P$89,3,FALSE),"")</f>
        <v/>
      </c>
      <c r="D112" s="108"/>
      <c r="E112" s="109"/>
      <c r="F112" s="64" t="str">
        <f>IFERROR(VLOOKUP(E112,Dimension!$J$3:$K$179,2,FALSE),"")</f>
        <v/>
      </c>
      <c r="G112" s="110"/>
    </row>
    <row r="113" spans="1:7" x14ac:dyDescent="0.45">
      <c r="A113" s="107"/>
      <c r="B113" s="108"/>
      <c r="C113" s="64" t="str">
        <f>IFERROR(VLOOKUP(B113,Dimension!$N$3:$P$89,3,FALSE),"")</f>
        <v/>
      </c>
      <c r="D113" s="108"/>
      <c r="E113" s="109"/>
      <c r="F113" s="64" t="str">
        <f>IFERROR(VLOOKUP(E113,Dimension!$J$3:$K$179,2,FALSE),"")</f>
        <v/>
      </c>
      <c r="G113" s="110"/>
    </row>
    <row r="114" spans="1:7" x14ac:dyDescent="0.45">
      <c r="A114" s="107"/>
      <c r="B114" s="108"/>
      <c r="C114" s="64" t="str">
        <f>IFERROR(VLOOKUP(B114,Dimension!$N$3:$P$89,3,FALSE),"")</f>
        <v/>
      </c>
      <c r="D114" s="108"/>
      <c r="E114" s="109"/>
      <c r="F114" s="64" t="str">
        <f>IFERROR(VLOOKUP(E114,Dimension!$J$3:$K$179,2,FALSE),"")</f>
        <v/>
      </c>
      <c r="G114" s="110"/>
    </row>
    <row r="115" spans="1:7" x14ac:dyDescent="0.45">
      <c r="A115" s="107"/>
      <c r="B115" s="108"/>
      <c r="C115" s="64" t="str">
        <f>IFERROR(VLOOKUP(B115,Dimension!$N$3:$P$89,3,FALSE),"")</f>
        <v/>
      </c>
      <c r="D115" s="108"/>
      <c r="E115" s="109"/>
      <c r="F115" s="64" t="str">
        <f>IFERROR(VLOOKUP(E115,Dimension!$J$3:$K$179,2,FALSE),"")</f>
        <v/>
      </c>
      <c r="G115" s="110"/>
    </row>
    <row r="116" spans="1:7" x14ac:dyDescent="0.45">
      <c r="A116" s="107"/>
      <c r="B116" s="108"/>
      <c r="C116" s="64" t="str">
        <f>IFERROR(VLOOKUP(B116,Dimension!$N$3:$P$89,3,FALSE),"")</f>
        <v/>
      </c>
      <c r="D116" s="108"/>
      <c r="E116" s="109"/>
      <c r="F116" s="64" t="str">
        <f>IFERROR(VLOOKUP(E116,Dimension!$J$3:$K$179,2,FALSE),"")</f>
        <v/>
      </c>
      <c r="G116" s="110"/>
    </row>
    <row r="117" spans="1:7" x14ac:dyDescent="0.45">
      <c r="A117" s="107"/>
      <c r="B117" s="108"/>
      <c r="C117" s="64" t="str">
        <f>IFERROR(VLOOKUP(B117,Dimension!$N$3:$P$89,3,FALSE),"")</f>
        <v/>
      </c>
      <c r="D117" s="108"/>
      <c r="E117" s="109"/>
      <c r="F117" s="64" t="str">
        <f>IFERROR(VLOOKUP(E117,Dimension!$J$3:$K$179,2,FALSE),"")</f>
        <v/>
      </c>
      <c r="G117" s="110"/>
    </row>
    <row r="118" spans="1:7" x14ac:dyDescent="0.45">
      <c r="A118" s="107"/>
      <c r="B118" s="108"/>
      <c r="C118" s="64" t="str">
        <f>IFERROR(VLOOKUP(B118,Dimension!$N$3:$P$89,3,FALSE),"")</f>
        <v/>
      </c>
      <c r="D118" s="108"/>
      <c r="E118" s="109"/>
      <c r="F118" s="64" t="str">
        <f>IFERROR(VLOOKUP(E118,Dimension!$J$3:$K$179,2,FALSE),"")</f>
        <v/>
      </c>
      <c r="G118" s="110"/>
    </row>
    <row r="119" spans="1:7" x14ac:dyDescent="0.45">
      <c r="A119" s="107"/>
      <c r="B119" s="108"/>
      <c r="C119" s="64" t="str">
        <f>IFERROR(VLOOKUP(B119,Dimension!$N$3:$P$89,3,FALSE),"")</f>
        <v/>
      </c>
      <c r="D119" s="108"/>
      <c r="E119" s="109"/>
      <c r="F119" s="64" t="str">
        <f>IFERROR(VLOOKUP(E119,Dimension!$J$3:$K$179,2,FALSE),"")</f>
        <v/>
      </c>
      <c r="G119" s="110"/>
    </row>
    <row r="120" spans="1:7" x14ac:dyDescent="0.45">
      <c r="A120" s="107"/>
      <c r="B120" s="108"/>
      <c r="C120" s="64" t="str">
        <f>IFERROR(VLOOKUP(B120,Dimension!$N$3:$P$89,3,FALSE),"")</f>
        <v/>
      </c>
      <c r="D120" s="108"/>
      <c r="E120" s="109"/>
      <c r="F120" s="64" t="str">
        <f>IFERROR(VLOOKUP(E120,Dimension!$J$3:$K$179,2,FALSE),"")</f>
        <v/>
      </c>
      <c r="G120" s="110"/>
    </row>
    <row r="121" spans="1:7" x14ac:dyDescent="0.45">
      <c r="A121" s="107"/>
      <c r="B121" s="108"/>
      <c r="C121" s="64" t="str">
        <f>IFERROR(VLOOKUP(B121,Dimension!$N$3:$P$89,3,FALSE),"")</f>
        <v/>
      </c>
      <c r="D121" s="108"/>
      <c r="E121" s="109"/>
      <c r="F121" s="64" t="str">
        <f>IFERROR(VLOOKUP(E121,Dimension!$J$3:$K$179,2,FALSE),"")</f>
        <v/>
      </c>
      <c r="G121" s="110"/>
    </row>
    <row r="122" spans="1:7" x14ac:dyDescent="0.45">
      <c r="A122" s="107"/>
      <c r="B122" s="108"/>
      <c r="C122" s="64" t="str">
        <f>IFERROR(VLOOKUP(B122,Dimension!$N$3:$P$89,3,FALSE),"")</f>
        <v/>
      </c>
      <c r="D122" s="108"/>
      <c r="E122" s="109"/>
      <c r="F122" s="64" t="str">
        <f>IFERROR(VLOOKUP(E122,Dimension!$J$3:$K$179,2,FALSE),"")</f>
        <v/>
      </c>
      <c r="G122" s="110"/>
    </row>
    <row r="123" spans="1:7" x14ac:dyDescent="0.45">
      <c r="A123" s="107"/>
      <c r="B123" s="108"/>
      <c r="C123" s="64" t="str">
        <f>IFERROR(VLOOKUP(B123,Dimension!$N$3:$P$89,3,FALSE),"")</f>
        <v/>
      </c>
      <c r="D123" s="108"/>
      <c r="E123" s="109"/>
      <c r="F123" s="64" t="str">
        <f>IFERROR(VLOOKUP(E123,Dimension!$J$3:$K$179,2,FALSE),"")</f>
        <v/>
      </c>
      <c r="G123" s="110"/>
    </row>
    <row r="124" spans="1:7" x14ac:dyDescent="0.45">
      <c r="A124" s="107"/>
      <c r="B124" s="108"/>
      <c r="C124" s="64" t="str">
        <f>IFERROR(VLOOKUP(B124,Dimension!$N$3:$P$89,3,FALSE),"")</f>
        <v/>
      </c>
      <c r="D124" s="108"/>
      <c r="E124" s="109"/>
      <c r="F124" s="64" t="str">
        <f>IFERROR(VLOOKUP(E124,Dimension!$J$3:$K$179,2,FALSE),"")</f>
        <v/>
      </c>
      <c r="G124" s="110"/>
    </row>
    <row r="125" spans="1:7" x14ac:dyDescent="0.45">
      <c r="A125" s="107"/>
      <c r="B125" s="108"/>
      <c r="C125" s="64" t="str">
        <f>IFERROR(VLOOKUP(B125,Dimension!$N$3:$P$89,3,FALSE),"")</f>
        <v/>
      </c>
      <c r="D125" s="108"/>
      <c r="E125" s="109"/>
      <c r="F125" s="64" t="str">
        <f>IFERROR(VLOOKUP(E125,Dimension!$J$3:$K$179,2,FALSE),"")</f>
        <v/>
      </c>
      <c r="G125" s="110"/>
    </row>
    <row r="126" spans="1:7" x14ac:dyDescent="0.45">
      <c r="A126" s="107"/>
      <c r="B126" s="108"/>
      <c r="C126" s="64" t="str">
        <f>IFERROR(VLOOKUP(B126,Dimension!$N$3:$P$89,3,FALSE),"")</f>
        <v/>
      </c>
      <c r="D126" s="108"/>
      <c r="E126" s="109"/>
      <c r="F126" s="64" t="str">
        <f>IFERROR(VLOOKUP(E126,Dimension!$J$3:$K$179,2,FALSE),"")</f>
        <v/>
      </c>
      <c r="G126" s="110"/>
    </row>
    <row r="127" spans="1:7" x14ac:dyDescent="0.45">
      <c r="A127" s="107"/>
      <c r="B127" s="108"/>
      <c r="C127" s="64" t="str">
        <f>IFERROR(VLOOKUP(B127,Dimension!$N$3:$P$89,3,FALSE),"")</f>
        <v/>
      </c>
      <c r="D127" s="108"/>
      <c r="E127" s="109"/>
      <c r="F127" s="64" t="str">
        <f>IFERROR(VLOOKUP(E127,Dimension!$J$3:$K$179,2,FALSE),"")</f>
        <v/>
      </c>
      <c r="G127" s="110"/>
    </row>
    <row r="128" spans="1:7" x14ac:dyDescent="0.45">
      <c r="A128" s="107"/>
      <c r="B128" s="108"/>
      <c r="C128" s="64" t="str">
        <f>IFERROR(VLOOKUP(B128,Dimension!$N$3:$P$89,3,FALSE),"")</f>
        <v/>
      </c>
      <c r="D128" s="108"/>
      <c r="E128" s="109"/>
      <c r="F128" s="64" t="str">
        <f>IFERROR(VLOOKUP(E128,Dimension!$J$3:$K$179,2,FALSE),"")</f>
        <v/>
      </c>
      <c r="G128" s="110"/>
    </row>
    <row r="129" spans="1:7" x14ac:dyDescent="0.45">
      <c r="A129" s="107"/>
      <c r="B129" s="108"/>
      <c r="C129" s="64" t="str">
        <f>IFERROR(VLOOKUP(B129,Dimension!$N$3:$P$89,3,FALSE),"")</f>
        <v/>
      </c>
      <c r="D129" s="108"/>
      <c r="E129" s="109"/>
      <c r="F129" s="64" t="str">
        <f>IFERROR(VLOOKUP(E129,Dimension!$J$3:$K$179,2,FALSE),"")</f>
        <v/>
      </c>
      <c r="G129" s="110"/>
    </row>
    <row r="130" spans="1:7" x14ac:dyDescent="0.45">
      <c r="A130" s="107"/>
      <c r="B130" s="108"/>
      <c r="C130" s="64" t="str">
        <f>IFERROR(VLOOKUP(B130,Dimension!$N$3:$P$89,3,FALSE),"")</f>
        <v/>
      </c>
      <c r="D130" s="108"/>
      <c r="E130" s="109"/>
      <c r="F130" s="64" t="str">
        <f>IFERROR(VLOOKUP(E130,Dimension!$J$3:$K$179,2,FALSE),"")</f>
        <v/>
      </c>
      <c r="G130" s="110"/>
    </row>
    <row r="131" spans="1:7" x14ac:dyDescent="0.45">
      <c r="A131" s="107"/>
      <c r="B131" s="108"/>
      <c r="C131" s="64" t="str">
        <f>IFERROR(VLOOKUP(B131,Dimension!$N$3:$P$89,3,FALSE),"")</f>
        <v/>
      </c>
      <c r="D131" s="108"/>
      <c r="E131" s="109"/>
      <c r="F131" s="64" t="str">
        <f>IFERROR(VLOOKUP(E131,Dimension!$J$3:$K$179,2,FALSE),"")</f>
        <v/>
      </c>
      <c r="G131" s="110"/>
    </row>
    <row r="132" spans="1:7" x14ac:dyDescent="0.45">
      <c r="A132" s="107"/>
      <c r="B132" s="108"/>
      <c r="C132" s="64" t="str">
        <f>IFERROR(VLOOKUP(B132,Dimension!$N$3:$P$89,3,FALSE),"")</f>
        <v/>
      </c>
      <c r="D132" s="108"/>
      <c r="E132" s="109"/>
      <c r="F132" s="64" t="str">
        <f>IFERROR(VLOOKUP(E132,Dimension!$J$3:$K$179,2,FALSE),"")</f>
        <v/>
      </c>
      <c r="G132" s="110"/>
    </row>
    <row r="133" spans="1:7" x14ac:dyDescent="0.45">
      <c r="A133" s="107"/>
      <c r="B133" s="108"/>
      <c r="C133" s="64" t="str">
        <f>IFERROR(VLOOKUP(B133,Dimension!$N$3:$P$89,3,FALSE),"")</f>
        <v/>
      </c>
      <c r="D133" s="108"/>
      <c r="E133" s="109"/>
      <c r="F133" s="64" t="str">
        <f>IFERROR(VLOOKUP(E133,Dimension!$J$3:$K$179,2,FALSE),"")</f>
        <v/>
      </c>
      <c r="G133" s="110"/>
    </row>
    <row r="134" spans="1:7" x14ac:dyDescent="0.45">
      <c r="A134" s="107"/>
      <c r="B134" s="108"/>
      <c r="C134" s="64" t="str">
        <f>IFERROR(VLOOKUP(B134,Dimension!$N$3:$P$89,3,FALSE),"")</f>
        <v/>
      </c>
      <c r="D134" s="108"/>
      <c r="E134" s="109"/>
      <c r="F134" s="64" t="str">
        <f>IFERROR(VLOOKUP(E134,Dimension!$J$3:$K$179,2,FALSE),"")</f>
        <v/>
      </c>
      <c r="G134" s="110"/>
    </row>
    <row r="135" spans="1:7" x14ac:dyDescent="0.45">
      <c r="A135" s="107"/>
      <c r="B135" s="108"/>
      <c r="C135" s="64" t="str">
        <f>IFERROR(VLOOKUP(B135,Dimension!$N$3:$P$89,3,FALSE),"")</f>
        <v/>
      </c>
      <c r="D135" s="108"/>
      <c r="E135" s="109"/>
      <c r="F135" s="64" t="str">
        <f>IFERROR(VLOOKUP(E135,Dimension!$J$3:$K$179,2,FALSE),"")</f>
        <v/>
      </c>
      <c r="G135" s="110"/>
    </row>
    <row r="136" spans="1:7" x14ac:dyDescent="0.45">
      <c r="A136" s="107"/>
      <c r="B136" s="108"/>
      <c r="C136" s="64" t="str">
        <f>IFERROR(VLOOKUP(B136,Dimension!$N$3:$P$89,3,FALSE),"")</f>
        <v/>
      </c>
      <c r="D136" s="108"/>
      <c r="E136" s="109"/>
      <c r="F136" s="64" t="str">
        <f>IFERROR(VLOOKUP(E136,Dimension!$J$3:$K$179,2,FALSE),"")</f>
        <v/>
      </c>
      <c r="G136" s="110"/>
    </row>
    <row r="137" spans="1:7" x14ac:dyDescent="0.45">
      <c r="A137" s="107"/>
      <c r="B137" s="108"/>
      <c r="C137" s="64" t="str">
        <f>IFERROR(VLOOKUP(B137,Dimension!$N$3:$P$89,3,FALSE),"")</f>
        <v/>
      </c>
      <c r="D137" s="108"/>
      <c r="E137" s="109"/>
      <c r="F137" s="64" t="str">
        <f>IFERROR(VLOOKUP(E137,Dimension!$J$3:$K$179,2,FALSE),"")</f>
        <v/>
      </c>
      <c r="G137" s="110"/>
    </row>
    <row r="138" spans="1:7" x14ac:dyDescent="0.45">
      <c r="A138" s="107"/>
      <c r="B138" s="108"/>
      <c r="C138" s="64" t="str">
        <f>IFERROR(VLOOKUP(B138,Dimension!$N$3:$P$89,3,FALSE),"")</f>
        <v/>
      </c>
      <c r="D138" s="108"/>
      <c r="E138" s="109"/>
      <c r="F138" s="64" t="str">
        <f>IFERROR(VLOOKUP(E138,Dimension!$J$3:$K$179,2,FALSE),"")</f>
        <v/>
      </c>
      <c r="G138" s="110"/>
    </row>
    <row r="139" spans="1:7" x14ac:dyDescent="0.45">
      <c r="A139" s="107"/>
      <c r="B139" s="108"/>
      <c r="C139" s="64" t="str">
        <f>IFERROR(VLOOKUP(B139,Dimension!$N$3:$P$89,3,FALSE),"")</f>
        <v/>
      </c>
      <c r="D139" s="108"/>
      <c r="E139" s="109"/>
      <c r="F139" s="64" t="str">
        <f>IFERROR(VLOOKUP(E139,Dimension!$J$3:$K$179,2,FALSE),"")</f>
        <v/>
      </c>
      <c r="G139" s="110"/>
    </row>
    <row r="140" spans="1:7" x14ac:dyDescent="0.45">
      <c r="A140" s="107"/>
      <c r="B140" s="108"/>
      <c r="C140" s="64" t="str">
        <f>IFERROR(VLOOKUP(B140,Dimension!$N$3:$P$89,3,FALSE),"")</f>
        <v/>
      </c>
      <c r="D140" s="108"/>
      <c r="E140" s="109"/>
      <c r="F140" s="64" t="str">
        <f>IFERROR(VLOOKUP(E140,Dimension!$J$3:$K$179,2,FALSE),"")</f>
        <v/>
      </c>
      <c r="G140" s="110"/>
    </row>
    <row r="141" spans="1:7" x14ac:dyDescent="0.45">
      <c r="A141" s="107"/>
      <c r="B141" s="108"/>
      <c r="C141" s="64" t="str">
        <f>IFERROR(VLOOKUP(B141,Dimension!$N$3:$P$89,3,FALSE),"")</f>
        <v/>
      </c>
      <c r="D141" s="108"/>
      <c r="E141" s="109"/>
      <c r="F141" s="64" t="str">
        <f>IFERROR(VLOOKUP(E141,Dimension!$J$3:$K$179,2,FALSE),"")</f>
        <v/>
      </c>
      <c r="G141" s="110"/>
    </row>
    <row r="142" spans="1:7" x14ac:dyDescent="0.45">
      <c r="A142" s="107"/>
      <c r="B142" s="108"/>
      <c r="C142" s="64" t="str">
        <f>IFERROR(VLOOKUP(B142,Dimension!$N$3:$P$89,3,FALSE),"")</f>
        <v/>
      </c>
      <c r="D142" s="108"/>
      <c r="E142" s="109"/>
      <c r="F142" s="64" t="str">
        <f>IFERROR(VLOOKUP(E142,Dimension!$J$3:$K$179,2,FALSE),"")</f>
        <v/>
      </c>
      <c r="G142" s="110"/>
    </row>
    <row r="143" spans="1:7" x14ac:dyDescent="0.45">
      <c r="A143" s="107"/>
      <c r="B143" s="108"/>
      <c r="C143" s="64" t="str">
        <f>IFERROR(VLOOKUP(B143,Dimension!$N$3:$P$89,3,FALSE),"")</f>
        <v/>
      </c>
      <c r="D143" s="108"/>
      <c r="E143" s="109"/>
      <c r="F143" s="64" t="str">
        <f>IFERROR(VLOOKUP(E143,Dimension!$J$3:$K$179,2,FALSE),"")</f>
        <v/>
      </c>
      <c r="G143" s="110"/>
    </row>
    <row r="144" spans="1:7" x14ac:dyDescent="0.45">
      <c r="A144" s="107"/>
      <c r="B144" s="108"/>
      <c r="C144" s="64" t="str">
        <f>IFERROR(VLOOKUP(B144,Dimension!$N$3:$P$89,3,FALSE),"")</f>
        <v/>
      </c>
      <c r="D144" s="108"/>
      <c r="E144" s="109"/>
      <c r="F144" s="64" t="str">
        <f>IFERROR(VLOOKUP(E144,Dimension!$J$3:$K$179,2,FALSE),"")</f>
        <v/>
      </c>
      <c r="G144" s="110"/>
    </row>
    <row r="145" spans="1:7" x14ac:dyDescent="0.45">
      <c r="A145" s="107"/>
      <c r="B145" s="108"/>
      <c r="C145" s="64" t="str">
        <f>IFERROR(VLOOKUP(B145,Dimension!$N$3:$P$89,3,FALSE),"")</f>
        <v/>
      </c>
      <c r="D145" s="108"/>
      <c r="E145" s="109"/>
      <c r="F145" s="64" t="str">
        <f>IFERROR(VLOOKUP(E145,Dimension!$J$3:$K$179,2,FALSE),"")</f>
        <v/>
      </c>
      <c r="G145" s="110"/>
    </row>
    <row r="146" spans="1:7" x14ac:dyDescent="0.45">
      <c r="A146" s="107"/>
      <c r="B146" s="108"/>
      <c r="C146" s="64" t="str">
        <f>IFERROR(VLOOKUP(B146,Dimension!$N$3:$P$89,3,FALSE),"")</f>
        <v/>
      </c>
      <c r="D146" s="108"/>
      <c r="E146" s="109"/>
      <c r="F146" s="64" t="str">
        <f>IFERROR(VLOOKUP(E146,Dimension!$J$3:$K$179,2,FALSE),"")</f>
        <v/>
      </c>
      <c r="G146" s="110"/>
    </row>
    <row r="147" spans="1:7" x14ac:dyDescent="0.45">
      <c r="A147" s="107"/>
      <c r="B147" s="108"/>
      <c r="C147" s="64" t="str">
        <f>IFERROR(VLOOKUP(B147,Dimension!$N$3:$P$89,3,FALSE),"")</f>
        <v/>
      </c>
      <c r="D147" s="108"/>
      <c r="E147" s="109"/>
      <c r="F147" s="64" t="str">
        <f>IFERROR(VLOOKUP(E147,Dimension!$J$3:$K$179,2,FALSE),"")</f>
        <v/>
      </c>
      <c r="G147" s="110"/>
    </row>
    <row r="148" spans="1:7" x14ac:dyDescent="0.45">
      <c r="A148" s="107"/>
      <c r="B148" s="108"/>
      <c r="C148" s="64" t="str">
        <f>IFERROR(VLOOKUP(B148,Dimension!$N$3:$P$89,3,FALSE),"")</f>
        <v/>
      </c>
      <c r="D148" s="108"/>
      <c r="E148" s="109"/>
      <c r="F148" s="64" t="str">
        <f>IFERROR(VLOOKUP(E148,Dimension!$J$3:$K$179,2,FALSE),"")</f>
        <v/>
      </c>
      <c r="G148" s="110"/>
    </row>
    <row r="149" spans="1:7" x14ac:dyDescent="0.45">
      <c r="A149" s="107"/>
      <c r="B149" s="108"/>
      <c r="C149" s="64" t="str">
        <f>IFERROR(VLOOKUP(B149,Dimension!$N$3:$P$89,3,FALSE),"")</f>
        <v/>
      </c>
      <c r="D149" s="108"/>
      <c r="E149" s="109"/>
      <c r="F149" s="64" t="str">
        <f>IFERROR(VLOOKUP(E149,Dimension!$J$3:$K$179,2,FALSE),"")</f>
        <v/>
      </c>
      <c r="G149" s="110"/>
    </row>
    <row r="150" spans="1:7" x14ac:dyDescent="0.45">
      <c r="A150" s="107"/>
      <c r="B150" s="108"/>
      <c r="C150" s="64" t="str">
        <f>IFERROR(VLOOKUP(B150,Dimension!$N$3:$P$89,3,FALSE),"")</f>
        <v/>
      </c>
      <c r="D150" s="108"/>
      <c r="E150" s="109"/>
      <c r="F150" s="64" t="str">
        <f>IFERROR(VLOOKUP(E150,Dimension!$J$3:$K$179,2,FALSE),"")</f>
        <v/>
      </c>
      <c r="G150" s="110"/>
    </row>
    <row r="151" spans="1:7" x14ac:dyDescent="0.45">
      <c r="A151" s="107"/>
      <c r="B151" s="108"/>
      <c r="C151" s="64" t="str">
        <f>IFERROR(VLOOKUP(B151,Dimension!$N$3:$P$89,3,FALSE),"")</f>
        <v/>
      </c>
      <c r="D151" s="108"/>
      <c r="E151" s="109"/>
      <c r="F151" s="64" t="str">
        <f>IFERROR(VLOOKUP(E151,Dimension!$J$3:$K$179,2,FALSE),"")</f>
        <v/>
      </c>
      <c r="G151" s="110"/>
    </row>
    <row r="152" spans="1:7" x14ac:dyDescent="0.45">
      <c r="A152" s="107"/>
      <c r="B152" s="108"/>
      <c r="C152" s="64" t="str">
        <f>IFERROR(VLOOKUP(B152,Dimension!$N$3:$P$89,3,FALSE),"")</f>
        <v/>
      </c>
      <c r="D152" s="108"/>
      <c r="E152" s="109"/>
      <c r="F152" s="64" t="str">
        <f>IFERROR(VLOOKUP(E152,Dimension!$J$3:$K$179,2,FALSE),"")</f>
        <v/>
      </c>
      <c r="G152" s="110"/>
    </row>
    <row r="153" spans="1:7" x14ac:dyDescent="0.45">
      <c r="A153" s="107"/>
      <c r="B153" s="108"/>
      <c r="C153" s="64" t="str">
        <f>IFERROR(VLOOKUP(B153,Dimension!$N$3:$P$89,3,FALSE),"")</f>
        <v/>
      </c>
      <c r="D153" s="108"/>
      <c r="E153" s="109"/>
      <c r="F153" s="64" t="str">
        <f>IFERROR(VLOOKUP(E153,Dimension!$J$3:$K$179,2,FALSE),"")</f>
        <v/>
      </c>
      <c r="G153" s="110"/>
    </row>
    <row r="154" spans="1:7" x14ac:dyDescent="0.45">
      <c r="A154" s="107"/>
      <c r="B154" s="108"/>
      <c r="C154" s="64" t="str">
        <f>IFERROR(VLOOKUP(B154,Dimension!$N$3:$P$89,3,FALSE),"")</f>
        <v/>
      </c>
      <c r="D154" s="108"/>
      <c r="E154" s="109"/>
      <c r="F154" s="64" t="str">
        <f>IFERROR(VLOOKUP(E154,Dimension!$J$3:$K$179,2,FALSE),"")</f>
        <v/>
      </c>
      <c r="G154" s="110"/>
    </row>
    <row r="155" spans="1:7" x14ac:dyDescent="0.45">
      <c r="A155" s="107"/>
      <c r="B155" s="108"/>
      <c r="C155" s="64" t="str">
        <f>IFERROR(VLOOKUP(B155,Dimension!$N$3:$P$89,3,FALSE),"")</f>
        <v/>
      </c>
      <c r="D155" s="108"/>
      <c r="E155" s="109"/>
      <c r="F155" s="64" t="str">
        <f>IFERROR(VLOOKUP(E155,Dimension!$J$3:$K$179,2,FALSE),"")</f>
        <v/>
      </c>
      <c r="G155" s="110"/>
    </row>
    <row r="156" spans="1:7" x14ac:dyDescent="0.45">
      <c r="A156" s="107"/>
      <c r="B156" s="108"/>
      <c r="C156" s="64" t="str">
        <f>IFERROR(VLOOKUP(B156,Dimension!$N$3:$P$89,3,FALSE),"")</f>
        <v/>
      </c>
      <c r="D156" s="108"/>
      <c r="E156" s="109"/>
      <c r="F156" s="64" t="str">
        <f>IFERROR(VLOOKUP(E156,Dimension!$J$3:$K$179,2,FALSE),"")</f>
        <v/>
      </c>
      <c r="G156" s="110"/>
    </row>
    <row r="157" spans="1:7" x14ac:dyDescent="0.45">
      <c r="A157" s="107"/>
      <c r="B157" s="108"/>
      <c r="C157" s="64" t="str">
        <f>IFERROR(VLOOKUP(B157,Dimension!$N$3:$P$89,3,FALSE),"")</f>
        <v/>
      </c>
      <c r="D157" s="108"/>
      <c r="E157" s="109"/>
      <c r="F157" s="64" t="str">
        <f>IFERROR(VLOOKUP(E157,Dimension!$J$3:$K$179,2,FALSE),"")</f>
        <v/>
      </c>
      <c r="G157" s="110"/>
    </row>
    <row r="158" spans="1:7" x14ac:dyDescent="0.45">
      <c r="A158" s="107"/>
      <c r="B158" s="108"/>
      <c r="C158" s="64" t="str">
        <f>IFERROR(VLOOKUP(B158,Dimension!$N$3:$P$89,3,FALSE),"")</f>
        <v/>
      </c>
      <c r="D158" s="108"/>
      <c r="E158" s="109"/>
      <c r="F158" s="64" t="str">
        <f>IFERROR(VLOOKUP(E158,Dimension!$J$3:$K$179,2,FALSE),"")</f>
        <v/>
      </c>
      <c r="G158" s="110"/>
    </row>
    <row r="159" spans="1:7" x14ac:dyDescent="0.45">
      <c r="A159" s="107"/>
      <c r="B159" s="108"/>
      <c r="C159" s="64" t="str">
        <f>IFERROR(VLOOKUP(B159,Dimension!$N$3:$P$89,3,FALSE),"")</f>
        <v/>
      </c>
      <c r="D159" s="108"/>
      <c r="E159" s="109"/>
      <c r="F159" s="64" t="str">
        <f>IFERROR(VLOOKUP(E159,Dimension!$J$3:$K$179,2,FALSE),"")</f>
        <v/>
      </c>
      <c r="G159" s="110"/>
    </row>
    <row r="160" spans="1:7" x14ac:dyDescent="0.45">
      <c r="A160" s="107"/>
      <c r="B160" s="108"/>
      <c r="C160" s="64" t="str">
        <f>IFERROR(VLOOKUP(B160,Dimension!$N$3:$P$89,3,FALSE),"")</f>
        <v/>
      </c>
      <c r="D160" s="108"/>
      <c r="E160" s="109"/>
      <c r="F160" s="64" t="str">
        <f>IFERROR(VLOOKUP(E160,Dimension!$J$3:$K$179,2,FALSE),"")</f>
        <v/>
      </c>
      <c r="G160" s="110"/>
    </row>
    <row r="161" spans="1:7" x14ac:dyDescent="0.45">
      <c r="A161" s="107"/>
      <c r="B161" s="108"/>
      <c r="C161" s="64" t="str">
        <f>IFERROR(VLOOKUP(B161,Dimension!$N$3:$P$89,3,FALSE),"")</f>
        <v/>
      </c>
      <c r="D161" s="108"/>
      <c r="E161" s="109"/>
      <c r="F161" s="64" t="str">
        <f>IFERROR(VLOOKUP(E161,Dimension!$J$3:$K$179,2,FALSE),"")</f>
        <v/>
      </c>
      <c r="G161" s="110"/>
    </row>
    <row r="162" spans="1:7" x14ac:dyDescent="0.45">
      <c r="A162" s="107"/>
      <c r="B162" s="108"/>
      <c r="C162" s="64" t="str">
        <f>IFERROR(VLOOKUP(B162,Dimension!$N$3:$P$89,3,FALSE),"")</f>
        <v/>
      </c>
      <c r="D162" s="108"/>
      <c r="E162" s="109"/>
      <c r="F162" s="64" t="str">
        <f>IFERROR(VLOOKUP(E162,Dimension!$J$3:$K$179,2,FALSE),"")</f>
        <v/>
      </c>
      <c r="G162" s="110"/>
    </row>
    <row r="163" spans="1:7" x14ac:dyDescent="0.45">
      <c r="A163" s="107"/>
      <c r="B163" s="108"/>
      <c r="C163" s="64" t="str">
        <f>IFERROR(VLOOKUP(B163,Dimension!$N$3:$P$89,3,FALSE),"")</f>
        <v/>
      </c>
      <c r="D163" s="108"/>
      <c r="E163" s="109"/>
      <c r="F163" s="64" t="str">
        <f>IFERROR(VLOOKUP(E163,Dimension!$J$3:$K$179,2,FALSE),"")</f>
        <v/>
      </c>
      <c r="G163" s="110"/>
    </row>
    <row r="164" spans="1:7" x14ac:dyDescent="0.45">
      <c r="A164" s="107"/>
      <c r="B164" s="108"/>
      <c r="C164" s="64" t="str">
        <f>IFERROR(VLOOKUP(B164,Dimension!$N$3:$P$89,3,FALSE),"")</f>
        <v/>
      </c>
      <c r="D164" s="108"/>
      <c r="E164" s="109"/>
      <c r="F164" s="64" t="str">
        <f>IFERROR(VLOOKUP(E164,Dimension!$J$3:$K$179,2,FALSE),"")</f>
        <v/>
      </c>
      <c r="G164" s="110"/>
    </row>
    <row r="165" spans="1:7" x14ac:dyDescent="0.45">
      <c r="A165" s="107"/>
      <c r="B165" s="108"/>
      <c r="C165" s="64" t="str">
        <f>IFERROR(VLOOKUP(B165,Dimension!$N$3:$P$89,3,FALSE),"")</f>
        <v/>
      </c>
      <c r="D165" s="108"/>
      <c r="E165" s="109"/>
      <c r="F165" s="64" t="str">
        <f>IFERROR(VLOOKUP(E165,Dimension!$J$3:$K$179,2,FALSE),"")</f>
        <v/>
      </c>
      <c r="G165" s="110"/>
    </row>
    <row r="166" spans="1:7" x14ac:dyDescent="0.45">
      <c r="A166" s="107"/>
      <c r="B166" s="108"/>
      <c r="C166" s="64" t="str">
        <f>IFERROR(VLOOKUP(B166,Dimension!$N$3:$P$89,3,FALSE),"")</f>
        <v/>
      </c>
      <c r="D166" s="108"/>
      <c r="E166" s="109"/>
      <c r="F166" s="64" t="str">
        <f>IFERROR(VLOOKUP(E166,Dimension!$J$3:$K$179,2,FALSE),"")</f>
        <v/>
      </c>
      <c r="G166" s="110"/>
    </row>
    <row r="167" spans="1:7" x14ac:dyDescent="0.45">
      <c r="A167" s="107"/>
      <c r="B167" s="108"/>
      <c r="C167" s="64" t="str">
        <f>IFERROR(VLOOKUP(B167,Dimension!$N$3:$P$89,3,FALSE),"")</f>
        <v/>
      </c>
      <c r="D167" s="108"/>
      <c r="E167" s="109"/>
      <c r="F167" s="64" t="str">
        <f>IFERROR(VLOOKUP(E167,Dimension!$J$3:$K$179,2,FALSE),"")</f>
        <v/>
      </c>
      <c r="G167" s="110"/>
    </row>
    <row r="168" spans="1:7" x14ac:dyDescent="0.45">
      <c r="A168" s="107"/>
      <c r="B168" s="108"/>
      <c r="C168" s="64" t="str">
        <f>IFERROR(VLOOKUP(B168,Dimension!$N$3:$P$89,3,FALSE),"")</f>
        <v/>
      </c>
      <c r="D168" s="108"/>
      <c r="E168" s="109"/>
      <c r="F168" s="64" t="str">
        <f>IFERROR(VLOOKUP(E168,Dimension!$J$3:$K$179,2,FALSE),"")</f>
        <v/>
      </c>
      <c r="G168" s="110"/>
    </row>
    <row r="169" spans="1:7" x14ac:dyDescent="0.45">
      <c r="A169" s="107"/>
      <c r="B169" s="108"/>
      <c r="C169" s="64" t="str">
        <f>IFERROR(VLOOKUP(B169,Dimension!$N$3:$P$89,3,FALSE),"")</f>
        <v/>
      </c>
      <c r="D169" s="108"/>
      <c r="E169" s="109"/>
      <c r="F169" s="64" t="str">
        <f>IFERROR(VLOOKUP(E169,Dimension!$J$3:$K$179,2,FALSE),"")</f>
        <v/>
      </c>
      <c r="G169" s="110"/>
    </row>
    <row r="170" spans="1:7" x14ac:dyDescent="0.45">
      <c r="A170" s="107"/>
      <c r="B170" s="108"/>
      <c r="C170" s="64" t="str">
        <f>IFERROR(VLOOKUP(B170,Dimension!$N$3:$P$89,3,FALSE),"")</f>
        <v/>
      </c>
      <c r="D170" s="108"/>
      <c r="E170" s="109"/>
      <c r="F170" s="64" t="str">
        <f>IFERROR(VLOOKUP(E170,Dimension!$J$3:$K$179,2,FALSE),"")</f>
        <v/>
      </c>
      <c r="G170" s="110"/>
    </row>
    <row r="171" spans="1:7" x14ac:dyDescent="0.45">
      <c r="A171" s="107"/>
      <c r="B171" s="108"/>
      <c r="C171" s="64" t="str">
        <f>IFERROR(VLOOKUP(B171,Dimension!$N$3:$P$89,3,FALSE),"")</f>
        <v/>
      </c>
      <c r="D171" s="108"/>
      <c r="E171" s="109"/>
      <c r="F171" s="64" t="str">
        <f>IFERROR(VLOOKUP(E171,Dimension!$J$3:$K$179,2,FALSE),"")</f>
        <v/>
      </c>
      <c r="G171" s="110"/>
    </row>
    <row r="172" spans="1:7" x14ac:dyDescent="0.45">
      <c r="A172" s="107"/>
      <c r="B172" s="108"/>
      <c r="C172" s="64" t="str">
        <f>IFERROR(VLOOKUP(B172,Dimension!$N$3:$P$89,3,FALSE),"")</f>
        <v/>
      </c>
      <c r="D172" s="108"/>
      <c r="E172" s="109"/>
      <c r="F172" s="64" t="str">
        <f>IFERROR(VLOOKUP(E172,Dimension!$J$3:$K$179,2,FALSE),"")</f>
        <v/>
      </c>
      <c r="G172" s="110"/>
    </row>
    <row r="173" spans="1:7" x14ac:dyDescent="0.45">
      <c r="A173" s="107"/>
      <c r="B173" s="108"/>
      <c r="C173" s="64" t="str">
        <f>IFERROR(VLOOKUP(B173,Dimension!$N$3:$P$89,3,FALSE),"")</f>
        <v/>
      </c>
      <c r="D173" s="108"/>
      <c r="E173" s="109"/>
      <c r="F173" s="64" t="str">
        <f>IFERROR(VLOOKUP(E173,Dimension!$J$3:$K$179,2,FALSE),"")</f>
        <v/>
      </c>
      <c r="G173" s="110"/>
    </row>
    <row r="174" spans="1:7" x14ac:dyDescent="0.45">
      <c r="A174" s="107"/>
      <c r="B174" s="108"/>
      <c r="C174" s="64" t="str">
        <f>IFERROR(VLOOKUP(B174,Dimension!$N$3:$P$89,3,FALSE),"")</f>
        <v/>
      </c>
      <c r="D174" s="108"/>
      <c r="E174" s="109"/>
      <c r="F174" s="64" t="str">
        <f>IFERROR(VLOOKUP(E174,Dimension!$J$3:$K$179,2,FALSE),"")</f>
        <v/>
      </c>
      <c r="G174" s="110"/>
    </row>
    <row r="175" spans="1:7" x14ac:dyDescent="0.45">
      <c r="A175" s="107"/>
      <c r="B175" s="108"/>
      <c r="C175" s="64" t="str">
        <f>IFERROR(VLOOKUP(B175,Dimension!$N$3:$P$89,3,FALSE),"")</f>
        <v/>
      </c>
      <c r="D175" s="108"/>
      <c r="E175" s="109"/>
      <c r="F175" s="64" t="str">
        <f>IFERROR(VLOOKUP(E175,Dimension!$J$3:$K$179,2,FALSE),"")</f>
        <v/>
      </c>
      <c r="G175" s="110"/>
    </row>
    <row r="176" spans="1:7" x14ac:dyDescent="0.45">
      <c r="A176" s="107"/>
      <c r="B176" s="108"/>
      <c r="C176" s="64" t="str">
        <f>IFERROR(VLOOKUP(B176,Dimension!$N$3:$P$89,3,FALSE),"")</f>
        <v/>
      </c>
      <c r="D176" s="108"/>
      <c r="E176" s="109"/>
      <c r="F176" s="64" t="str">
        <f>IFERROR(VLOOKUP(E176,Dimension!$J$3:$K$179,2,FALSE),"")</f>
        <v/>
      </c>
      <c r="G176" s="110"/>
    </row>
    <row r="177" spans="1:7" x14ac:dyDescent="0.45">
      <c r="A177" s="107"/>
      <c r="B177" s="108"/>
      <c r="C177" s="64" t="str">
        <f>IFERROR(VLOOKUP(B177,Dimension!$N$3:$P$89,3,FALSE),"")</f>
        <v/>
      </c>
      <c r="D177" s="108"/>
      <c r="E177" s="109"/>
      <c r="F177" s="64" t="str">
        <f>IFERROR(VLOOKUP(E177,Dimension!$J$3:$K$179,2,FALSE),"")</f>
        <v/>
      </c>
      <c r="G177" s="110"/>
    </row>
    <row r="178" spans="1:7" x14ac:dyDescent="0.45">
      <c r="A178" s="107"/>
      <c r="B178" s="108"/>
      <c r="C178" s="64" t="str">
        <f>IFERROR(VLOOKUP(B178,Dimension!$N$3:$P$89,3,FALSE),"")</f>
        <v/>
      </c>
      <c r="D178" s="108"/>
      <c r="E178" s="109"/>
      <c r="F178" s="64" t="str">
        <f>IFERROR(VLOOKUP(E178,Dimension!$J$3:$K$179,2,FALSE),"")</f>
        <v/>
      </c>
      <c r="G178" s="110"/>
    </row>
    <row r="179" spans="1:7" x14ac:dyDescent="0.45">
      <c r="A179" s="107"/>
      <c r="B179" s="108"/>
      <c r="C179" s="64" t="str">
        <f>IFERROR(VLOOKUP(B179,Dimension!$N$3:$P$89,3,FALSE),"")</f>
        <v/>
      </c>
      <c r="D179" s="108"/>
      <c r="E179" s="109"/>
      <c r="F179" s="64" t="str">
        <f>IFERROR(VLOOKUP(E179,Dimension!$J$3:$K$179,2,FALSE),"")</f>
        <v/>
      </c>
      <c r="G179" s="110"/>
    </row>
    <row r="180" spans="1:7" x14ac:dyDescent="0.45">
      <c r="A180" s="107"/>
      <c r="B180" s="108"/>
      <c r="C180" s="64" t="str">
        <f>IFERROR(VLOOKUP(B180,Dimension!$N$3:$P$89,3,FALSE),"")</f>
        <v/>
      </c>
      <c r="D180" s="108"/>
      <c r="E180" s="109"/>
      <c r="F180" s="64" t="str">
        <f>IFERROR(VLOOKUP(E180,Dimension!$J$3:$K$179,2,FALSE),"")</f>
        <v/>
      </c>
      <c r="G180" s="110"/>
    </row>
    <row r="181" spans="1:7" x14ac:dyDescent="0.45">
      <c r="A181" s="107"/>
      <c r="B181" s="108"/>
      <c r="C181" s="64" t="str">
        <f>IFERROR(VLOOKUP(B181,Dimension!$N$3:$P$89,3,FALSE),"")</f>
        <v/>
      </c>
      <c r="D181" s="108"/>
      <c r="E181" s="109"/>
      <c r="F181" s="64" t="str">
        <f>IFERROR(VLOOKUP(E181,Dimension!$J$3:$K$179,2,FALSE),"")</f>
        <v/>
      </c>
      <c r="G181" s="110"/>
    </row>
    <row r="182" spans="1:7" x14ac:dyDescent="0.45">
      <c r="A182" s="107"/>
      <c r="B182" s="108"/>
      <c r="C182" s="64" t="str">
        <f>IFERROR(VLOOKUP(B182,Dimension!$N$3:$P$89,3,FALSE),"")</f>
        <v/>
      </c>
      <c r="D182" s="108"/>
      <c r="E182" s="109"/>
      <c r="F182" s="64" t="str">
        <f>IFERROR(VLOOKUP(E182,Dimension!$J$3:$K$179,2,FALSE),"")</f>
        <v/>
      </c>
      <c r="G182" s="110"/>
    </row>
    <row r="183" spans="1:7" x14ac:dyDescent="0.45">
      <c r="A183" s="107"/>
      <c r="B183" s="108"/>
      <c r="C183" s="64" t="str">
        <f>IFERROR(VLOOKUP(B183,Dimension!$N$3:$P$89,3,FALSE),"")</f>
        <v/>
      </c>
      <c r="D183" s="108"/>
      <c r="E183" s="109"/>
      <c r="F183" s="64" t="str">
        <f>IFERROR(VLOOKUP(E183,Dimension!$J$3:$K$179,2,FALSE),"")</f>
        <v/>
      </c>
      <c r="G183" s="110"/>
    </row>
    <row r="184" spans="1:7" x14ac:dyDescent="0.45">
      <c r="A184" s="107"/>
      <c r="B184" s="108"/>
      <c r="C184" s="64" t="str">
        <f>IFERROR(VLOOKUP(B184,Dimension!$N$3:$P$89,3,FALSE),"")</f>
        <v/>
      </c>
      <c r="D184" s="108"/>
      <c r="E184" s="109"/>
      <c r="F184" s="64" t="str">
        <f>IFERROR(VLOOKUP(E184,Dimension!$J$3:$K$179,2,FALSE),"")</f>
        <v/>
      </c>
      <c r="G184" s="110"/>
    </row>
    <row r="185" spans="1:7" x14ac:dyDescent="0.45">
      <c r="A185" s="107"/>
      <c r="B185" s="108"/>
      <c r="C185" s="64" t="str">
        <f>IFERROR(VLOOKUP(B185,Dimension!$N$3:$P$89,3,FALSE),"")</f>
        <v/>
      </c>
      <c r="D185" s="108"/>
      <c r="E185" s="109"/>
      <c r="F185" s="64" t="str">
        <f>IFERROR(VLOOKUP(E185,Dimension!$J$3:$K$179,2,FALSE),"")</f>
        <v/>
      </c>
      <c r="G185" s="110"/>
    </row>
    <row r="186" spans="1:7" x14ac:dyDescent="0.45">
      <c r="A186" s="107"/>
      <c r="B186" s="108"/>
      <c r="C186" s="64" t="str">
        <f>IFERROR(VLOOKUP(B186,Dimension!$N$3:$P$89,3,FALSE),"")</f>
        <v/>
      </c>
      <c r="D186" s="108"/>
      <c r="E186" s="109"/>
      <c r="F186" s="64" t="str">
        <f>IFERROR(VLOOKUP(E186,Dimension!$J$3:$K$179,2,FALSE),"")</f>
        <v/>
      </c>
      <c r="G186" s="110"/>
    </row>
    <row r="187" spans="1:7" x14ac:dyDescent="0.45">
      <c r="A187" s="107"/>
      <c r="B187" s="108"/>
      <c r="C187" s="64" t="str">
        <f>IFERROR(VLOOKUP(B187,Dimension!$N$3:$P$89,3,FALSE),"")</f>
        <v/>
      </c>
      <c r="D187" s="108"/>
      <c r="E187" s="109"/>
      <c r="F187" s="64" t="str">
        <f>IFERROR(VLOOKUP(E187,Dimension!$J$3:$K$179,2,FALSE),"")</f>
        <v/>
      </c>
      <c r="G187" s="110"/>
    </row>
    <row r="188" spans="1:7" x14ac:dyDescent="0.45">
      <c r="A188" s="107"/>
      <c r="B188" s="108"/>
      <c r="C188" s="64" t="str">
        <f>IFERROR(VLOOKUP(B188,Dimension!$N$3:$P$89,3,FALSE),"")</f>
        <v/>
      </c>
      <c r="D188" s="108"/>
      <c r="E188" s="109"/>
      <c r="F188" s="64" t="str">
        <f>IFERROR(VLOOKUP(E188,Dimension!$J$3:$K$179,2,FALSE),"")</f>
        <v/>
      </c>
      <c r="G188" s="110"/>
    </row>
    <row r="189" spans="1:7" x14ac:dyDescent="0.45">
      <c r="A189" s="107"/>
      <c r="B189" s="108"/>
      <c r="C189" s="64" t="str">
        <f>IFERROR(VLOOKUP(B189,Dimension!$N$3:$P$89,3,FALSE),"")</f>
        <v/>
      </c>
      <c r="D189" s="108"/>
      <c r="E189" s="109"/>
      <c r="F189" s="64" t="str">
        <f>IFERROR(VLOOKUP(E189,Dimension!$J$3:$K$179,2,FALSE),"")</f>
        <v/>
      </c>
      <c r="G189" s="110"/>
    </row>
    <row r="190" spans="1:7" x14ac:dyDescent="0.45">
      <c r="A190" s="107"/>
      <c r="B190" s="108"/>
      <c r="C190" s="64" t="str">
        <f>IFERROR(VLOOKUP(B190,Dimension!$N$3:$P$89,3,FALSE),"")</f>
        <v/>
      </c>
      <c r="D190" s="108"/>
      <c r="E190" s="109"/>
      <c r="F190" s="64" t="str">
        <f>IFERROR(VLOOKUP(E190,Dimension!$J$3:$K$179,2,FALSE),"")</f>
        <v/>
      </c>
      <c r="G190" s="110"/>
    </row>
    <row r="191" spans="1:7" x14ac:dyDescent="0.45">
      <c r="A191" s="107"/>
      <c r="B191" s="108"/>
      <c r="C191" s="64" t="str">
        <f>IFERROR(VLOOKUP(B191,Dimension!$N$3:$P$89,3,FALSE),"")</f>
        <v/>
      </c>
      <c r="D191" s="108"/>
      <c r="E191" s="109"/>
      <c r="F191" s="64" t="str">
        <f>IFERROR(VLOOKUP(E191,Dimension!$J$3:$K$179,2,FALSE),"")</f>
        <v/>
      </c>
      <c r="G191" s="110"/>
    </row>
    <row r="192" spans="1:7" x14ac:dyDescent="0.45">
      <c r="A192" s="107"/>
      <c r="B192" s="108"/>
      <c r="C192" s="64" t="str">
        <f>IFERROR(VLOOKUP(B192,Dimension!$N$3:$P$89,3,FALSE),"")</f>
        <v/>
      </c>
      <c r="D192" s="108"/>
      <c r="E192" s="109"/>
      <c r="F192" s="64" t="str">
        <f>IFERROR(VLOOKUP(E192,Dimension!$J$3:$K$179,2,FALSE),"")</f>
        <v/>
      </c>
      <c r="G192" s="110"/>
    </row>
    <row r="193" spans="1:7" x14ac:dyDescent="0.45">
      <c r="A193" s="107"/>
      <c r="B193" s="108"/>
      <c r="C193" s="64" t="str">
        <f>IFERROR(VLOOKUP(B193,Dimension!$N$3:$P$89,3,FALSE),"")</f>
        <v/>
      </c>
      <c r="D193" s="108"/>
      <c r="E193" s="109"/>
      <c r="F193" s="64" t="str">
        <f>IFERROR(VLOOKUP(E193,Dimension!$J$3:$K$179,2,FALSE),"")</f>
        <v/>
      </c>
      <c r="G193" s="110"/>
    </row>
    <row r="194" spans="1:7" x14ac:dyDescent="0.45">
      <c r="A194" s="107"/>
      <c r="B194" s="108"/>
      <c r="C194" s="64" t="str">
        <f>IFERROR(VLOOKUP(B194,Dimension!$N$3:$P$89,3,FALSE),"")</f>
        <v/>
      </c>
      <c r="D194" s="108"/>
      <c r="E194" s="109"/>
      <c r="F194" s="64" t="str">
        <f>IFERROR(VLOOKUP(E194,Dimension!$J$3:$K$179,2,FALSE),"")</f>
        <v/>
      </c>
      <c r="G194" s="110"/>
    </row>
    <row r="195" spans="1:7" x14ac:dyDescent="0.45">
      <c r="A195" s="107"/>
      <c r="B195" s="108"/>
      <c r="C195" s="64" t="str">
        <f>IFERROR(VLOOKUP(B195,Dimension!$N$3:$P$89,3,FALSE),"")</f>
        <v/>
      </c>
      <c r="D195" s="108"/>
      <c r="E195" s="109"/>
      <c r="F195" s="64" t="str">
        <f>IFERROR(VLOOKUP(E195,Dimension!$J$3:$K$179,2,FALSE),"")</f>
        <v/>
      </c>
      <c r="G195" s="110"/>
    </row>
    <row r="196" spans="1:7" x14ac:dyDescent="0.45">
      <c r="A196" s="107"/>
      <c r="B196" s="108"/>
      <c r="C196" s="64" t="str">
        <f>IFERROR(VLOOKUP(B196,Dimension!$N$3:$P$89,3,FALSE),"")</f>
        <v/>
      </c>
      <c r="D196" s="108"/>
      <c r="E196" s="109"/>
      <c r="F196" s="64" t="str">
        <f>IFERROR(VLOOKUP(E196,Dimension!$J$3:$K$179,2,FALSE),"")</f>
        <v/>
      </c>
      <c r="G196" s="110"/>
    </row>
    <row r="197" spans="1:7" x14ac:dyDescent="0.45">
      <c r="A197" s="107"/>
      <c r="B197" s="108"/>
      <c r="C197" s="64" t="str">
        <f>IFERROR(VLOOKUP(B197,Dimension!$N$3:$P$89,3,FALSE),"")</f>
        <v/>
      </c>
      <c r="D197" s="108"/>
      <c r="E197" s="109"/>
      <c r="F197" s="64" t="str">
        <f>IFERROR(VLOOKUP(E197,Dimension!$J$3:$K$179,2,FALSE),"")</f>
        <v/>
      </c>
      <c r="G197" s="110"/>
    </row>
    <row r="198" spans="1:7" x14ac:dyDescent="0.45">
      <c r="A198" s="107"/>
      <c r="B198" s="108"/>
      <c r="C198" s="64" t="str">
        <f>IFERROR(VLOOKUP(B198,Dimension!$N$3:$P$89,3,FALSE),"")</f>
        <v/>
      </c>
      <c r="D198" s="108"/>
      <c r="E198" s="109"/>
      <c r="F198" s="64" t="str">
        <f>IFERROR(VLOOKUP(E198,Dimension!$J$3:$K$179,2,FALSE),"")</f>
        <v/>
      </c>
      <c r="G198" s="110"/>
    </row>
    <row r="199" spans="1:7" x14ac:dyDescent="0.45">
      <c r="A199" s="107"/>
      <c r="B199" s="108"/>
      <c r="C199" s="64" t="str">
        <f>IFERROR(VLOOKUP(B199,Dimension!$N$3:$P$89,3,FALSE),"")</f>
        <v/>
      </c>
      <c r="D199" s="108"/>
      <c r="E199" s="109"/>
      <c r="F199" s="64" t="str">
        <f>IFERROR(VLOOKUP(E199,Dimension!$J$3:$K$179,2,FALSE),"")</f>
        <v/>
      </c>
      <c r="G199" s="110"/>
    </row>
    <row r="200" spans="1:7" x14ac:dyDescent="0.45">
      <c r="A200" s="107"/>
      <c r="B200" s="108"/>
      <c r="C200" s="64" t="str">
        <f>IFERROR(VLOOKUP(B200,Dimension!$N$3:$P$89,3,FALSE),"")</f>
        <v/>
      </c>
      <c r="D200" s="108"/>
      <c r="E200" s="109"/>
      <c r="F200" s="64" t="str">
        <f>IFERROR(VLOOKUP(E200,Dimension!$J$3:$K$179,2,FALSE),"")</f>
        <v/>
      </c>
      <c r="G200" s="110"/>
    </row>
    <row r="201" spans="1:7" x14ac:dyDescent="0.45">
      <c r="A201" s="107"/>
      <c r="B201" s="108"/>
      <c r="C201" s="64" t="str">
        <f>IFERROR(VLOOKUP(B201,Dimension!$N$3:$P$89,3,FALSE),"")</f>
        <v/>
      </c>
      <c r="D201" s="108"/>
      <c r="E201" s="109"/>
      <c r="F201" s="64" t="str">
        <f>IFERROR(VLOOKUP(E201,Dimension!$J$3:$K$179,2,FALSE),"")</f>
        <v/>
      </c>
      <c r="G201" s="110"/>
    </row>
    <row r="202" spans="1:7" x14ac:dyDescent="0.45">
      <c r="A202" s="107"/>
      <c r="B202" s="108"/>
      <c r="C202" s="64" t="str">
        <f>IFERROR(VLOOKUP(B202,Dimension!$N$3:$P$89,3,FALSE),"")</f>
        <v/>
      </c>
      <c r="D202" s="108"/>
      <c r="E202" s="109"/>
      <c r="F202" s="64" t="str">
        <f>IFERROR(VLOOKUP(E202,Dimension!$J$3:$K$179,2,FALSE),"")</f>
        <v/>
      </c>
      <c r="G202" s="110"/>
    </row>
    <row r="203" spans="1:7" x14ac:dyDescent="0.45">
      <c r="A203" s="107"/>
      <c r="B203" s="108"/>
      <c r="C203" s="64" t="str">
        <f>IFERROR(VLOOKUP(B203,Dimension!$N$3:$P$89,3,FALSE),"")</f>
        <v/>
      </c>
      <c r="D203" s="108"/>
      <c r="E203" s="109"/>
      <c r="F203" s="64" t="str">
        <f>IFERROR(VLOOKUP(E203,Dimension!$J$3:$K$179,2,FALSE),"")</f>
        <v/>
      </c>
      <c r="G203" s="110"/>
    </row>
    <row r="204" spans="1:7" x14ac:dyDescent="0.45">
      <c r="A204" s="107"/>
      <c r="B204" s="108"/>
      <c r="C204" s="64" t="str">
        <f>IFERROR(VLOOKUP(B204,Dimension!$N$3:$P$89,3,FALSE),"")</f>
        <v/>
      </c>
      <c r="D204" s="108"/>
      <c r="E204" s="109"/>
      <c r="F204" s="64" t="str">
        <f>IFERROR(VLOOKUP(E204,Dimension!$J$3:$K$179,2,FALSE),"")</f>
        <v/>
      </c>
      <c r="G204" s="110"/>
    </row>
    <row r="205" spans="1:7" x14ac:dyDescent="0.45">
      <c r="A205" s="107"/>
      <c r="B205" s="108"/>
      <c r="C205" s="64" t="str">
        <f>IFERROR(VLOOKUP(B205,Dimension!$N$3:$P$89,3,FALSE),"")</f>
        <v/>
      </c>
      <c r="D205" s="108"/>
      <c r="E205" s="109"/>
      <c r="F205" s="64" t="str">
        <f>IFERROR(VLOOKUP(E205,Dimension!$J$3:$K$179,2,FALSE),"")</f>
        <v/>
      </c>
      <c r="G205" s="110"/>
    </row>
    <row r="206" spans="1:7" x14ac:dyDescent="0.45">
      <c r="A206" s="107"/>
      <c r="B206" s="108"/>
      <c r="C206" s="64" t="str">
        <f>IFERROR(VLOOKUP(B206,Dimension!$N$3:$P$89,3,FALSE),"")</f>
        <v/>
      </c>
      <c r="D206" s="108"/>
      <c r="E206" s="109"/>
      <c r="F206" s="64" t="str">
        <f>IFERROR(VLOOKUP(E206,Dimension!$J$3:$K$179,2,FALSE),"")</f>
        <v/>
      </c>
      <c r="G206" s="110"/>
    </row>
    <row r="207" spans="1:7" x14ac:dyDescent="0.45">
      <c r="A207" s="107"/>
      <c r="B207" s="108"/>
      <c r="C207" s="64" t="str">
        <f>IFERROR(VLOOKUP(B207,Dimension!$N$3:$P$89,3,FALSE),"")</f>
        <v/>
      </c>
      <c r="D207" s="108"/>
      <c r="E207" s="109"/>
      <c r="F207" s="64" t="str">
        <f>IFERROR(VLOOKUP(E207,Dimension!$J$3:$K$179,2,FALSE),"")</f>
        <v/>
      </c>
      <c r="G207" s="110"/>
    </row>
    <row r="208" spans="1:7" x14ac:dyDescent="0.45">
      <c r="A208" s="107"/>
      <c r="B208" s="108"/>
      <c r="C208" s="64" t="str">
        <f>IFERROR(VLOOKUP(B208,Dimension!$N$3:$P$89,3,FALSE),"")</f>
        <v/>
      </c>
      <c r="D208" s="108"/>
      <c r="E208" s="109"/>
      <c r="F208" s="64" t="str">
        <f>IFERROR(VLOOKUP(E208,Dimension!$J$3:$K$179,2,FALSE),"")</f>
        <v/>
      </c>
      <c r="G208" s="110"/>
    </row>
    <row r="209" spans="1:7" x14ac:dyDescent="0.45">
      <c r="A209" s="107"/>
      <c r="B209" s="108"/>
      <c r="C209" s="64" t="str">
        <f>IFERROR(VLOOKUP(B209,Dimension!$N$3:$P$89,3,FALSE),"")</f>
        <v/>
      </c>
      <c r="D209" s="108"/>
      <c r="E209" s="109"/>
      <c r="F209" s="64" t="str">
        <f>IFERROR(VLOOKUP(E209,Dimension!$J$3:$K$179,2,FALSE),"")</f>
        <v/>
      </c>
      <c r="G209" s="110"/>
    </row>
    <row r="210" spans="1:7" x14ac:dyDescent="0.45">
      <c r="A210" s="107"/>
      <c r="B210" s="108"/>
      <c r="C210" s="64" t="str">
        <f>IFERROR(VLOOKUP(B210,Dimension!$N$3:$P$89,3,FALSE),"")</f>
        <v/>
      </c>
      <c r="D210" s="108"/>
      <c r="E210" s="109"/>
      <c r="F210" s="64" t="str">
        <f>IFERROR(VLOOKUP(E210,Dimension!$J$3:$K$179,2,FALSE),"")</f>
        <v/>
      </c>
      <c r="G210" s="110"/>
    </row>
    <row r="211" spans="1:7" x14ac:dyDescent="0.45">
      <c r="A211" s="107"/>
      <c r="B211" s="108"/>
      <c r="C211" s="64" t="str">
        <f>IFERROR(VLOOKUP(B211,Dimension!$N$3:$P$89,3,FALSE),"")</f>
        <v/>
      </c>
      <c r="D211" s="108"/>
      <c r="E211" s="109"/>
      <c r="F211" s="64" t="str">
        <f>IFERROR(VLOOKUP(E211,Dimension!$J$3:$K$179,2,FALSE),"")</f>
        <v/>
      </c>
      <c r="G211" s="110"/>
    </row>
    <row r="212" spans="1:7" x14ac:dyDescent="0.45">
      <c r="A212" s="107"/>
      <c r="B212" s="108"/>
      <c r="C212" s="64" t="str">
        <f>IFERROR(VLOOKUP(B212,Dimension!$N$3:$P$89,3,FALSE),"")</f>
        <v/>
      </c>
      <c r="D212" s="108"/>
      <c r="E212" s="109"/>
      <c r="F212" s="64" t="str">
        <f>IFERROR(VLOOKUP(E212,Dimension!$J$3:$K$179,2,FALSE),"")</f>
        <v/>
      </c>
      <c r="G212" s="110"/>
    </row>
    <row r="213" spans="1:7" x14ac:dyDescent="0.45">
      <c r="A213" s="107"/>
      <c r="B213" s="108"/>
      <c r="C213" s="64" t="str">
        <f>IFERROR(VLOOKUP(B213,Dimension!$N$3:$P$89,3,FALSE),"")</f>
        <v/>
      </c>
      <c r="D213" s="108"/>
      <c r="E213" s="109"/>
      <c r="F213" s="64" t="str">
        <f>IFERROR(VLOOKUP(E213,Dimension!$J$3:$K$179,2,FALSE),"")</f>
        <v/>
      </c>
      <c r="G213" s="110"/>
    </row>
    <row r="214" spans="1:7" x14ac:dyDescent="0.45">
      <c r="A214" s="107"/>
      <c r="B214" s="108"/>
      <c r="C214" s="64" t="str">
        <f>IFERROR(VLOOKUP(B214,Dimension!$N$3:$P$89,3,FALSE),"")</f>
        <v/>
      </c>
      <c r="D214" s="108"/>
      <c r="E214" s="109"/>
      <c r="F214" s="64" t="str">
        <f>IFERROR(VLOOKUP(E214,Dimension!$J$3:$K$179,2,FALSE),"")</f>
        <v/>
      </c>
      <c r="G214" s="110"/>
    </row>
    <row r="215" spans="1:7" x14ac:dyDescent="0.45">
      <c r="A215" s="107"/>
      <c r="B215" s="108"/>
      <c r="C215" s="64" t="str">
        <f>IFERROR(VLOOKUP(B215,Dimension!$N$3:$P$89,3,FALSE),"")</f>
        <v/>
      </c>
      <c r="D215" s="108"/>
      <c r="E215" s="109"/>
      <c r="F215" s="64" t="str">
        <f>IFERROR(VLOOKUP(E215,Dimension!$J$3:$K$179,2,FALSE),"")</f>
        <v/>
      </c>
      <c r="G215" s="110"/>
    </row>
    <row r="216" spans="1:7" x14ac:dyDescent="0.45">
      <c r="A216" s="107"/>
      <c r="B216" s="108"/>
      <c r="C216" s="64" t="str">
        <f>IFERROR(VLOOKUP(B216,Dimension!$N$3:$P$89,3,FALSE),"")</f>
        <v/>
      </c>
      <c r="D216" s="108"/>
      <c r="E216" s="109"/>
      <c r="F216" s="64" t="str">
        <f>IFERROR(VLOOKUP(E216,Dimension!$J$3:$K$179,2,FALSE),"")</f>
        <v/>
      </c>
      <c r="G216" s="110"/>
    </row>
    <row r="217" spans="1:7" x14ac:dyDescent="0.45">
      <c r="A217" s="107"/>
      <c r="B217" s="108"/>
      <c r="C217" s="64" t="str">
        <f>IFERROR(VLOOKUP(B217,Dimension!$N$3:$P$89,3,FALSE),"")</f>
        <v/>
      </c>
      <c r="D217" s="108"/>
      <c r="E217" s="109"/>
      <c r="F217" s="64" t="str">
        <f>IFERROR(VLOOKUP(E217,Dimension!$J$3:$K$179,2,FALSE),"")</f>
        <v/>
      </c>
      <c r="G217" s="110"/>
    </row>
    <row r="218" spans="1:7" x14ac:dyDescent="0.45">
      <c r="A218" s="107"/>
      <c r="B218" s="108"/>
      <c r="C218" s="64" t="str">
        <f>IFERROR(VLOOKUP(B218,Dimension!$N$3:$P$89,3,FALSE),"")</f>
        <v/>
      </c>
      <c r="D218" s="108"/>
      <c r="E218" s="109"/>
      <c r="F218" s="64" t="str">
        <f>IFERROR(VLOOKUP(E218,Dimension!$J$3:$K$179,2,FALSE),"")</f>
        <v/>
      </c>
      <c r="G218" s="110"/>
    </row>
    <row r="219" spans="1:7" x14ac:dyDescent="0.45">
      <c r="A219" s="107"/>
      <c r="B219" s="108"/>
      <c r="C219" s="64" t="str">
        <f>IFERROR(VLOOKUP(B219,Dimension!$N$3:$P$89,3,FALSE),"")</f>
        <v/>
      </c>
      <c r="D219" s="108"/>
      <c r="E219" s="109"/>
      <c r="F219" s="64" t="str">
        <f>IFERROR(VLOOKUP(E219,Dimension!$J$3:$K$179,2,FALSE),"")</f>
        <v/>
      </c>
      <c r="G219" s="110"/>
    </row>
    <row r="220" spans="1:7" x14ac:dyDescent="0.45">
      <c r="A220" s="107"/>
      <c r="B220" s="108"/>
      <c r="C220" s="64" t="str">
        <f>IFERROR(VLOOKUP(B220,Dimension!$N$3:$P$89,3,FALSE),"")</f>
        <v/>
      </c>
      <c r="D220" s="108"/>
      <c r="E220" s="109"/>
      <c r="F220" s="64" t="str">
        <f>IFERROR(VLOOKUP(E220,Dimension!$J$3:$K$179,2,FALSE),"")</f>
        <v/>
      </c>
      <c r="G220" s="110"/>
    </row>
    <row r="221" spans="1:7" x14ac:dyDescent="0.45">
      <c r="A221" s="107"/>
      <c r="B221" s="108"/>
      <c r="C221" s="64" t="str">
        <f>IFERROR(VLOOKUP(B221,Dimension!$N$3:$P$89,3,FALSE),"")</f>
        <v/>
      </c>
      <c r="D221" s="108"/>
      <c r="E221" s="109"/>
      <c r="F221" s="64" t="str">
        <f>IFERROR(VLOOKUP(E221,Dimension!$J$3:$K$179,2,FALSE),"")</f>
        <v/>
      </c>
      <c r="G221" s="110"/>
    </row>
    <row r="222" spans="1:7" x14ac:dyDescent="0.45">
      <c r="A222" s="107"/>
      <c r="B222" s="108"/>
      <c r="C222" s="64" t="str">
        <f>IFERROR(VLOOKUP(B222,Dimension!$N$3:$P$89,3,FALSE),"")</f>
        <v/>
      </c>
      <c r="D222" s="108"/>
      <c r="E222" s="109"/>
      <c r="F222" s="64" t="str">
        <f>IFERROR(VLOOKUP(E222,Dimension!$J$3:$K$179,2,FALSE),"")</f>
        <v/>
      </c>
      <c r="G222" s="110"/>
    </row>
    <row r="223" spans="1:7" x14ac:dyDescent="0.45">
      <c r="A223" s="107"/>
      <c r="B223" s="108"/>
      <c r="C223" s="64" t="str">
        <f>IFERROR(VLOOKUP(B223,Dimension!$N$3:$P$89,3,FALSE),"")</f>
        <v/>
      </c>
      <c r="D223" s="108"/>
      <c r="E223" s="109"/>
      <c r="F223" s="64" t="str">
        <f>IFERROR(VLOOKUP(E223,Dimension!$J$3:$K$179,2,FALSE),"")</f>
        <v/>
      </c>
      <c r="G223" s="110"/>
    </row>
    <row r="224" spans="1:7" x14ac:dyDescent="0.45">
      <c r="A224" s="107"/>
      <c r="B224" s="108"/>
      <c r="C224" s="64" t="str">
        <f>IFERROR(VLOOKUP(B224,Dimension!$N$3:$P$89,3,FALSE),"")</f>
        <v/>
      </c>
      <c r="D224" s="108"/>
      <c r="E224" s="109"/>
      <c r="F224" s="64" t="str">
        <f>IFERROR(VLOOKUP(E224,Dimension!$J$3:$K$179,2,FALSE),"")</f>
        <v/>
      </c>
      <c r="G224" s="110"/>
    </row>
    <row r="225" spans="1:7" x14ac:dyDescent="0.45">
      <c r="A225" s="107"/>
      <c r="B225" s="108"/>
      <c r="C225" s="64" t="str">
        <f>IFERROR(VLOOKUP(B225,Dimension!$N$3:$P$89,3,FALSE),"")</f>
        <v/>
      </c>
      <c r="D225" s="108"/>
      <c r="E225" s="109"/>
      <c r="F225" s="64" t="str">
        <f>IFERROR(VLOOKUP(E225,Dimension!$J$3:$K$179,2,FALSE),"")</f>
        <v/>
      </c>
      <c r="G225" s="110"/>
    </row>
    <row r="226" spans="1:7" x14ac:dyDescent="0.45">
      <c r="A226" s="107"/>
      <c r="B226" s="108"/>
      <c r="C226" s="64" t="str">
        <f>IFERROR(VLOOKUP(B226,Dimension!$N$3:$P$89,3,FALSE),"")</f>
        <v/>
      </c>
      <c r="D226" s="108"/>
      <c r="E226" s="109"/>
      <c r="F226" s="64" t="str">
        <f>IFERROR(VLOOKUP(E226,Dimension!$J$3:$K$179,2,FALSE),"")</f>
        <v/>
      </c>
      <c r="G226" s="110"/>
    </row>
    <row r="227" spans="1:7" x14ac:dyDescent="0.45">
      <c r="A227" s="107"/>
      <c r="B227" s="108"/>
      <c r="C227" s="64" t="str">
        <f>IFERROR(VLOOKUP(B227,Dimension!$N$3:$P$89,3,FALSE),"")</f>
        <v/>
      </c>
      <c r="D227" s="108"/>
      <c r="E227" s="109"/>
      <c r="F227" s="64" t="str">
        <f>IFERROR(VLOOKUP(E227,Dimension!$J$3:$K$179,2,FALSE),"")</f>
        <v/>
      </c>
      <c r="G227" s="110"/>
    </row>
    <row r="228" spans="1:7" x14ac:dyDescent="0.45">
      <c r="A228" s="107"/>
      <c r="B228" s="108"/>
      <c r="C228" s="64" t="str">
        <f>IFERROR(VLOOKUP(B228,Dimension!$N$3:$P$89,3,FALSE),"")</f>
        <v/>
      </c>
      <c r="D228" s="108"/>
      <c r="E228" s="109"/>
      <c r="F228" s="64" t="str">
        <f>IFERROR(VLOOKUP(E228,Dimension!$J$3:$K$179,2,FALSE),"")</f>
        <v/>
      </c>
      <c r="G228" s="110"/>
    </row>
    <row r="229" spans="1:7" x14ac:dyDescent="0.45">
      <c r="A229" s="107"/>
      <c r="B229" s="108"/>
      <c r="C229" s="64" t="str">
        <f>IFERROR(VLOOKUP(B229,Dimension!$N$3:$P$89,3,FALSE),"")</f>
        <v/>
      </c>
      <c r="D229" s="108"/>
      <c r="E229" s="109"/>
      <c r="F229" s="64" t="str">
        <f>IFERROR(VLOOKUP(E229,Dimension!$J$3:$K$179,2,FALSE),"")</f>
        <v/>
      </c>
      <c r="G229" s="110"/>
    </row>
    <row r="230" spans="1:7" x14ac:dyDescent="0.45">
      <c r="A230" s="107"/>
      <c r="B230" s="108"/>
      <c r="C230" s="64" t="str">
        <f>IFERROR(VLOOKUP(B230,Dimension!$N$3:$P$89,3,FALSE),"")</f>
        <v/>
      </c>
      <c r="D230" s="108"/>
      <c r="E230" s="109"/>
      <c r="F230" s="64" t="str">
        <f>IFERROR(VLOOKUP(E230,Dimension!$J$3:$K$179,2,FALSE),"")</f>
        <v/>
      </c>
      <c r="G230" s="110"/>
    </row>
    <row r="231" spans="1:7" x14ac:dyDescent="0.45">
      <c r="A231" s="107"/>
      <c r="B231" s="108"/>
      <c r="C231" s="64" t="str">
        <f>IFERROR(VLOOKUP(B231,Dimension!$N$3:$P$89,3,FALSE),"")</f>
        <v/>
      </c>
      <c r="D231" s="108"/>
      <c r="E231" s="109"/>
      <c r="F231" s="64" t="str">
        <f>IFERROR(VLOOKUP(E231,Dimension!$J$3:$K$179,2,FALSE),"")</f>
        <v/>
      </c>
      <c r="G231" s="110"/>
    </row>
    <row r="232" spans="1:7" x14ac:dyDescent="0.45">
      <c r="A232" s="107"/>
      <c r="B232" s="108"/>
      <c r="C232" s="64" t="str">
        <f>IFERROR(VLOOKUP(B232,Dimension!$N$3:$P$89,3,FALSE),"")</f>
        <v/>
      </c>
      <c r="D232" s="108"/>
      <c r="E232" s="109"/>
      <c r="F232" s="64" t="str">
        <f>IFERROR(VLOOKUP(E232,Dimension!$J$3:$K$179,2,FALSE),"")</f>
        <v/>
      </c>
      <c r="G232" s="110"/>
    </row>
    <row r="233" spans="1:7" x14ac:dyDescent="0.45">
      <c r="A233" s="107"/>
      <c r="B233" s="108"/>
      <c r="C233" s="64" t="str">
        <f>IFERROR(VLOOKUP(B233,Dimension!$N$3:$P$89,3,FALSE),"")</f>
        <v/>
      </c>
      <c r="D233" s="108"/>
      <c r="E233" s="109"/>
      <c r="F233" s="64" t="str">
        <f>IFERROR(VLOOKUP(E233,Dimension!$J$3:$K$179,2,FALSE),"")</f>
        <v/>
      </c>
      <c r="G233" s="110"/>
    </row>
    <row r="234" spans="1:7" x14ac:dyDescent="0.45">
      <c r="A234" s="107"/>
      <c r="B234" s="108"/>
      <c r="C234" s="64" t="str">
        <f>IFERROR(VLOOKUP(B234,Dimension!$N$3:$P$89,3,FALSE),"")</f>
        <v/>
      </c>
      <c r="D234" s="108"/>
      <c r="E234" s="109"/>
      <c r="F234" s="64" t="str">
        <f>IFERROR(VLOOKUP(E234,Dimension!$J$3:$K$179,2,FALSE),"")</f>
        <v/>
      </c>
      <c r="G234" s="110"/>
    </row>
    <row r="235" spans="1:7" x14ac:dyDescent="0.45">
      <c r="A235" s="107"/>
      <c r="B235" s="108"/>
      <c r="C235" s="64" t="str">
        <f>IFERROR(VLOOKUP(B235,Dimension!$N$3:$P$89,3,FALSE),"")</f>
        <v/>
      </c>
      <c r="D235" s="108"/>
      <c r="E235" s="109"/>
      <c r="F235" s="64" t="str">
        <f>IFERROR(VLOOKUP(E235,Dimension!$J$3:$K$179,2,FALSE),"")</f>
        <v/>
      </c>
      <c r="G235" s="110"/>
    </row>
    <row r="236" spans="1:7" x14ac:dyDescent="0.45">
      <c r="A236" s="107"/>
      <c r="B236" s="108"/>
      <c r="C236" s="64" t="str">
        <f>IFERROR(VLOOKUP(B236,Dimension!$N$3:$P$89,3,FALSE),"")</f>
        <v/>
      </c>
      <c r="D236" s="108"/>
      <c r="E236" s="109"/>
      <c r="F236" s="64" t="str">
        <f>IFERROR(VLOOKUP(E236,Dimension!$J$3:$K$179,2,FALSE),"")</f>
        <v/>
      </c>
      <c r="G236" s="110"/>
    </row>
    <row r="237" spans="1:7" x14ac:dyDescent="0.45">
      <c r="A237" s="107"/>
      <c r="B237" s="108"/>
      <c r="C237" s="64" t="str">
        <f>IFERROR(VLOOKUP(B237,Dimension!$N$3:$P$89,3,FALSE),"")</f>
        <v/>
      </c>
      <c r="D237" s="108"/>
      <c r="E237" s="109"/>
      <c r="F237" s="64" t="str">
        <f>IFERROR(VLOOKUP(E237,Dimension!$J$3:$K$179,2,FALSE),"")</f>
        <v/>
      </c>
      <c r="G237" s="110"/>
    </row>
    <row r="238" spans="1:7" x14ac:dyDescent="0.45">
      <c r="A238" s="107"/>
      <c r="B238" s="108"/>
      <c r="C238" s="64" t="str">
        <f>IFERROR(VLOOKUP(B238,Dimension!$N$3:$P$89,3,FALSE),"")</f>
        <v/>
      </c>
      <c r="D238" s="108"/>
      <c r="E238" s="109"/>
      <c r="F238" s="64" t="str">
        <f>IFERROR(VLOOKUP(E238,Dimension!$J$3:$K$179,2,FALSE),"")</f>
        <v/>
      </c>
      <c r="G238" s="110"/>
    </row>
    <row r="239" spans="1:7" x14ac:dyDescent="0.45">
      <c r="A239" s="107"/>
      <c r="B239" s="108"/>
      <c r="C239" s="64" t="str">
        <f>IFERROR(VLOOKUP(B239,Dimension!$N$3:$P$89,3,FALSE),"")</f>
        <v/>
      </c>
      <c r="D239" s="108"/>
      <c r="E239" s="109"/>
      <c r="F239" s="64" t="str">
        <f>IFERROR(VLOOKUP(E239,Dimension!$J$3:$K$179,2,FALSE),"")</f>
        <v/>
      </c>
      <c r="G239" s="110"/>
    </row>
    <row r="240" spans="1:7" x14ac:dyDescent="0.45">
      <c r="A240" s="107"/>
      <c r="B240" s="108"/>
      <c r="C240" s="64" t="str">
        <f>IFERROR(VLOOKUP(B240,Dimension!$N$3:$P$89,3,FALSE),"")</f>
        <v/>
      </c>
      <c r="D240" s="108"/>
      <c r="E240" s="109"/>
      <c r="F240" s="64" t="str">
        <f>IFERROR(VLOOKUP(E240,Dimension!$J$3:$K$179,2,FALSE),"")</f>
        <v/>
      </c>
      <c r="G240" s="110"/>
    </row>
    <row r="241" spans="1:7" x14ac:dyDescent="0.45">
      <c r="A241" s="107"/>
      <c r="B241" s="108"/>
      <c r="C241" s="64" t="str">
        <f>IFERROR(VLOOKUP(B241,Dimension!$N$3:$P$89,3,FALSE),"")</f>
        <v/>
      </c>
      <c r="D241" s="108"/>
      <c r="E241" s="109"/>
      <c r="F241" s="64" t="str">
        <f>IFERROR(VLOOKUP(E241,Dimension!$J$3:$K$179,2,FALSE),"")</f>
        <v/>
      </c>
      <c r="G241" s="110"/>
    </row>
    <row r="242" spans="1:7" x14ac:dyDescent="0.45">
      <c r="A242" s="107"/>
      <c r="B242" s="108"/>
      <c r="C242" s="64" t="str">
        <f>IFERROR(VLOOKUP(B242,Dimension!$N$3:$P$89,3,FALSE),"")</f>
        <v/>
      </c>
      <c r="D242" s="108"/>
      <c r="E242" s="109"/>
      <c r="F242" s="64" t="str">
        <f>IFERROR(VLOOKUP(E242,Dimension!$J$3:$K$179,2,FALSE),"")</f>
        <v/>
      </c>
      <c r="G242" s="110"/>
    </row>
    <row r="243" spans="1:7" x14ac:dyDescent="0.45">
      <c r="A243" s="107"/>
      <c r="B243" s="108"/>
      <c r="C243" s="64" t="str">
        <f>IFERROR(VLOOKUP(B243,Dimension!$N$3:$P$89,3,FALSE),"")</f>
        <v/>
      </c>
      <c r="D243" s="108"/>
      <c r="E243" s="109"/>
      <c r="F243" s="64" t="str">
        <f>IFERROR(VLOOKUP(E243,Dimension!$J$3:$K$179,2,FALSE),"")</f>
        <v/>
      </c>
      <c r="G243" s="110"/>
    </row>
    <row r="244" spans="1:7" x14ac:dyDescent="0.45">
      <c r="A244" s="107"/>
      <c r="B244" s="108"/>
      <c r="C244" s="64" t="str">
        <f>IFERROR(VLOOKUP(B244,Dimension!$N$3:$P$89,3,FALSE),"")</f>
        <v/>
      </c>
      <c r="D244" s="108"/>
      <c r="E244" s="109"/>
      <c r="F244" s="64" t="str">
        <f>IFERROR(VLOOKUP(E244,Dimension!$J$3:$K$179,2,FALSE),"")</f>
        <v/>
      </c>
      <c r="G244" s="110"/>
    </row>
    <row r="245" spans="1:7" x14ac:dyDescent="0.45">
      <c r="A245" s="107"/>
      <c r="B245" s="108"/>
      <c r="C245" s="64" t="str">
        <f>IFERROR(VLOOKUP(B245,Dimension!$N$3:$P$89,3,FALSE),"")</f>
        <v/>
      </c>
      <c r="D245" s="108"/>
      <c r="E245" s="109"/>
      <c r="F245" s="64" t="str">
        <f>IFERROR(VLOOKUP(E245,Dimension!$J$3:$K$179,2,FALSE),"")</f>
        <v/>
      </c>
      <c r="G245" s="110"/>
    </row>
    <row r="246" spans="1:7" x14ac:dyDescent="0.45">
      <c r="A246" s="107"/>
      <c r="B246" s="108"/>
      <c r="C246" s="64" t="str">
        <f>IFERROR(VLOOKUP(B246,Dimension!$N$3:$P$89,3,FALSE),"")</f>
        <v/>
      </c>
      <c r="D246" s="108"/>
      <c r="E246" s="109"/>
      <c r="F246" s="64" t="str">
        <f>IFERROR(VLOOKUP(E246,Dimension!$J$3:$K$179,2,FALSE),"")</f>
        <v/>
      </c>
      <c r="G246" s="110"/>
    </row>
    <row r="247" spans="1:7" x14ac:dyDescent="0.45">
      <c r="A247" s="107"/>
      <c r="B247" s="108"/>
      <c r="C247" s="64" t="str">
        <f>IFERROR(VLOOKUP(B247,Dimension!$N$3:$P$89,3,FALSE),"")</f>
        <v/>
      </c>
      <c r="D247" s="108"/>
      <c r="E247" s="109"/>
      <c r="F247" s="64" t="str">
        <f>IFERROR(VLOOKUP(E247,Dimension!$J$3:$K$179,2,FALSE),"")</f>
        <v/>
      </c>
      <c r="G247" s="110"/>
    </row>
    <row r="248" spans="1:7" x14ac:dyDescent="0.45">
      <c r="A248" s="107"/>
      <c r="B248" s="108"/>
      <c r="C248" s="64" t="str">
        <f>IFERROR(VLOOKUP(B248,Dimension!$N$3:$P$89,3,FALSE),"")</f>
        <v/>
      </c>
      <c r="D248" s="108"/>
      <c r="E248" s="109"/>
      <c r="F248" s="64" t="str">
        <f>IFERROR(VLOOKUP(E248,Dimension!$J$3:$K$179,2,FALSE),"")</f>
        <v/>
      </c>
      <c r="G248" s="110"/>
    </row>
    <row r="249" spans="1:7" x14ac:dyDescent="0.45">
      <c r="A249" s="107"/>
      <c r="B249" s="108"/>
      <c r="C249" s="64" t="str">
        <f>IFERROR(VLOOKUP(B249,Dimension!$N$3:$P$89,3,FALSE),"")</f>
        <v/>
      </c>
      <c r="D249" s="108"/>
      <c r="E249" s="109"/>
      <c r="F249" s="64" t="str">
        <f>IFERROR(VLOOKUP(E249,Dimension!$J$3:$K$179,2,FALSE),"")</f>
        <v/>
      </c>
      <c r="G249" s="110"/>
    </row>
    <row r="250" spans="1:7" x14ac:dyDescent="0.45">
      <c r="A250" s="107"/>
      <c r="B250" s="108"/>
      <c r="C250" s="64" t="str">
        <f>IFERROR(VLOOKUP(B250,Dimension!$N$3:$P$89,3,FALSE),"")</f>
        <v/>
      </c>
      <c r="D250" s="108"/>
      <c r="E250" s="109"/>
      <c r="F250" s="64" t="str">
        <f>IFERROR(VLOOKUP(E250,Dimension!$J$3:$K$179,2,FALSE),"")</f>
        <v/>
      </c>
      <c r="G250" s="110"/>
    </row>
    <row r="251" spans="1:7" x14ac:dyDescent="0.45">
      <c r="A251" s="107"/>
      <c r="B251" s="108"/>
      <c r="C251" s="64" t="str">
        <f>IFERROR(VLOOKUP(B251,Dimension!$N$3:$P$89,3,FALSE),"")</f>
        <v/>
      </c>
      <c r="D251" s="108"/>
      <c r="E251" s="109"/>
      <c r="F251" s="64" t="str">
        <f>IFERROR(VLOOKUP(E251,Dimension!$J$3:$K$179,2,FALSE),"")</f>
        <v/>
      </c>
      <c r="G251" s="110"/>
    </row>
    <row r="252" spans="1:7" x14ac:dyDescent="0.45">
      <c r="A252" s="107"/>
      <c r="B252" s="108"/>
      <c r="C252" s="64" t="str">
        <f>IFERROR(VLOOKUP(B252,Dimension!$N$3:$P$89,3,FALSE),"")</f>
        <v/>
      </c>
      <c r="D252" s="108"/>
      <c r="E252" s="109"/>
      <c r="F252" s="64" t="str">
        <f>IFERROR(VLOOKUP(E252,Dimension!$J$3:$K$179,2,FALSE),"")</f>
        <v/>
      </c>
      <c r="G252" s="110"/>
    </row>
    <row r="253" spans="1:7" x14ac:dyDescent="0.45">
      <c r="A253" s="107"/>
      <c r="B253" s="108"/>
      <c r="C253" s="64" t="str">
        <f>IFERROR(VLOOKUP(B253,Dimension!$N$3:$P$89,3,FALSE),"")</f>
        <v/>
      </c>
      <c r="D253" s="108"/>
      <c r="E253" s="109"/>
      <c r="F253" s="64" t="str">
        <f>IFERROR(VLOOKUP(E253,Dimension!$J$3:$K$179,2,FALSE),"")</f>
        <v/>
      </c>
      <c r="G253" s="110"/>
    </row>
    <row r="254" spans="1:7" x14ac:dyDescent="0.45">
      <c r="A254" s="107"/>
      <c r="B254" s="108"/>
      <c r="C254" s="64" t="str">
        <f>IFERROR(VLOOKUP(B254,Dimension!$N$3:$P$89,3,FALSE),"")</f>
        <v/>
      </c>
      <c r="D254" s="108"/>
      <c r="E254" s="109"/>
      <c r="F254" s="64" t="str">
        <f>IFERROR(VLOOKUP(E254,Dimension!$J$3:$K$179,2,FALSE),"")</f>
        <v/>
      </c>
      <c r="G254" s="110"/>
    </row>
    <row r="255" spans="1:7" x14ac:dyDescent="0.45">
      <c r="A255" s="107"/>
      <c r="B255" s="108"/>
      <c r="C255" s="64" t="str">
        <f>IFERROR(VLOOKUP(B255,Dimension!$N$3:$P$89,3,FALSE),"")</f>
        <v/>
      </c>
      <c r="D255" s="108"/>
      <c r="E255" s="109"/>
      <c r="F255" s="64" t="str">
        <f>IFERROR(VLOOKUP(E255,Dimension!$J$3:$K$179,2,FALSE),"")</f>
        <v/>
      </c>
      <c r="G255" s="110"/>
    </row>
    <row r="256" spans="1:7" x14ac:dyDescent="0.45">
      <c r="A256" s="107"/>
      <c r="B256" s="108"/>
      <c r="C256" s="64" t="str">
        <f>IFERROR(VLOOKUP(B256,Dimension!$N$3:$P$89,3,FALSE),"")</f>
        <v/>
      </c>
      <c r="D256" s="108"/>
      <c r="E256" s="109"/>
      <c r="F256" s="64" t="str">
        <f>IFERROR(VLOOKUP(E256,Dimension!$J$3:$K$179,2,FALSE),"")</f>
        <v/>
      </c>
      <c r="G256" s="110"/>
    </row>
    <row r="257" spans="1:7" x14ac:dyDescent="0.45">
      <c r="A257" s="107"/>
      <c r="B257" s="108"/>
      <c r="C257" s="64" t="str">
        <f>IFERROR(VLOOKUP(B257,Dimension!$N$3:$P$89,3,FALSE),"")</f>
        <v/>
      </c>
      <c r="D257" s="108"/>
      <c r="E257" s="109"/>
      <c r="F257" s="64" t="str">
        <f>IFERROR(VLOOKUP(E257,Dimension!$J$3:$K$179,2,FALSE),"")</f>
        <v/>
      </c>
      <c r="G257" s="110"/>
    </row>
    <row r="258" spans="1:7" x14ac:dyDescent="0.45">
      <c r="A258" s="107"/>
      <c r="B258" s="108"/>
      <c r="C258" s="64" t="str">
        <f>IFERROR(VLOOKUP(B258,Dimension!$N$3:$P$89,3,FALSE),"")</f>
        <v/>
      </c>
      <c r="D258" s="108"/>
      <c r="E258" s="109"/>
      <c r="F258" s="64" t="str">
        <f>IFERROR(VLOOKUP(E258,Dimension!$J$3:$K$179,2,FALSE),"")</f>
        <v/>
      </c>
      <c r="G258" s="110"/>
    </row>
    <row r="259" spans="1:7" x14ac:dyDescent="0.45">
      <c r="A259" s="107"/>
      <c r="B259" s="108"/>
      <c r="C259" s="64" t="str">
        <f>IFERROR(VLOOKUP(B259,Dimension!$N$3:$P$89,3,FALSE),"")</f>
        <v/>
      </c>
      <c r="D259" s="108"/>
      <c r="E259" s="109"/>
      <c r="F259" s="64" t="str">
        <f>IFERROR(VLOOKUP(E259,Dimension!$J$3:$K$179,2,FALSE),"")</f>
        <v/>
      </c>
      <c r="G259" s="110"/>
    </row>
    <row r="260" spans="1:7" x14ac:dyDescent="0.45">
      <c r="A260" s="107"/>
      <c r="B260" s="108"/>
      <c r="C260" s="64" t="str">
        <f>IFERROR(VLOOKUP(B260,Dimension!$N$3:$P$89,3,FALSE),"")</f>
        <v/>
      </c>
      <c r="D260" s="108"/>
      <c r="E260" s="109"/>
      <c r="F260" s="64" t="str">
        <f>IFERROR(VLOOKUP(E260,Dimension!$J$3:$K$179,2,FALSE),"")</f>
        <v/>
      </c>
      <c r="G260" s="110"/>
    </row>
    <row r="261" spans="1:7" x14ac:dyDescent="0.45">
      <c r="A261" s="107"/>
      <c r="B261" s="108"/>
      <c r="C261" s="64" t="str">
        <f>IFERROR(VLOOKUP(B261,Dimension!$N$3:$P$89,3,FALSE),"")</f>
        <v/>
      </c>
      <c r="D261" s="108"/>
      <c r="E261" s="109"/>
      <c r="F261" s="64" t="str">
        <f>IFERROR(VLOOKUP(E261,Dimension!$J$3:$K$179,2,FALSE),"")</f>
        <v/>
      </c>
      <c r="G261" s="110"/>
    </row>
    <row r="262" spans="1:7" x14ac:dyDescent="0.45">
      <c r="A262" s="107"/>
      <c r="B262" s="108"/>
      <c r="C262" s="64" t="str">
        <f>IFERROR(VLOOKUP(B262,Dimension!$N$3:$P$89,3,FALSE),"")</f>
        <v/>
      </c>
      <c r="D262" s="108"/>
      <c r="E262" s="109"/>
      <c r="F262" s="64" t="str">
        <f>IFERROR(VLOOKUP(E262,Dimension!$J$3:$K$179,2,FALSE),"")</f>
        <v/>
      </c>
      <c r="G262" s="110"/>
    </row>
    <row r="263" spans="1:7" x14ac:dyDescent="0.45">
      <c r="A263" s="107"/>
      <c r="B263" s="108"/>
      <c r="C263" s="64" t="str">
        <f>IFERROR(VLOOKUP(B263,Dimension!$N$3:$P$89,3,FALSE),"")</f>
        <v/>
      </c>
      <c r="D263" s="108"/>
      <c r="E263" s="109"/>
      <c r="F263" s="64" t="str">
        <f>IFERROR(VLOOKUP(E263,Dimension!$J$3:$K$179,2,FALSE),"")</f>
        <v/>
      </c>
      <c r="G263" s="110"/>
    </row>
    <row r="264" spans="1:7" x14ac:dyDescent="0.45">
      <c r="A264" s="107"/>
      <c r="B264" s="108"/>
      <c r="C264" s="64" t="str">
        <f>IFERROR(VLOOKUP(B264,Dimension!$N$3:$P$89,3,FALSE),"")</f>
        <v/>
      </c>
      <c r="D264" s="108"/>
      <c r="E264" s="109"/>
      <c r="F264" s="64" t="str">
        <f>IFERROR(VLOOKUP(E264,Dimension!$J$3:$K$179,2,FALSE),"")</f>
        <v/>
      </c>
      <c r="G264" s="110"/>
    </row>
    <row r="265" spans="1:7" x14ac:dyDescent="0.45">
      <c r="A265" s="107"/>
      <c r="B265" s="108"/>
      <c r="C265" s="64" t="str">
        <f>IFERROR(VLOOKUP(B265,Dimension!$N$3:$P$89,3,FALSE),"")</f>
        <v/>
      </c>
      <c r="D265" s="108"/>
      <c r="E265" s="109"/>
      <c r="F265" s="64" t="str">
        <f>IFERROR(VLOOKUP(E265,Dimension!$J$3:$K$179,2,FALSE),"")</f>
        <v/>
      </c>
      <c r="G265" s="110"/>
    </row>
    <row r="266" spans="1:7" x14ac:dyDescent="0.45">
      <c r="A266" s="107"/>
      <c r="B266" s="108"/>
      <c r="C266" s="64" t="str">
        <f>IFERROR(VLOOKUP(B266,Dimension!$N$3:$P$89,3,FALSE),"")</f>
        <v/>
      </c>
      <c r="D266" s="108"/>
      <c r="E266" s="109"/>
      <c r="F266" s="64" t="str">
        <f>IFERROR(VLOOKUP(E266,Dimension!$J$3:$K$179,2,FALSE),"")</f>
        <v/>
      </c>
      <c r="G266" s="110"/>
    </row>
    <row r="267" spans="1:7" x14ac:dyDescent="0.45">
      <c r="A267" s="107"/>
      <c r="B267" s="108"/>
      <c r="C267" s="64" t="str">
        <f>IFERROR(VLOOKUP(B267,Dimension!$N$3:$P$89,3,FALSE),"")</f>
        <v/>
      </c>
      <c r="D267" s="108"/>
      <c r="E267" s="109"/>
      <c r="F267" s="64" t="str">
        <f>IFERROR(VLOOKUP(E267,Dimension!$J$3:$K$179,2,FALSE),"")</f>
        <v/>
      </c>
      <c r="G267" s="110"/>
    </row>
    <row r="268" spans="1:7" x14ac:dyDescent="0.45">
      <c r="A268" s="107"/>
      <c r="B268" s="108"/>
      <c r="C268" s="64" t="str">
        <f>IFERROR(VLOOKUP(B268,Dimension!$N$3:$P$89,3,FALSE),"")</f>
        <v/>
      </c>
      <c r="D268" s="108"/>
      <c r="E268" s="109"/>
      <c r="F268" s="64" t="str">
        <f>IFERROR(VLOOKUP(E268,Dimension!$J$3:$K$179,2,FALSE),"")</f>
        <v/>
      </c>
      <c r="G268" s="110"/>
    </row>
    <row r="269" spans="1:7" x14ac:dyDescent="0.45">
      <c r="A269" s="107"/>
      <c r="B269" s="108"/>
      <c r="C269" s="64" t="str">
        <f>IFERROR(VLOOKUP(B269,Dimension!$N$3:$P$89,3,FALSE),"")</f>
        <v/>
      </c>
      <c r="D269" s="108"/>
      <c r="E269" s="109"/>
      <c r="F269" s="64" t="str">
        <f>IFERROR(VLOOKUP(E269,Dimension!$J$3:$K$179,2,FALSE),"")</f>
        <v/>
      </c>
      <c r="G269" s="110"/>
    </row>
    <row r="270" spans="1:7" x14ac:dyDescent="0.45">
      <c r="A270" s="107"/>
      <c r="B270" s="108"/>
      <c r="C270" s="64" t="str">
        <f>IFERROR(VLOOKUP(B270,Dimension!$N$3:$P$89,3,FALSE),"")</f>
        <v/>
      </c>
      <c r="D270" s="108"/>
      <c r="E270" s="109"/>
      <c r="F270" s="64" t="str">
        <f>IFERROR(VLOOKUP(E270,Dimension!$J$3:$K$179,2,FALSE),"")</f>
        <v/>
      </c>
      <c r="G270" s="110"/>
    </row>
    <row r="271" spans="1:7" x14ac:dyDescent="0.45">
      <c r="A271" s="107"/>
      <c r="B271" s="108"/>
      <c r="C271" s="64" t="str">
        <f>IFERROR(VLOOKUP(B271,Dimension!$N$3:$P$89,3,FALSE),"")</f>
        <v/>
      </c>
      <c r="D271" s="108"/>
      <c r="E271" s="109"/>
      <c r="F271" s="64" t="str">
        <f>IFERROR(VLOOKUP(E271,Dimension!$J$3:$K$179,2,FALSE),"")</f>
        <v/>
      </c>
      <c r="G271" s="110"/>
    </row>
    <row r="272" spans="1:7" x14ac:dyDescent="0.45">
      <c r="A272" s="107"/>
      <c r="B272" s="108"/>
      <c r="C272" s="64" t="str">
        <f>IFERROR(VLOOKUP(B272,Dimension!$N$3:$P$89,3,FALSE),"")</f>
        <v/>
      </c>
      <c r="D272" s="108"/>
      <c r="E272" s="109"/>
      <c r="F272" s="64" t="str">
        <f>IFERROR(VLOOKUP(E272,Dimension!$J$3:$K$179,2,FALSE),"")</f>
        <v/>
      </c>
      <c r="G272" s="110"/>
    </row>
    <row r="273" spans="1:7" x14ac:dyDescent="0.45">
      <c r="A273" s="107"/>
      <c r="B273" s="108"/>
      <c r="C273" s="64" t="str">
        <f>IFERROR(VLOOKUP(B273,Dimension!$N$3:$P$89,3,FALSE),"")</f>
        <v/>
      </c>
      <c r="D273" s="108"/>
      <c r="E273" s="109"/>
      <c r="F273" s="64" t="str">
        <f>IFERROR(VLOOKUP(E273,Dimension!$J$3:$K$179,2,FALSE),"")</f>
        <v/>
      </c>
      <c r="G273" s="110"/>
    </row>
    <row r="274" spans="1:7" x14ac:dyDescent="0.45">
      <c r="A274" s="107"/>
      <c r="B274" s="108"/>
      <c r="C274" s="64" t="str">
        <f>IFERROR(VLOOKUP(B274,Dimension!$N$3:$P$89,3,FALSE),"")</f>
        <v/>
      </c>
      <c r="D274" s="108"/>
      <c r="E274" s="109"/>
      <c r="F274" s="64" t="str">
        <f>IFERROR(VLOOKUP(E274,Dimension!$J$3:$K$179,2,FALSE),"")</f>
        <v/>
      </c>
      <c r="G274" s="110"/>
    </row>
    <row r="275" spans="1:7" x14ac:dyDescent="0.45">
      <c r="A275" s="107"/>
      <c r="B275" s="108"/>
      <c r="C275" s="64" t="str">
        <f>IFERROR(VLOOKUP(B275,Dimension!$N$3:$P$89,3,FALSE),"")</f>
        <v/>
      </c>
      <c r="D275" s="108"/>
      <c r="E275" s="109"/>
      <c r="F275" s="64" t="str">
        <f>IFERROR(VLOOKUP(E275,Dimension!$J$3:$K$179,2,FALSE),"")</f>
        <v/>
      </c>
      <c r="G275" s="110"/>
    </row>
    <row r="276" spans="1:7" x14ac:dyDescent="0.45">
      <c r="A276" s="107"/>
      <c r="B276" s="108"/>
      <c r="C276" s="64" t="str">
        <f>IFERROR(VLOOKUP(B276,Dimension!$N$3:$P$89,3,FALSE),"")</f>
        <v/>
      </c>
      <c r="D276" s="108"/>
      <c r="E276" s="109"/>
      <c r="F276" s="64" t="str">
        <f>IFERROR(VLOOKUP(E276,Dimension!$J$3:$K$179,2,FALSE),"")</f>
        <v/>
      </c>
      <c r="G276" s="110"/>
    </row>
    <row r="277" spans="1:7" x14ac:dyDescent="0.45">
      <c r="A277" s="107"/>
      <c r="B277" s="108"/>
      <c r="C277" s="64" t="str">
        <f>IFERROR(VLOOKUP(B277,Dimension!$N$3:$P$89,3,FALSE),"")</f>
        <v/>
      </c>
      <c r="D277" s="108"/>
      <c r="E277" s="109"/>
      <c r="F277" s="64" t="str">
        <f>IFERROR(VLOOKUP(E277,Dimension!$J$3:$K$179,2,FALSE),"")</f>
        <v/>
      </c>
      <c r="G277" s="110"/>
    </row>
    <row r="278" spans="1:7" x14ac:dyDescent="0.45">
      <c r="A278" s="107"/>
      <c r="B278" s="108"/>
      <c r="C278" s="64" t="str">
        <f>IFERROR(VLOOKUP(B278,Dimension!$N$3:$P$89,3,FALSE),"")</f>
        <v/>
      </c>
      <c r="D278" s="108"/>
      <c r="E278" s="109"/>
      <c r="F278" s="64" t="str">
        <f>IFERROR(VLOOKUP(E278,Dimension!$J$3:$K$179,2,FALSE),"")</f>
        <v/>
      </c>
      <c r="G278" s="110"/>
    </row>
    <row r="279" spans="1:7" x14ac:dyDescent="0.45">
      <c r="A279" s="107"/>
      <c r="B279" s="108"/>
      <c r="C279" s="64" t="str">
        <f>IFERROR(VLOOKUP(B279,Dimension!$N$3:$P$89,3,FALSE),"")</f>
        <v/>
      </c>
      <c r="D279" s="108"/>
      <c r="E279" s="109"/>
      <c r="F279" s="64" t="str">
        <f>IFERROR(VLOOKUP(E279,Dimension!$J$3:$K$179,2,FALSE),"")</f>
        <v/>
      </c>
      <c r="G279" s="110"/>
    </row>
    <row r="280" spans="1:7" x14ac:dyDescent="0.45">
      <c r="A280" s="107"/>
      <c r="B280" s="108"/>
      <c r="C280" s="64" t="str">
        <f>IFERROR(VLOOKUP(B280,Dimension!$N$3:$P$89,3,FALSE),"")</f>
        <v/>
      </c>
      <c r="D280" s="108"/>
      <c r="E280" s="109"/>
      <c r="F280" s="64" t="str">
        <f>IFERROR(VLOOKUP(E280,Dimension!$J$3:$K$179,2,FALSE),"")</f>
        <v/>
      </c>
      <c r="G280" s="110"/>
    </row>
    <row r="281" spans="1:7" x14ac:dyDescent="0.45">
      <c r="A281" s="107"/>
      <c r="B281" s="108"/>
      <c r="C281" s="64" t="str">
        <f>IFERROR(VLOOKUP(B281,Dimension!$N$3:$P$89,3,FALSE),"")</f>
        <v/>
      </c>
      <c r="D281" s="108"/>
      <c r="E281" s="109"/>
      <c r="F281" s="64" t="str">
        <f>IFERROR(VLOOKUP(E281,Dimension!$J$3:$K$179,2,FALSE),"")</f>
        <v/>
      </c>
      <c r="G281" s="110"/>
    </row>
    <row r="282" spans="1:7" x14ac:dyDescent="0.45">
      <c r="A282" s="107"/>
      <c r="B282" s="108"/>
      <c r="C282" s="64" t="str">
        <f>IFERROR(VLOOKUP(B282,Dimension!$N$3:$P$89,3,FALSE),"")</f>
        <v/>
      </c>
      <c r="D282" s="108"/>
      <c r="E282" s="109"/>
      <c r="F282" s="64" t="str">
        <f>IFERROR(VLOOKUP(E282,Dimension!$J$3:$K$179,2,FALSE),"")</f>
        <v/>
      </c>
      <c r="G282" s="110"/>
    </row>
    <row r="283" spans="1:7" x14ac:dyDescent="0.45">
      <c r="A283" s="107"/>
      <c r="B283" s="108"/>
      <c r="C283" s="64" t="str">
        <f>IFERROR(VLOOKUP(B283,Dimension!$N$3:$P$89,3,FALSE),"")</f>
        <v/>
      </c>
      <c r="D283" s="108"/>
      <c r="E283" s="109"/>
      <c r="F283" s="64" t="str">
        <f>IFERROR(VLOOKUP(E283,Dimension!$J$3:$K$179,2,FALSE),"")</f>
        <v/>
      </c>
      <c r="G283" s="110"/>
    </row>
    <row r="284" spans="1:7" x14ac:dyDescent="0.45">
      <c r="A284" s="107"/>
      <c r="B284" s="108"/>
      <c r="C284" s="64" t="str">
        <f>IFERROR(VLOOKUP(B284,Dimension!$N$3:$P$89,3,FALSE),"")</f>
        <v/>
      </c>
      <c r="D284" s="108"/>
      <c r="E284" s="109"/>
      <c r="F284" s="64" t="str">
        <f>IFERROR(VLOOKUP(E284,Dimension!$J$3:$K$179,2,FALSE),"")</f>
        <v/>
      </c>
      <c r="G284" s="110"/>
    </row>
    <row r="285" spans="1:7" x14ac:dyDescent="0.45">
      <c r="A285" s="107"/>
      <c r="B285" s="108"/>
      <c r="C285" s="64" t="str">
        <f>IFERROR(VLOOKUP(B285,Dimension!$N$3:$P$89,3,FALSE),"")</f>
        <v/>
      </c>
      <c r="D285" s="108"/>
      <c r="E285" s="109"/>
      <c r="F285" s="64" t="str">
        <f>IFERROR(VLOOKUP(E285,Dimension!$J$3:$K$179,2,FALSE),"")</f>
        <v/>
      </c>
      <c r="G285" s="110"/>
    </row>
    <row r="286" spans="1:7" x14ac:dyDescent="0.45">
      <c r="A286" s="107"/>
      <c r="B286" s="108"/>
      <c r="C286" s="64" t="str">
        <f>IFERROR(VLOOKUP(B286,Dimension!$N$3:$P$89,3,FALSE),"")</f>
        <v/>
      </c>
      <c r="D286" s="108"/>
      <c r="E286" s="109"/>
      <c r="F286" s="64" t="str">
        <f>IFERROR(VLOOKUP(E286,Dimension!$J$3:$K$179,2,FALSE),"")</f>
        <v/>
      </c>
      <c r="G286" s="110"/>
    </row>
    <row r="287" spans="1:7" x14ac:dyDescent="0.45">
      <c r="A287" s="107"/>
      <c r="B287" s="108"/>
      <c r="C287" s="64" t="str">
        <f>IFERROR(VLOOKUP(B287,Dimension!$N$3:$P$89,3,FALSE),"")</f>
        <v/>
      </c>
      <c r="D287" s="108"/>
      <c r="E287" s="109"/>
      <c r="F287" s="64" t="str">
        <f>IFERROR(VLOOKUP(E287,Dimension!$J$3:$K$179,2,FALSE),"")</f>
        <v/>
      </c>
      <c r="G287" s="110"/>
    </row>
    <row r="288" spans="1:7" x14ac:dyDescent="0.45">
      <c r="A288" s="107"/>
      <c r="B288" s="108"/>
      <c r="C288" s="64" t="str">
        <f>IFERROR(VLOOKUP(B288,Dimension!$N$3:$P$89,3,FALSE),"")</f>
        <v/>
      </c>
      <c r="D288" s="108"/>
      <c r="E288" s="109"/>
      <c r="F288" s="64" t="str">
        <f>IFERROR(VLOOKUP(E288,Dimension!$J$3:$K$179,2,FALSE),"")</f>
        <v/>
      </c>
      <c r="G288" s="110"/>
    </row>
    <row r="289" spans="1:7" x14ac:dyDescent="0.45">
      <c r="A289" s="107"/>
      <c r="B289" s="108"/>
      <c r="C289" s="64" t="str">
        <f>IFERROR(VLOOKUP(B289,Dimension!$N$3:$P$89,3,FALSE),"")</f>
        <v/>
      </c>
      <c r="D289" s="108"/>
      <c r="E289" s="109"/>
      <c r="F289" s="64" t="str">
        <f>IFERROR(VLOOKUP(E289,Dimension!$J$3:$K$179,2,FALSE),"")</f>
        <v/>
      </c>
      <c r="G289" s="110"/>
    </row>
    <row r="290" spans="1:7" x14ac:dyDescent="0.45">
      <c r="A290" s="107"/>
      <c r="B290" s="108"/>
      <c r="C290" s="64" t="str">
        <f>IFERROR(VLOOKUP(B290,Dimension!$N$3:$P$89,3,FALSE),"")</f>
        <v/>
      </c>
      <c r="D290" s="108"/>
      <c r="E290" s="109"/>
      <c r="F290" s="64" t="str">
        <f>IFERROR(VLOOKUP(E290,Dimension!$J$3:$K$179,2,FALSE),"")</f>
        <v/>
      </c>
      <c r="G290" s="110"/>
    </row>
    <row r="291" spans="1:7" x14ac:dyDescent="0.45">
      <c r="A291" s="107"/>
      <c r="B291" s="108"/>
      <c r="C291" s="64" t="str">
        <f>IFERROR(VLOOKUP(B291,Dimension!$N$3:$P$89,3,FALSE),"")</f>
        <v/>
      </c>
      <c r="D291" s="108"/>
      <c r="E291" s="109"/>
      <c r="F291" s="64" t="str">
        <f>IFERROR(VLOOKUP(E291,Dimension!$J$3:$K$179,2,FALSE),"")</f>
        <v/>
      </c>
      <c r="G291" s="110"/>
    </row>
    <row r="292" spans="1:7" x14ac:dyDescent="0.45">
      <c r="A292" s="107"/>
      <c r="B292" s="108"/>
      <c r="C292" s="64" t="str">
        <f>IFERROR(VLOOKUP(B292,Dimension!$N$3:$P$89,3,FALSE),"")</f>
        <v/>
      </c>
      <c r="D292" s="108"/>
      <c r="E292" s="109"/>
      <c r="F292" s="64" t="str">
        <f>IFERROR(VLOOKUP(E292,Dimension!$J$3:$K$179,2,FALSE),"")</f>
        <v/>
      </c>
      <c r="G292" s="110"/>
    </row>
    <row r="293" spans="1:7" x14ac:dyDescent="0.45">
      <c r="A293" s="107"/>
      <c r="B293" s="108"/>
      <c r="C293" s="64" t="str">
        <f>IFERROR(VLOOKUP(B293,Dimension!$N$3:$P$89,3,FALSE),"")</f>
        <v/>
      </c>
      <c r="D293" s="108"/>
      <c r="E293" s="109"/>
      <c r="F293" s="64" t="str">
        <f>IFERROR(VLOOKUP(E293,Dimension!$J$3:$K$179,2,FALSE),"")</f>
        <v/>
      </c>
      <c r="G293" s="110"/>
    </row>
    <row r="294" spans="1:7" x14ac:dyDescent="0.45">
      <c r="A294" s="107"/>
      <c r="B294" s="108"/>
      <c r="C294" s="64" t="str">
        <f>IFERROR(VLOOKUP(B294,Dimension!$N$3:$P$89,3,FALSE),"")</f>
        <v/>
      </c>
      <c r="D294" s="108"/>
      <c r="E294" s="109"/>
      <c r="F294" s="64" t="str">
        <f>IFERROR(VLOOKUP(E294,Dimension!$J$3:$K$179,2,FALSE),"")</f>
        <v/>
      </c>
      <c r="G294" s="110"/>
    </row>
    <row r="295" spans="1:7" x14ac:dyDescent="0.45">
      <c r="A295" s="107"/>
      <c r="B295" s="108"/>
      <c r="C295" s="64" t="str">
        <f>IFERROR(VLOOKUP(B295,Dimension!$N$3:$P$89,3,FALSE),"")</f>
        <v/>
      </c>
      <c r="D295" s="108"/>
      <c r="E295" s="109"/>
      <c r="F295" s="64" t="str">
        <f>IFERROR(VLOOKUP(E295,Dimension!$J$3:$K$179,2,FALSE),"")</f>
        <v/>
      </c>
      <c r="G295" s="110"/>
    </row>
    <row r="296" spans="1:7" x14ac:dyDescent="0.45">
      <c r="A296" s="107"/>
      <c r="B296" s="108"/>
      <c r="C296" s="64" t="str">
        <f>IFERROR(VLOOKUP(B296,Dimension!$N$3:$P$89,3,FALSE),"")</f>
        <v/>
      </c>
      <c r="D296" s="108"/>
      <c r="E296" s="109"/>
      <c r="F296" s="64" t="str">
        <f>IFERROR(VLOOKUP(E296,Dimension!$J$3:$K$179,2,FALSE),"")</f>
        <v/>
      </c>
      <c r="G296" s="110"/>
    </row>
    <row r="297" spans="1:7" x14ac:dyDescent="0.45">
      <c r="A297" s="107"/>
      <c r="B297" s="108"/>
      <c r="C297" s="64" t="str">
        <f>IFERROR(VLOOKUP(B297,Dimension!$N$3:$P$89,3,FALSE),"")</f>
        <v/>
      </c>
      <c r="D297" s="108"/>
      <c r="E297" s="109"/>
      <c r="F297" s="64" t="str">
        <f>IFERROR(VLOOKUP(E297,Dimension!$J$3:$K$179,2,FALSE),"")</f>
        <v/>
      </c>
      <c r="G297" s="110"/>
    </row>
    <row r="298" spans="1:7" x14ac:dyDescent="0.45">
      <c r="A298" s="107"/>
      <c r="B298" s="108"/>
      <c r="C298" s="64" t="str">
        <f>IFERROR(VLOOKUP(B298,Dimension!$N$3:$P$89,3,FALSE),"")</f>
        <v/>
      </c>
      <c r="D298" s="108"/>
      <c r="E298" s="109"/>
      <c r="F298" s="64" t="str">
        <f>IFERROR(VLOOKUP(E298,Dimension!$J$3:$K$179,2,FALSE),"")</f>
        <v/>
      </c>
      <c r="G298" s="110"/>
    </row>
    <row r="299" spans="1:7" x14ac:dyDescent="0.45">
      <c r="A299" s="107"/>
      <c r="B299" s="108"/>
      <c r="C299" s="64" t="str">
        <f>IFERROR(VLOOKUP(B299,Dimension!$N$3:$P$89,3,FALSE),"")</f>
        <v/>
      </c>
      <c r="D299" s="108"/>
      <c r="E299" s="109"/>
      <c r="F299" s="64" t="str">
        <f>IFERROR(VLOOKUP(E299,Dimension!$J$3:$K$179,2,FALSE),"")</f>
        <v/>
      </c>
      <c r="G299" s="110"/>
    </row>
    <row r="300" spans="1:7" x14ac:dyDescent="0.45">
      <c r="A300" s="107"/>
      <c r="B300" s="108"/>
      <c r="C300" s="64" t="str">
        <f>IFERROR(VLOOKUP(B300,Dimension!$N$3:$P$89,3,FALSE),"")</f>
        <v/>
      </c>
      <c r="D300" s="108"/>
      <c r="E300" s="109"/>
      <c r="F300" s="64" t="str">
        <f>IFERROR(VLOOKUP(E300,Dimension!$J$3:$K$179,2,FALSE),"")</f>
        <v/>
      </c>
      <c r="G300" s="110"/>
    </row>
    <row r="301" spans="1:7" x14ac:dyDescent="0.45">
      <c r="A301" s="107"/>
      <c r="B301" s="108"/>
      <c r="C301" s="64" t="str">
        <f>IFERROR(VLOOKUP(B301,Dimension!$N$3:$P$89,3,FALSE),"")</f>
        <v/>
      </c>
      <c r="D301" s="108"/>
      <c r="E301" s="109"/>
      <c r="F301" s="64" t="str">
        <f>IFERROR(VLOOKUP(E301,Dimension!$J$3:$K$179,2,FALSE),"")</f>
        <v/>
      </c>
      <c r="G301" s="110"/>
    </row>
    <row r="302" spans="1:7" x14ac:dyDescent="0.45">
      <c r="A302" s="107"/>
      <c r="B302" s="108"/>
      <c r="C302" s="64" t="str">
        <f>IFERROR(VLOOKUP(B302,Dimension!$N$3:$P$89,3,FALSE),"")</f>
        <v/>
      </c>
      <c r="D302" s="108"/>
      <c r="E302" s="109"/>
      <c r="F302" s="64" t="str">
        <f>IFERROR(VLOOKUP(E302,Dimension!$J$3:$K$179,2,FALSE),"")</f>
        <v/>
      </c>
      <c r="G302" s="110"/>
    </row>
    <row r="303" spans="1:7" x14ac:dyDescent="0.45">
      <c r="A303" s="107"/>
      <c r="B303" s="108"/>
      <c r="C303" s="64" t="str">
        <f>IFERROR(VLOOKUP(B303,Dimension!$N$3:$P$89,3,FALSE),"")</f>
        <v/>
      </c>
      <c r="D303" s="108"/>
      <c r="E303" s="109"/>
      <c r="F303" s="64" t="str">
        <f>IFERROR(VLOOKUP(E303,Dimension!$J$3:$K$179,2,FALSE),"")</f>
        <v/>
      </c>
      <c r="G303" s="110"/>
    </row>
    <row r="304" spans="1:7" x14ac:dyDescent="0.45">
      <c r="A304" s="107"/>
      <c r="B304" s="108"/>
      <c r="C304" s="64" t="str">
        <f>IFERROR(VLOOKUP(B304,Dimension!$N$3:$P$89,3,FALSE),"")</f>
        <v/>
      </c>
      <c r="D304" s="108"/>
      <c r="E304" s="109"/>
      <c r="F304" s="64" t="str">
        <f>IFERROR(VLOOKUP(E304,Dimension!$J$3:$K$179,2,FALSE),"")</f>
        <v/>
      </c>
      <c r="G304" s="110"/>
    </row>
    <row r="305" spans="1:7" x14ac:dyDescent="0.45">
      <c r="A305" s="107"/>
      <c r="B305" s="108"/>
      <c r="C305" s="64" t="str">
        <f>IFERROR(VLOOKUP(B305,Dimension!$N$3:$P$89,3,FALSE),"")</f>
        <v/>
      </c>
      <c r="D305" s="108"/>
      <c r="E305" s="109"/>
      <c r="F305" s="64" t="str">
        <f>IFERROR(VLOOKUP(E305,Dimension!$J$3:$K$179,2,FALSE),"")</f>
        <v/>
      </c>
      <c r="G305" s="110"/>
    </row>
    <row r="306" spans="1:7" x14ac:dyDescent="0.45">
      <c r="A306" s="107"/>
      <c r="B306" s="108"/>
      <c r="C306" s="64" t="str">
        <f>IFERROR(VLOOKUP(B306,Dimension!$N$3:$P$89,3,FALSE),"")</f>
        <v/>
      </c>
      <c r="D306" s="108"/>
      <c r="E306" s="109"/>
      <c r="F306" s="64" t="str">
        <f>IFERROR(VLOOKUP(E306,Dimension!$J$3:$K$179,2,FALSE),"")</f>
        <v/>
      </c>
      <c r="G306" s="110"/>
    </row>
    <row r="307" spans="1:7" x14ac:dyDescent="0.45">
      <c r="A307" s="107"/>
      <c r="B307" s="108"/>
      <c r="C307" s="64" t="str">
        <f>IFERROR(VLOOKUP(B307,Dimension!$N$3:$P$89,3,FALSE),"")</f>
        <v/>
      </c>
      <c r="D307" s="108"/>
      <c r="E307" s="109"/>
      <c r="F307" s="64" t="str">
        <f>IFERROR(VLOOKUP(E307,Dimension!$J$3:$K$179,2,FALSE),"")</f>
        <v/>
      </c>
      <c r="G307" s="110"/>
    </row>
    <row r="308" spans="1:7" x14ac:dyDescent="0.45">
      <c r="A308" s="107"/>
      <c r="B308" s="108"/>
      <c r="C308" s="64" t="str">
        <f>IFERROR(VLOOKUP(B308,Dimension!$N$3:$P$89,3,FALSE),"")</f>
        <v/>
      </c>
      <c r="D308" s="108"/>
      <c r="E308" s="109"/>
      <c r="F308" s="64" t="str">
        <f>IFERROR(VLOOKUP(E308,Dimension!$J$3:$K$179,2,FALSE),"")</f>
        <v/>
      </c>
      <c r="G308" s="110"/>
    </row>
    <row r="309" spans="1:7" x14ac:dyDescent="0.45">
      <c r="A309" s="107"/>
      <c r="B309" s="108"/>
      <c r="C309" s="64" t="str">
        <f>IFERROR(VLOOKUP(B309,Dimension!$N$3:$P$89,3,FALSE),"")</f>
        <v/>
      </c>
      <c r="D309" s="108"/>
      <c r="E309" s="109"/>
      <c r="F309" s="64" t="str">
        <f>IFERROR(VLOOKUP(E309,Dimension!$J$3:$K$179,2,FALSE),"")</f>
        <v/>
      </c>
      <c r="G309" s="110"/>
    </row>
    <row r="310" spans="1:7" x14ac:dyDescent="0.45">
      <c r="A310" s="107"/>
      <c r="B310" s="108"/>
      <c r="C310" s="64" t="str">
        <f>IFERROR(VLOOKUP(B310,Dimension!$N$3:$P$89,3,FALSE),"")</f>
        <v/>
      </c>
      <c r="D310" s="108"/>
      <c r="E310" s="109"/>
      <c r="F310" s="64" t="str">
        <f>IFERROR(VLOOKUP(E310,Dimension!$J$3:$K$179,2,FALSE),"")</f>
        <v/>
      </c>
      <c r="G310" s="110"/>
    </row>
    <row r="311" spans="1:7" x14ac:dyDescent="0.45">
      <c r="A311" s="107"/>
      <c r="B311" s="108"/>
      <c r="C311" s="64" t="str">
        <f>IFERROR(VLOOKUP(B311,Dimension!$N$3:$P$89,3,FALSE),"")</f>
        <v/>
      </c>
      <c r="D311" s="108"/>
      <c r="E311" s="109"/>
      <c r="F311" s="64" t="str">
        <f>IFERROR(VLOOKUP(E311,Dimension!$J$3:$K$179,2,FALSE),"")</f>
        <v/>
      </c>
      <c r="G311" s="110"/>
    </row>
    <row r="312" spans="1:7" x14ac:dyDescent="0.45">
      <c r="A312" s="107"/>
      <c r="B312" s="108"/>
      <c r="C312" s="64" t="str">
        <f>IFERROR(VLOOKUP(B312,Dimension!$N$3:$P$89,3,FALSE),"")</f>
        <v/>
      </c>
      <c r="D312" s="108"/>
      <c r="E312" s="109"/>
      <c r="F312" s="64" t="str">
        <f>IFERROR(VLOOKUP(E312,Dimension!$J$3:$K$179,2,FALSE),"")</f>
        <v/>
      </c>
      <c r="G312" s="110"/>
    </row>
    <row r="313" spans="1:7" x14ac:dyDescent="0.45">
      <c r="A313" s="107"/>
      <c r="B313" s="108"/>
      <c r="C313" s="64" t="str">
        <f>IFERROR(VLOOKUP(B313,Dimension!$N$3:$P$89,3,FALSE),"")</f>
        <v/>
      </c>
      <c r="D313" s="108"/>
      <c r="E313" s="109"/>
      <c r="F313" s="64" t="str">
        <f>IFERROR(VLOOKUP(E313,Dimension!$J$3:$K$179,2,FALSE),"")</f>
        <v/>
      </c>
      <c r="G313" s="110"/>
    </row>
    <row r="314" spans="1:7" x14ac:dyDescent="0.45">
      <c r="A314" s="107"/>
      <c r="B314" s="108"/>
      <c r="C314" s="64" t="str">
        <f>IFERROR(VLOOKUP(B314,Dimension!$N$3:$P$89,3,FALSE),"")</f>
        <v/>
      </c>
      <c r="D314" s="108"/>
      <c r="E314" s="109"/>
      <c r="F314" s="64" t="str">
        <f>IFERROR(VLOOKUP(E314,Dimension!$J$3:$K$179,2,FALSE),"")</f>
        <v/>
      </c>
      <c r="G314" s="110"/>
    </row>
    <row r="315" spans="1:7" x14ac:dyDescent="0.45">
      <c r="A315" s="107"/>
      <c r="B315" s="108"/>
      <c r="C315" s="64" t="str">
        <f>IFERROR(VLOOKUP(B315,Dimension!$N$3:$P$89,3,FALSE),"")</f>
        <v/>
      </c>
      <c r="D315" s="108"/>
      <c r="E315" s="109"/>
      <c r="F315" s="64" t="str">
        <f>IFERROR(VLOOKUP(E315,Dimension!$J$3:$K$179,2,FALSE),"")</f>
        <v/>
      </c>
      <c r="G315" s="110"/>
    </row>
    <row r="316" spans="1:7" x14ac:dyDescent="0.45">
      <c r="A316" s="107"/>
      <c r="B316" s="108"/>
      <c r="C316" s="64" t="str">
        <f>IFERROR(VLOOKUP(B316,Dimension!$N$3:$P$89,3,FALSE),"")</f>
        <v/>
      </c>
      <c r="D316" s="108"/>
      <c r="E316" s="109"/>
      <c r="F316" s="64" t="str">
        <f>IFERROR(VLOOKUP(E316,Dimension!$J$3:$K$179,2,FALSE),"")</f>
        <v/>
      </c>
      <c r="G316" s="110"/>
    </row>
    <row r="317" spans="1:7" x14ac:dyDescent="0.45">
      <c r="A317" s="107"/>
      <c r="B317" s="108"/>
      <c r="C317" s="64" t="str">
        <f>IFERROR(VLOOKUP(B317,Dimension!$N$3:$P$89,3,FALSE),"")</f>
        <v/>
      </c>
      <c r="D317" s="108"/>
      <c r="E317" s="109"/>
      <c r="F317" s="64" t="str">
        <f>IFERROR(VLOOKUP(E317,Dimension!$J$3:$K$179,2,FALSE),"")</f>
        <v/>
      </c>
      <c r="G317" s="110"/>
    </row>
    <row r="318" spans="1:7" x14ac:dyDescent="0.45">
      <c r="A318" s="107"/>
      <c r="B318" s="108"/>
      <c r="C318" s="64" t="str">
        <f>IFERROR(VLOOKUP(B318,Dimension!$N$3:$P$89,3,FALSE),"")</f>
        <v/>
      </c>
      <c r="D318" s="108"/>
      <c r="E318" s="109"/>
      <c r="F318" s="64" t="str">
        <f>IFERROR(VLOOKUP(E318,Dimension!$J$3:$K$179,2,FALSE),"")</f>
        <v/>
      </c>
      <c r="G318" s="110"/>
    </row>
    <row r="319" spans="1:7" x14ac:dyDescent="0.45">
      <c r="A319" s="107"/>
      <c r="B319" s="108"/>
      <c r="C319" s="64" t="str">
        <f>IFERROR(VLOOKUP(B319,Dimension!$N$3:$P$89,3,FALSE),"")</f>
        <v/>
      </c>
      <c r="D319" s="108"/>
      <c r="E319" s="109"/>
      <c r="F319" s="64" t="str">
        <f>IFERROR(VLOOKUP(E319,Dimension!$J$3:$K$179,2,FALSE),"")</f>
        <v/>
      </c>
      <c r="G319" s="110"/>
    </row>
    <row r="320" spans="1:7" x14ac:dyDescent="0.45">
      <c r="A320" s="107"/>
      <c r="B320" s="108"/>
      <c r="C320" s="64" t="str">
        <f>IFERROR(VLOOKUP(B320,Dimension!$N$3:$P$89,3,FALSE),"")</f>
        <v/>
      </c>
      <c r="D320" s="108"/>
      <c r="E320" s="109"/>
      <c r="F320" s="64" t="str">
        <f>IFERROR(VLOOKUP(E320,Dimension!$J$3:$K$179,2,FALSE),"")</f>
        <v/>
      </c>
      <c r="G320" s="110"/>
    </row>
    <row r="321" spans="1:7" x14ac:dyDescent="0.45">
      <c r="A321" s="107"/>
      <c r="B321" s="108"/>
      <c r="C321" s="64" t="str">
        <f>IFERROR(VLOOKUP(B321,Dimension!$N$3:$P$89,3,FALSE),"")</f>
        <v/>
      </c>
      <c r="D321" s="108"/>
      <c r="E321" s="109"/>
      <c r="F321" s="64" t="str">
        <f>IFERROR(VLOOKUP(E321,Dimension!$J$3:$K$179,2,FALSE),"")</f>
        <v/>
      </c>
      <c r="G321" s="110"/>
    </row>
    <row r="322" spans="1:7" x14ac:dyDescent="0.45">
      <c r="A322" s="107"/>
      <c r="B322" s="108"/>
      <c r="C322" s="64" t="str">
        <f>IFERROR(VLOOKUP(B322,Dimension!$N$3:$P$89,3,FALSE),"")</f>
        <v/>
      </c>
      <c r="D322" s="108"/>
      <c r="E322" s="109"/>
      <c r="F322" s="64" t="str">
        <f>IFERROR(VLOOKUP(E322,Dimension!$J$3:$K$179,2,FALSE),"")</f>
        <v/>
      </c>
      <c r="G322" s="110"/>
    </row>
    <row r="323" spans="1:7" x14ac:dyDescent="0.45">
      <c r="A323" s="107"/>
      <c r="B323" s="108"/>
      <c r="C323" s="64" t="str">
        <f>IFERROR(VLOOKUP(B323,Dimension!$N$3:$P$89,3,FALSE),"")</f>
        <v/>
      </c>
      <c r="D323" s="108"/>
      <c r="E323" s="109"/>
      <c r="F323" s="64" t="str">
        <f>IFERROR(VLOOKUP(E323,Dimension!$J$3:$K$179,2,FALSE),"")</f>
        <v/>
      </c>
      <c r="G323" s="110"/>
    </row>
    <row r="324" spans="1:7" x14ac:dyDescent="0.45">
      <c r="A324" s="107"/>
      <c r="B324" s="108"/>
      <c r="C324" s="64" t="str">
        <f>IFERROR(VLOOKUP(B324,Dimension!$N$3:$P$89,3,FALSE),"")</f>
        <v/>
      </c>
      <c r="D324" s="108"/>
      <c r="E324" s="109"/>
      <c r="F324" s="64" t="str">
        <f>IFERROR(VLOOKUP(E324,Dimension!$J$3:$K$179,2,FALSE),"")</f>
        <v/>
      </c>
      <c r="G324" s="110"/>
    </row>
    <row r="325" spans="1:7" x14ac:dyDescent="0.45">
      <c r="A325" s="107"/>
      <c r="B325" s="108"/>
      <c r="C325" s="64" t="str">
        <f>IFERROR(VLOOKUP(B325,Dimension!$N$3:$P$89,3,FALSE),"")</f>
        <v/>
      </c>
      <c r="D325" s="108"/>
      <c r="E325" s="109"/>
      <c r="F325" s="64" t="str">
        <f>IFERROR(VLOOKUP(E325,Dimension!$J$3:$K$179,2,FALSE),"")</f>
        <v/>
      </c>
      <c r="G325" s="110"/>
    </row>
    <row r="326" spans="1:7" x14ac:dyDescent="0.45">
      <c r="A326" s="107"/>
      <c r="B326" s="108"/>
      <c r="C326" s="64" t="str">
        <f>IFERROR(VLOOKUP(B326,Dimension!$N$3:$P$89,3,FALSE),"")</f>
        <v/>
      </c>
      <c r="D326" s="108"/>
      <c r="E326" s="109"/>
      <c r="F326" s="64" t="str">
        <f>IFERROR(VLOOKUP(E326,Dimension!$J$3:$K$179,2,FALSE),"")</f>
        <v/>
      </c>
      <c r="G326" s="110"/>
    </row>
    <row r="327" spans="1:7" x14ac:dyDescent="0.45">
      <c r="A327" s="107"/>
      <c r="B327" s="108"/>
      <c r="C327" s="64" t="str">
        <f>IFERROR(VLOOKUP(B327,Dimension!$N$3:$P$89,3,FALSE),"")</f>
        <v/>
      </c>
      <c r="D327" s="108"/>
      <c r="E327" s="109"/>
      <c r="F327" s="64" t="str">
        <f>IFERROR(VLOOKUP(E327,Dimension!$J$3:$K$179,2,FALSE),"")</f>
        <v/>
      </c>
      <c r="G327" s="110"/>
    </row>
    <row r="328" spans="1:7" x14ac:dyDescent="0.45">
      <c r="A328" s="107"/>
      <c r="B328" s="108"/>
      <c r="C328" s="64" t="str">
        <f>IFERROR(VLOOKUP(B328,Dimension!$N$3:$P$89,3,FALSE),"")</f>
        <v/>
      </c>
      <c r="D328" s="108"/>
      <c r="E328" s="109"/>
      <c r="F328" s="64" t="str">
        <f>IFERROR(VLOOKUP(E328,Dimension!$J$3:$K$179,2,FALSE),"")</f>
        <v/>
      </c>
      <c r="G328" s="110"/>
    </row>
    <row r="329" spans="1:7" x14ac:dyDescent="0.45">
      <c r="A329" s="107"/>
      <c r="B329" s="108"/>
      <c r="C329" s="64" t="str">
        <f>IFERROR(VLOOKUP(B329,Dimension!$N$3:$P$89,3,FALSE),"")</f>
        <v/>
      </c>
      <c r="D329" s="108"/>
      <c r="E329" s="109"/>
      <c r="F329" s="64" t="str">
        <f>IFERROR(VLOOKUP(E329,Dimension!$J$3:$K$179,2,FALSE),"")</f>
        <v/>
      </c>
      <c r="G329" s="110"/>
    </row>
    <row r="330" spans="1:7" x14ac:dyDescent="0.45">
      <c r="A330" s="107"/>
      <c r="B330" s="108"/>
      <c r="C330" s="64" t="str">
        <f>IFERROR(VLOOKUP(B330,Dimension!$N$3:$P$89,3,FALSE),"")</f>
        <v/>
      </c>
      <c r="D330" s="108"/>
      <c r="E330" s="109"/>
      <c r="F330" s="64" t="str">
        <f>IFERROR(VLOOKUP(E330,Dimension!$J$3:$K$179,2,FALSE),"")</f>
        <v/>
      </c>
      <c r="G330" s="110"/>
    </row>
    <row r="331" spans="1:7" x14ac:dyDescent="0.45">
      <c r="A331" s="107"/>
      <c r="B331" s="108"/>
      <c r="C331" s="64" t="str">
        <f>IFERROR(VLOOKUP(B331,Dimension!$N$3:$P$89,3,FALSE),"")</f>
        <v/>
      </c>
      <c r="D331" s="108"/>
      <c r="E331" s="109"/>
      <c r="F331" s="64" t="str">
        <f>IFERROR(VLOOKUP(E331,Dimension!$J$3:$K$179,2,FALSE),"")</f>
        <v/>
      </c>
      <c r="G331" s="110"/>
    </row>
    <row r="332" spans="1:7" x14ac:dyDescent="0.45">
      <c r="A332" s="107"/>
      <c r="B332" s="108"/>
      <c r="C332" s="64" t="str">
        <f>IFERROR(VLOOKUP(B332,Dimension!$N$3:$P$89,3,FALSE),"")</f>
        <v/>
      </c>
      <c r="D332" s="108"/>
      <c r="E332" s="109"/>
      <c r="F332" s="64" t="str">
        <f>IFERROR(VLOOKUP(E332,Dimension!$J$3:$K$179,2,FALSE),"")</f>
        <v/>
      </c>
      <c r="G332" s="110"/>
    </row>
    <row r="333" spans="1:7" x14ac:dyDescent="0.45">
      <c r="A333" s="107"/>
      <c r="B333" s="108"/>
      <c r="C333" s="64" t="str">
        <f>IFERROR(VLOOKUP(B333,Dimension!$N$3:$P$89,3,FALSE),"")</f>
        <v/>
      </c>
      <c r="D333" s="108"/>
      <c r="E333" s="109"/>
      <c r="F333" s="64" t="str">
        <f>IFERROR(VLOOKUP(E333,Dimension!$J$3:$K$179,2,FALSE),"")</f>
        <v/>
      </c>
      <c r="G333" s="110"/>
    </row>
    <row r="334" spans="1:7" x14ac:dyDescent="0.45">
      <c r="A334" s="107"/>
      <c r="B334" s="108"/>
      <c r="C334" s="64" t="str">
        <f>IFERROR(VLOOKUP(B334,Dimension!$N$3:$P$89,3,FALSE),"")</f>
        <v/>
      </c>
      <c r="D334" s="108"/>
      <c r="E334" s="109"/>
      <c r="F334" s="64" t="str">
        <f>IFERROR(VLOOKUP(E334,Dimension!$J$3:$K$179,2,FALSE),"")</f>
        <v/>
      </c>
      <c r="G334" s="110"/>
    </row>
    <row r="335" spans="1:7" x14ac:dyDescent="0.45">
      <c r="A335" s="107"/>
      <c r="B335" s="108"/>
      <c r="C335" s="64" t="str">
        <f>IFERROR(VLOOKUP(B335,Dimension!$N$3:$P$89,3,FALSE),"")</f>
        <v/>
      </c>
      <c r="D335" s="108"/>
      <c r="E335" s="109"/>
      <c r="F335" s="64" t="str">
        <f>IFERROR(VLOOKUP(E335,Dimension!$J$3:$K$179,2,FALSE),"")</f>
        <v/>
      </c>
      <c r="G335" s="110"/>
    </row>
    <row r="336" spans="1:7" x14ac:dyDescent="0.45">
      <c r="A336" s="107"/>
      <c r="B336" s="108"/>
      <c r="C336" s="64" t="str">
        <f>IFERROR(VLOOKUP(B336,Dimension!$N$3:$P$89,3,FALSE),"")</f>
        <v/>
      </c>
      <c r="D336" s="108"/>
      <c r="E336" s="109"/>
      <c r="F336" s="64" t="str">
        <f>IFERROR(VLOOKUP(E336,Dimension!$J$3:$K$179,2,FALSE),"")</f>
        <v/>
      </c>
      <c r="G336" s="110"/>
    </row>
    <row r="337" spans="1:7" x14ac:dyDescent="0.45">
      <c r="A337" s="107"/>
      <c r="B337" s="108"/>
      <c r="C337" s="64" t="str">
        <f>IFERROR(VLOOKUP(B337,Dimension!$N$3:$P$89,3,FALSE),"")</f>
        <v/>
      </c>
      <c r="D337" s="108"/>
      <c r="E337" s="109"/>
      <c r="F337" s="64" t="str">
        <f>IFERROR(VLOOKUP(E337,Dimension!$J$3:$K$179,2,FALSE),"")</f>
        <v/>
      </c>
      <c r="G337" s="110"/>
    </row>
    <row r="338" spans="1:7" x14ac:dyDescent="0.45">
      <c r="A338" s="107"/>
      <c r="B338" s="108"/>
      <c r="C338" s="64" t="str">
        <f>IFERROR(VLOOKUP(B338,Dimension!$N$3:$P$89,3,FALSE),"")</f>
        <v/>
      </c>
      <c r="D338" s="108"/>
      <c r="E338" s="109"/>
      <c r="F338" s="64" t="str">
        <f>IFERROR(VLOOKUP(E338,Dimension!$J$3:$K$179,2,FALSE),"")</f>
        <v/>
      </c>
      <c r="G338" s="110"/>
    </row>
    <row r="339" spans="1:7" x14ac:dyDescent="0.45">
      <c r="A339" s="107"/>
      <c r="B339" s="108"/>
      <c r="C339" s="64" t="str">
        <f>IFERROR(VLOOKUP(B339,Dimension!$N$3:$P$89,3,FALSE),"")</f>
        <v/>
      </c>
      <c r="D339" s="108"/>
      <c r="E339" s="109"/>
      <c r="F339" s="64" t="str">
        <f>IFERROR(VLOOKUP(E339,Dimension!$J$3:$K$179,2,FALSE),"")</f>
        <v/>
      </c>
      <c r="G339" s="110"/>
    </row>
    <row r="340" spans="1:7" x14ac:dyDescent="0.45">
      <c r="A340" s="107"/>
      <c r="B340" s="108"/>
      <c r="C340" s="64" t="str">
        <f>IFERROR(VLOOKUP(B340,Dimension!$N$3:$P$89,3,FALSE),"")</f>
        <v/>
      </c>
      <c r="D340" s="108"/>
      <c r="E340" s="109"/>
      <c r="F340" s="64" t="str">
        <f>IFERROR(VLOOKUP(E340,Dimension!$J$3:$K$179,2,FALSE),"")</f>
        <v/>
      </c>
      <c r="G340" s="110"/>
    </row>
    <row r="341" spans="1:7" x14ac:dyDescent="0.45">
      <c r="A341" s="107"/>
      <c r="B341" s="108"/>
      <c r="C341" s="64" t="str">
        <f>IFERROR(VLOOKUP(B341,Dimension!$N$3:$P$89,3,FALSE),"")</f>
        <v/>
      </c>
      <c r="D341" s="108"/>
      <c r="E341" s="109"/>
      <c r="F341" s="64" t="str">
        <f>IFERROR(VLOOKUP(E341,Dimension!$J$3:$K$179,2,FALSE),"")</f>
        <v/>
      </c>
      <c r="G341" s="110"/>
    </row>
    <row r="342" spans="1:7" x14ac:dyDescent="0.45">
      <c r="A342" s="107"/>
      <c r="B342" s="108"/>
      <c r="C342" s="64" t="str">
        <f>IFERROR(VLOOKUP(B342,Dimension!$N$3:$P$89,3,FALSE),"")</f>
        <v/>
      </c>
      <c r="D342" s="108"/>
      <c r="E342" s="109"/>
      <c r="F342" s="64" t="str">
        <f>IFERROR(VLOOKUP(E342,Dimension!$J$3:$K$179,2,FALSE),"")</f>
        <v/>
      </c>
      <c r="G342" s="110"/>
    </row>
    <row r="343" spans="1:7" x14ac:dyDescent="0.45">
      <c r="A343" s="107"/>
      <c r="B343" s="108"/>
      <c r="C343" s="64" t="str">
        <f>IFERROR(VLOOKUP(B343,Dimension!$N$3:$P$89,3,FALSE),"")</f>
        <v/>
      </c>
      <c r="D343" s="108"/>
      <c r="E343" s="109"/>
      <c r="F343" s="64" t="str">
        <f>IFERROR(VLOOKUP(E343,Dimension!$J$3:$K$179,2,FALSE),"")</f>
        <v/>
      </c>
      <c r="G343" s="110"/>
    </row>
    <row r="344" spans="1:7" x14ac:dyDescent="0.45">
      <c r="A344" s="107"/>
      <c r="B344" s="108"/>
      <c r="C344" s="64" t="str">
        <f>IFERROR(VLOOKUP(B344,Dimension!$N$3:$P$89,3,FALSE),"")</f>
        <v/>
      </c>
      <c r="D344" s="108"/>
      <c r="E344" s="109"/>
      <c r="F344" s="64" t="str">
        <f>IFERROR(VLOOKUP(E344,Dimension!$J$3:$K$179,2,FALSE),"")</f>
        <v/>
      </c>
      <c r="G344" s="110"/>
    </row>
    <row r="345" spans="1:7" x14ac:dyDescent="0.45">
      <c r="A345" s="107"/>
      <c r="B345" s="108"/>
      <c r="C345" s="64" t="str">
        <f>IFERROR(VLOOKUP(B345,Dimension!$N$3:$P$89,3,FALSE),"")</f>
        <v/>
      </c>
      <c r="D345" s="108"/>
      <c r="E345" s="109"/>
      <c r="F345" s="64" t="str">
        <f>IFERROR(VLOOKUP(E345,Dimension!$J$3:$K$179,2,FALSE),"")</f>
        <v/>
      </c>
      <c r="G345" s="110"/>
    </row>
    <row r="346" spans="1:7" x14ac:dyDescent="0.45">
      <c r="A346" s="107"/>
      <c r="B346" s="108"/>
      <c r="C346" s="64" t="str">
        <f>IFERROR(VLOOKUP(B346,Dimension!$N$3:$P$89,3,FALSE),"")</f>
        <v/>
      </c>
      <c r="D346" s="108"/>
      <c r="E346" s="109"/>
      <c r="F346" s="64" t="str">
        <f>IFERROR(VLOOKUP(E346,Dimension!$J$3:$K$179,2,FALSE),"")</f>
        <v/>
      </c>
      <c r="G346" s="110"/>
    </row>
    <row r="347" spans="1:7" x14ac:dyDescent="0.45">
      <c r="A347" s="107"/>
      <c r="B347" s="108"/>
      <c r="C347" s="64" t="str">
        <f>IFERROR(VLOOKUP(B347,Dimension!$N$3:$P$89,3,FALSE),"")</f>
        <v/>
      </c>
      <c r="D347" s="108"/>
      <c r="E347" s="109"/>
      <c r="F347" s="64" t="str">
        <f>IFERROR(VLOOKUP(E347,Dimension!$J$3:$K$179,2,FALSE),"")</f>
        <v/>
      </c>
      <c r="G347" s="110"/>
    </row>
    <row r="348" spans="1:7" x14ac:dyDescent="0.45">
      <c r="A348" s="107"/>
      <c r="B348" s="108"/>
      <c r="C348" s="64" t="str">
        <f>IFERROR(VLOOKUP(B348,Dimension!$N$3:$P$89,3,FALSE),"")</f>
        <v/>
      </c>
      <c r="D348" s="108"/>
      <c r="E348" s="109"/>
      <c r="F348" s="64" t="str">
        <f>IFERROR(VLOOKUP(E348,Dimension!$J$3:$K$179,2,FALSE),"")</f>
        <v/>
      </c>
      <c r="G348" s="110"/>
    </row>
    <row r="349" spans="1:7" x14ac:dyDescent="0.45">
      <c r="A349" s="107"/>
      <c r="B349" s="108"/>
      <c r="C349" s="64" t="str">
        <f>IFERROR(VLOOKUP(B349,Dimension!$N$3:$P$89,3,FALSE),"")</f>
        <v/>
      </c>
      <c r="D349" s="108"/>
      <c r="E349" s="109"/>
      <c r="F349" s="64" t="str">
        <f>IFERROR(VLOOKUP(E349,Dimension!$J$3:$K$179,2,FALSE),"")</f>
        <v/>
      </c>
      <c r="G349" s="110"/>
    </row>
    <row r="350" spans="1:7" x14ac:dyDescent="0.45">
      <c r="A350" s="107"/>
      <c r="B350" s="108"/>
      <c r="C350" s="64" t="str">
        <f>IFERROR(VLOOKUP(B350,Dimension!$N$3:$P$89,3,FALSE),"")</f>
        <v/>
      </c>
      <c r="D350" s="108"/>
      <c r="E350" s="109"/>
      <c r="F350" s="64" t="str">
        <f>IFERROR(VLOOKUP(E350,Dimension!$J$3:$K$179,2,FALSE),"")</f>
        <v/>
      </c>
      <c r="G350" s="110"/>
    </row>
    <row r="351" spans="1:7" x14ac:dyDescent="0.45">
      <c r="A351" s="107"/>
      <c r="B351" s="108"/>
      <c r="C351" s="64" t="str">
        <f>IFERROR(VLOOKUP(B351,Dimension!$N$3:$P$89,3,FALSE),"")</f>
        <v/>
      </c>
      <c r="D351" s="108"/>
      <c r="E351" s="109"/>
      <c r="F351" s="64" t="str">
        <f>IFERROR(VLOOKUP(E351,Dimension!$J$3:$K$179,2,FALSE),"")</f>
        <v/>
      </c>
      <c r="G351" s="110"/>
    </row>
    <row r="352" spans="1:7" x14ac:dyDescent="0.45">
      <c r="A352" s="107"/>
      <c r="B352" s="108"/>
      <c r="C352" s="64" t="str">
        <f>IFERROR(VLOOKUP(B352,Dimension!$N$3:$P$89,3,FALSE),"")</f>
        <v/>
      </c>
      <c r="D352" s="108"/>
      <c r="E352" s="109"/>
      <c r="F352" s="64" t="str">
        <f>IFERROR(VLOOKUP(E352,Dimension!$J$3:$K$179,2,FALSE),"")</f>
        <v/>
      </c>
      <c r="G352" s="110"/>
    </row>
    <row r="353" spans="1:7" x14ac:dyDescent="0.45">
      <c r="A353" s="107"/>
      <c r="B353" s="108"/>
      <c r="C353" s="64" t="str">
        <f>IFERROR(VLOOKUP(B353,Dimension!$N$3:$P$89,3,FALSE),"")</f>
        <v/>
      </c>
      <c r="D353" s="108"/>
      <c r="E353" s="109"/>
      <c r="F353" s="64" t="str">
        <f>IFERROR(VLOOKUP(E353,Dimension!$J$3:$K$179,2,FALSE),"")</f>
        <v/>
      </c>
      <c r="G353" s="110"/>
    </row>
    <row r="354" spans="1:7" x14ac:dyDescent="0.45">
      <c r="A354" s="107"/>
      <c r="B354" s="108"/>
      <c r="C354" s="64" t="str">
        <f>IFERROR(VLOOKUP(B354,Dimension!$N$3:$P$89,3,FALSE),"")</f>
        <v/>
      </c>
      <c r="D354" s="108"/>
      <c r="E354" s="109"/>
      <c r="F354" s="64" t="str">
        <f>IFERROR(VLOOKUP(E354,Dimension!$J$3:$K$179,2,FALSE),"")</f>
        <v/>
      </c>
      <c r="G354" s="110"/>
    </row>
    <row r="355" spans="1:7" x14ac:dyDescent="0.45">
      <c r="A355" s="107"/>
      <c r="B355" s="108"/>
      <c r="C355" s="64" t="str">
        <f>IFERROR(VLOOKUP(B355,Dimension!$N$3:$P$89,3,FALSE),"")</f>
        <v/>
      </c>
      <c r="D355" s="108"/>
      <c r="E355" s="109"/>
      <c r="F355" s="64" t="str">
        <f>IFERROR(VLOOKUP(E355,Dimension!$J$3:$K$179,2,FALSE),"")</f>
        <v/>
      </c>
      <c r="G355" s="110"/>
    </row>
    <row r="356" spans="1:7" x14ac:dyDescent="0.45">
      <c r="A356" s="107"/>
      <c r="B356" s="108"/>
      <c r="C356" s="64" t="str">
        <f>IFERROR(VLOOKUP(B356,Dimension!$N$3:$P$89,3,FALSE),"")</f>
        <v/>
      </c>
      <c r="D356" s="108"/>
      <c r="E356" s="109"/>
      <c r="F356" s="64" t="str">
        <f>IFERROR(VLOOKUP(E356,Dimension!$J$3:$K$179,2,FALSE),"")</f>
        <v/>
      </c>
      <c r="G356" s="110"/>
    </row>
    <row r="357" spans="1:7" x14ac:dyDescent="0.45">
      <c r="A357" s="107"/>
      <c r="B357" s="108"/>
      <c r="C357" s="64" t="str">
        <f>IFERROR(VLOOKUP(B357,Dimension!$N$3:$P$89,3,FALSE),"")</f>
        <v/>
      </c>
      <c r="D357" s="108"/>
      <c r="E357" s="109"/>
      <c r="F357" s="64" t="str">
        <f>IFERROR(VLOOKUP(E357,Dimension!$J$3:$K$179,2,FALSE),"")</f>
        <v/>
      </c>
      <c r="G357" s="110"/>
    </row>
    <row r="358" spans="1:7" x14ac:dyDescent="0.45">
      <c r="A358" s="107"/>
      <c r="B358" s="108"/>
      <c r="C358" s="64" t="str">
        <f>IFERROR(VLOOKUP(B358,Dimension!$N$3:$P$89,3,FALSE),"")</f>
        <v/>
      </c>
      <c r="D358" s="108"/>
      <c r="E358" s="109"/>
      <c r="F358" s="64" t="str">
        <f>IFERROR(VLOOKUP(E358,Dimension!$J$3:$K$179,2,FALSE),"")</f>
        <v/>
      </c>
      <c r="G358" s="110"/>
    </row>
    <row r="359" spans="1:7" x14ac:dyDescent="0.45">
      <c r="A359" s="107"/>
      <c r="B359" s="108"/>
      <c r="C359" s="64" t="str">
        <f>IFERROR(VLOOKUP(B359,Dimension!$N$3:$P$89,3,FALSE),"")</f>
        <v/>
      </c>
      <c r="D359" s="108"/>
      <c r="E359" s="109"/>
      <c r="F359" s="64" t="str">
        <f>IFERROR(VLOOKUP(E359,Dimension!$J$3:$K$179,2,FALSE),"")</f>
        <v/>
      </c>
      <c r="G359" s="110"/>
    </row>
    <row r="360" spans="1:7" x14ac:dyDescent="0.45">
      <c r="A360" s="107"/>
      <c r="B360" s="108"/>
      <c r="C360" s="64" t="str">
        <f>IFERROR(VLOOKUP(B360,Dimension!$N$3:$P$89,3,FALSE),"")</f>
        <v/>
      </c>
      <c r="D360" s="108"/>
      <c r="E360" s="109"/>
      <c r="F360" s="64" t="str">
        <f>IFERROR(VLOOKUP(E360,Dimension!$J$3:$K$179,2,FALSE),"")</f>
        <v/>
      </c>
      <c r="G360" s="110"/>
    </row>
    <row r="361" spans="1:7" x14ac:dyDescent="0.45">
      <c r="A361" s="107"/>
      <c r="B361" s="108"/>
      <c r="C361" s="64" t="str">
        <f>IFERROR(VLOOKUP(B361,Dimension!$N$3:$P$89,3,FALSE),"")</f>
        <v/>
      </c>
      <c r="D361" s="108"/>
      <c r="E361" s="109"/>
      <c r="F361" s="64" t="str">
        <f>IFERROR(VLOOKUP(E361,Dimension!$J$3:$K$179,2,FALSE),"")</f>
        <v/>
      </c>
      <c r="G361" s="110"/>
    </row>
    <row r="362" spans="1:7" x14ac:dyDescent="0.45">
      <c r="A362" s="107"/>
      <c r="B362" s="108"/>
      <c r="C362" s="64" t="str">
        <f>IFERROR(VLOOKUP(B362,Dimension!$N$3:$P$89,3,FALSE),"")</f>
        <v/>
      </c>
      <c r="D362" s="108"/>
      <c r="E362" s="109"/>
      <c r="F362" s="64" t="str">
        <f>IFERROR(VLOOKUP(E362,Dimension!$J$3:$K$179,2,FALSE),"")</f>
        <v/>
      </c>
      <c r="G362" s="110"/>
    </row>
    <row r="363" spans="1:7" x14ac:dyDescent="0.45">
      <c r="A363" s="107"/>
      <c r="B363" s="108"/>
      <c r="C363" s="64" t="str">
        <f>IFERROR(VLOOKUP(B363,Dimension!$N$3:$P$89,3,FALSE),"")</f>
        <v/>
      </c>
      <c r="D363" s="108"/>
      <c r="E363" s="109"/>
      <c r="F363" s="64" t="str">
        <f>IFERROR(VLOOKUP(E363,Dimension!$J$3:$K$179,2,FALSE),"")</f>
        <v/>
      </c>
      <c r="G363" s="110"/>
    </row>
    <row r="364" spans="1:7" x14ac:dyDescent="0.45">
      <c r="A364" s="107"/>
      <c r="B364" s="108"/>
      <c r="C364" s="64" t="str">
        <f>IFERROR(VLOOKUP(B364,Dimension!$N$3:$P$89,3,FALSE),"")</f>
        <v/>
      </c>
      <c r="D364" s="108"/>
      <c r="E364" s="109"/>
      <c r="F364" s="64" t="str">
        <f>IFERROR(VLOOKUP(E364,Dimension!$J$3:$K$179,2,FALSE),"")</f>
        <v/>
      </c>
      <c r="G364" s="110"/>
    </row>
    <row r="365" spans="1:7" x14ac:dyDescent="0.45">
      <c r="A365" s="107"/>
      <c r="B365" s="108"/>
      <c r="C365" s="64" t="str">
        <f>IFERROR(VLOOKUP(B365,Dimension!$N$3:$P$89,3,FALSE),"")</f>
        <v/>
      </c>
      <c r="D365" s="108"/>
      <c r="E365" s="109"/>
      <c r="F365" s="64" t="str">
        <f>IFERROR(VLOOKUP(E365,Dimension!$J$3:$K$179,2,FALSE),"")</f>
        <v/>
      </c>
      <c r="G365" s="110"/>
    </row>
    <row r="366" spans="1:7" x14ac:dyDescent="0.45">
      <c r="A366" s="107"/>
      <c r="B366" s="108"/>
      <c r="C366" s="64" t="str">
        <f>IFERROR(VLOOKUP(B366,Dimension!$N$3:$P$89,3,FALSE),"")</f>
        <v/>
      </c>
      <c r="D366" s="108"/>
      <c r="E366" s="109"/>
      <c r="F366" s="64" t="str">
        <f>IFERROR(VLOOKUP(E366,Dimension!$J$3:$K$179,2,FALSE),"")</f>
        <v/>
      </c>
      <c r="G366" s="110"/>
    </row>
    <row r="367" spans="1:7" x14ac:dyDescent="0.45">
      <c r="A367" s="107"/>
      <c r="B367" s="108"/>
      <c r="C367" s="64" t="str">
        <f>IFERROR(VLOOKUP(B367,Dimension!$N$3:$P$89,3,FALSE),"")</f>
        <v/>
      </c>
      <c r="D367" s="108"/>
      <c r="E367" s="109"/>
      <c r="F367" s="64" t="str">
        <f>IFERROR(VLOOKUP(E367,Dimension!$J$3:$K$179,2,FALSE),"")</f>
        <v/>
      </c>
      <c r="G367" s="110"/>
    </row>
    <row r="368" spans="1:7" x14ac:dyDescent="0.45">
      <c r="A368" s="107"/>
      <c r="B368" s="108"/>
      <c r="C368" s="64" t="str">
        <f>IFERROR(VLOOKUP(B368,Dimension!$N$3:$P$89,3,FALSE),"")</f>
        <v/>
      </c>
      <c r="D368" s="108"/>
      <c r="E368" s="109"/>
      <c r="F368" s="64" t="str">
        <f>IFERROR(VLOOKUP(E368,Dimension!$J$3:$K$179,2,FALSE),"")</f>
        <v/>
      </c>
      <c r="G368" s="110"/>
    </row>
    <row r="369" spans="1:7" x14ac:dyDescent="0.45">
      <c r="A369" s="107"/>
      <c r="B369" s="108"/>
      <c r="C369" s="64" t="str">
        <f>IFERROR(VLOOKUP(B369,Dimension!$N$3:$P$89,3,FALSE),"")</f>
        <v/>
      </c>
      <c r="D369" s="108"/>
      <c r="E369" s="109"/>
      <c r="F369" s="64" t="str">
        <f>IFERROR(VLOOKUP(E369,Dimension!$J$3:$K$179,2,FALSE),"")</f>
        <v/>
      </c>
      <c r="G369" s="110"/>
    </row>
    <row r="370" spans="1:7" x14ac:dyDescent="0.45">
      <c r="A370" s="107"/>
      <c r="B370" s="108"/>
      <c r="C370" s="64" t="str">
        <f>IFERROR(VLOOKUP(B370,Dimension!$N$3:$P$89,3,FALSE),"")</f>
        <v/>
      </c>
      <c r="D370" s="108"/>
      <c r="E370" s="109"/>
      <c r="F370" s="64" t="str">
        <f>IFERROR(VLOOKUP(E370,Dimension!$J$3:$K$179,2,FALSE),"")</f>
        <v/>
      </c>
      <c r="G370" s="110"/>
    </row>
    <row r="371" spans="1:7" x14ac:dyDescent="0.45">
      <c r="A371" s="107"/>
      <c r="B371" s="108"/>
      <c r="C371" s="64" t="str">
        <f>IFERROR(VLOOKUP(B371,Dimension!$N$3:$P$89,3,FALSE),"")</f>
        <v/>
      </c>
      <c r="D371" s="108"/>
      <c r="E371" s="109"/>
      <c r="F371" s="64" t="str">
        <f>IFERROR(VLOOKUP(E371,Dimension!$J$3:$K$179,2,FALSE),"")</f>
        <v/>
      </c>
      <c r="G371" s="110"/>
    </row>
    <row r="372" spans="1:7" x14ac:dyDescent="0.45">
      <c r="A372" s="107"/>
      <c r="B372" s="108"/>
      <c r="C372" s="64" t="str">
        <f>IFERROR(VLOOKUP(B372,Dimension!$N$3:$P$89,3,FALSE),"")</f>
        <v/>
      </c>
      <c r="D372" s="108"/>
      <c r="E372" s="109"/>
      <c r="F372" s="64" t="str">
        <f>IFERROR(VLOOKUP(E372,Dimension!$J$3:$K$179,2,FALSE),"")</f>
        <v/>
      </c>
      <c r="G372" s="110"/>
    </row>
    <row r="373" spans="1:7" x14ac:dyDescent="0.45">
      <c r="A373" s="107"/>
      <c r="B373" s="108"/>
      <c r="C373" s="64" t="str">
        <f>IFERROR(VLOOKUP(B373,Dimension!$N$3:$P$89,3,FALSE),"")</f>
        <v/>
      </c>
      <c r="D373" s="108"/>
      <c r="E373" s="109"/>
      <c r="F373" s="64" t="str">
        <f>IFERROR(VLOOKUP(E373,Dimension!$J$3:$K$179,2,FALSE),"")</f>
        <v/>
      </c>
      <c r="G373" s="110"/>
    </row>
    <row r="374" spans="1:7" x14ac:dyDescent="0.45">
      <c r="A374" s="107"/>
      <c r="B374" s="108"/>
      <c r="C374" s="64" t="str">
        <f>IFERROR(VLOOKUP(B374,Dimension!$N$3:$P$89,3,FALSE),"")</f>
        <v/>
      </c>
      <c r="D374" s="108"/>
      <c r="E374" s="109"/>
      <c r="F374" s="64" t="str">
        <f>IFERROR(VLOOKUP(E374,Dimension!$J$3:$K$179,2,FALSE),"")</f>
        <v/>
      </c>
      <c r="G374" s="110"/>
    </row>
    <row r="375" spans="1:7" x14ac:dyDescent="0.45">
      <c r="A375" s="107"/>
      <c r="B375" s="108"/>
      <c r="C375" s="64" t="str">
        <f>IFERROR(VLOOKUP(B375,Dimension!$N$3:$P$89,3,FALSE),"")</f>
        <v/>
      </c>
      <c r="D375" s="108"/>
      <c r="E375" s="109"/>
      <c r="F375" s="64" t="str">
        <f>IFERROR(VLOOKUP(E375,Dimension!$J$3:$K$179,2,FALSE),"")</f>
        <v/>
      </c>
      <c r="G375" s="110"/>
    </row>
    <row r="376" spans="1:7" x14ac:dyDescent="0.45">
      <c r="A376" s="107"/>
      <c r="B376" s="108"/>
      <c r="C376" s="64" t="str">
        <f>IFERROR(VLOOKUP(B376,Dimension!$N$3:$P$89,3,FALSE),"")</f>
        <v/>
      </c>
      <c r="D376" s="108"/>
      <c r="E376" s="109"/>
      <c r="F376" s="64" t="str">
        <f>IFERROR(VLOOKUP(E376,Dimension!$J$3:$K$179,2,FALSE),"")</f>
        <v/>
      </c>
      <c r="G376" s="110"/>
    </row>
    <row r="377" spans="1:7" x14ac:dyDescent="0.45">
      <c r="A377" s="107"/>
      <c r="B377" s="108"/>
      <c r="C377" s="64" t="str">
        <f>IFERROR(VLOOKUP(B377,Dimension!$N$3:$P$89,3,FALSE),"")</f>
        <v/>
      </c>
      <c r="D377" s="108"/>
      <c r="E377" s="109"/>
      <c r="F377" s="64" t="str">
        <f>IFERROR(VLOOKUP(E377,Dimension!$J$3:$K$179,2,FALSE),"")</f>
        <v/>
      </c>
      <c r="G377" s="110"/>
    </row>
    <row r="378" spans="1:7" x14ac:dyDescent="0.45">
      <c r="A378" s="107"/>
      <c r="B378" s="108"/>
      <c r="C378" s="64" t="str">
        <f>IFERROR(VLOOKUP(B378,Dimension!$N$3:$P$89,3,FALSE),"")</f>
        <v/>
      </c>
      <c r="D378" s="108"/>
      <c r="E378" s="109"/>
      <c r="F378" s="64" t="str">
        <f>IFERROR(VLOOKUP(E378,Dimension!$J$3:$K$179,2,FALSE),"")</f>
        <v/>
      </c>
      <c r="G378" s="110"/>
    </row>
    <row r="379" spans="1:7" x14ac:dyDescent="0.45">
      <c r="A379" s="107"/>
      <c r="B379" s="108"/>
      <c r="C379" s="64" t="str">
        <f>IFERROR(VLOOKUP(B379,Dimension!$N$3:$P$89,3,FALSE),"")</f>
        <v/>
      </c>
      <c r="D379" s="108"/>
      <c r="E379" s="109"/>
      <c r="F379" s="64" t="str">
        <f>IFERROR(VLOOKUP(E379,Dimension!$J$3:$K$179,2,FALSE),"")</f>
        <v/>
      </c>
      <c r="G379" s="110"/>
    </row>
    <row r="380" spans="1:7" x14ac:dyDescent="0.45">
      <c r="A380" s="107"/>
      <c r="B380" s="108"/>
      <c r="C380" s="64" t="str">
        <f>IFERROR(VLOOKUP(B380,Dimension!$N$3:$P$89,3,FALSE),"")</f>
        <v/>
      </c>
      <c r="D380" s="108"/>
      <c r="E380" s="109"/>
      <c r="F380" s="64" t="str">
        <f>IFERROR(VLOOKUP(E380,Dimension!$J$3:$K$179,2,FALSE),"")</f>
        <v/>
      </c>
      <c r="G380" s="110"/>
    </row>
    <row r="381" spans="1:7" x14ac:dyDescent="0.45">
      <c r="A381" s="107"/>
      <c r="B381" s="108"/>
      <c r="C381" s="64" t="str">
        <f>IFERROR(VLOOKUP(B381,Dimension!$N$3:$P$89,3,FALSE),"")</f>
        <v/>
      </c>
      <c r="D381" s="108"/>
      <c r="E381" s="109"/>
      <c r="F381" s="64" t="str">
        <f>IFERROR(VLOOKUP(E381,Dimension!$J$3:$K$179,2,FALSE),"")</f>
        <v/>
      </c>
      <c r="G381" s="110"/>
    </row>
    <row r="382" spans="1:7" x14ac:dyDescent="0.45">
      <c r="A382" s="107"/>
      <c r="B382" s="108"/>
      <c r="C382" s="64" t="str">
        <f>IFERROR(VLOOKUP(B382,Dimension!$N$3:$P$89,3,FALSE),"")</f>
        <v/>
      </c>
      <c r="D382" s="108"/>
      <c r="E382" s="109"/>
      <c r="F382" s="64" t="str">
        <f>IFERROR(VLOOKUP(E382,Dimension!$J$3:$K$179,2,FALSE),"")</f>
        <v/>
      </c>
      <c r="G382" s="110"/>
    </row>
    <row r="383" spans="1:7" x14ac:dyDescent="0.45">
      <c r="A383" s="107"/>
      <c r="B383" s="108"/>
      <c r="C383" s="64" t="str">
        <f>IFERROR(VLOOKUP(B383,Dimension!$N$3:$P$89,3,FALSE),"")</f>
        <v/>
      </c>
      <c r="D383" s="108"/>
      <c r="E383" s="109"/>
      <c r="F383" s="64" t="str">
        <f>IFERROR(VLOOKUP(E383,Dimension!$J$3:$K$179,2,FALSE),"")</f>
        <v/>
      </c>
      <c r="G383" s="110"/>
    </row>
    <row r="384" spans="1:7" x14ac:dyDescent="0.45">
      <c r="A384" s="107"/>
      <c r="B384" s="108"/>
      <c r="C384" s="64" t="str">
        <f>IFERROR(VLOOKUP(B384,Dimension!$N$3:$P$89,3,FALSE),"")</f>
        <v/>
      </c>
      <c r="D384" s="108"/>
      <c r="E384" s="109"/>
      <c r="F384" s="64" t="str">
        <f>IFERROR(VLOOKUP(E384,Dimension!$J$3:$K$179,2,FALSE),"")</f>
        <v/>
      </c>
      <c r="G384" s="110"/>
    </row>
    <row r="385" spans="1:7" x14ac:dyDescent="0.45">
      <c r="A385" s="107"/>
      <c r="B385" s="108"/>
      <c r="C385" s="64" t="str">
        <f>IFERROR(VLOOKUP(B385,Dimension!$N$3:$P$89,3,FALSE),"")</f>
        <v/>
      </c>
      <c r="D385" s="108"/>
      <c r="E385" s="109"/>
      <c r="F385" s="64" t="str">
        <f>IFERROR(VLOOKUP(E385,Dimension!$J$3:$K$179,2,FALSE),"")</f>
        <v/>
      </c>
      <c r="G385" s="110"/>
    </row>
    <row r="386" spans="1:7" x14ac:dyDescent="0.45">
      <c r="A386" s="107"/>
      <c r="B386" s="108"/>
      <c r="C386" s="64" t="str">
        <f>IFERROR(VLOOKUP(B386,Dimension!$N$3:$P$89,3,FALSE),"")</f>
        <v/>
      </c>
      <c r="D386" s="108"/>
      <c r="E386" s="109"/>
      <c r="F386" s="64" t="str">
        <f>IFERROR(VLOOKUP(E386,Dimension!$J$3:$K$179,2,FALSE),"")</f>
        <v/>
      </c>
      <c r="G386" s="110"/>
    </row>
    <row r="387" spans="1:7" x14ac:dyDescent="0.45">
      <c r="A387" s="107"/>
      <c r="B387" s="108"/>
      <c r="C387" s="64" t="str">
        <f>IFERROR(VLOOKUP(B387,Dimension!$N$3:$P$89,3,FALSE),"")</f>
        <v/>
      </c>
      <c r="D387" s="108"/>
      <c r="E387" s="109"/>
      <c r="F387" s="64" t="str">
        <f>IFERROR(VLOOKUP(E387,Dimension!$J$3:$K$179,2,FALSE),"")</f>
        <v/>
      </c>
      <c r="G387" s="110"/>
    </row>
    <row r="388" spans="1:7" x14ac:dyDescent="0.45">
      <c r="A388" s="107"/>
      <c r="B388" s="108"/>
      <c r="C388" s="64" t="str">
        <f>IFERROR(VLOOKUP(B388,Dimension!$N$3:$P$89,3,FALSE),"")</f>
        <v/>
      </c>
      <c r="D388" s="108"/>
      <c r="E388" s="109"/>
      <c r="F388" s="64" t="str">
        <f>IFERROR(VLOOKUP(E388,Dimension!$J$3:$K$179,2,FALSE),"")</f>
        <v/>
      </c>
      <c r="G388" s="110"/>
    </row>
    <row r="389" spans="1:7" x14ac:dyDescent="0.45">
      <c r="A389" s="107"/>
      <c r="B389" s="108"/>
      <c r="C389" s="64" t="str">
        <f>IFERROR(VLOOKUP(B389,Dimension!$N$3:$P$89,3,FALSE),"")</f>
        <v/>
      </c>
      <c r="D389" s="108"/>
      <c r="E389" s="109"/>
      <c r="F389" s="64" t="str">
        <f>IFERROR(VLOOKUP(E389,Dimension!$J$3:$K$179,2,FALSE),"")</f>
        <v/>
      </c>
      <c r="G389" s="110"/>
    </row>
    <row r="390" spans="1:7" x14ac:dyDescent="0.45">
      <c r="A390" s="107"/>
      <c r="B390" s="108"/>
      <c r="C390" s="64" t="str">
        <f>IFERROR(VLOOKUP(B390,Dimension!$N$3:$P$89,3,FALSE),"")</f>
        <v/>
      </c>
      <c r="D390" s="108"/>
      <c r="E390" s="109"/>
      <c r="F390" s="64" t="str">
        <f>IFERROR(VLOOKUP(E390,Dimension!$J$3:$K$179,2,FALSE),"")</f>
        <v/>
      </c>
      <c r="G390" s="110"/>
    </row>
    <row r="391" spans="1:7" x14ac:dyDescent="0.45">
      <c r="A391" s="107"/>
      <c r="B391" s="108"/>
      <c r="C391" s="64" t="str">
        <f>IFERROR(VLOOKUP(B391,Dimension!$N$3:$P$89,3,FALSE),"")</f>
        <v/>
      </c>
      <c r="D391" s="108"/>
      <c r="E391" s="109"/>
      <c r="F391" s="64" t="str">
        <f>IFERROR(VLOOKUP(E391,Dimension!$J$3:$K$179,2,FALSE),"")</f>
        <v/>
      </c>
      <c r="G391" s="110"/>
    </row>
    <row r="392" spans="1:7" x14ac:dyDescent="0.45">
      <c r="A392" s="107"/>
      <c r="B392" s="108"/>
      <c r="C392" s="64" t="str">
        <f>IFERROR(VLOOKUP(B392,Dimension!$N$3:$P$89,3,FALSE),"")</f>
        <v/>
      </c>
      <c r="D392" s="108"/>
      <c r="E392" s="109"/>
      <c r="F392" s="64" t="str">
        <f>IFERROR(VLOOKUP(E392,Dimension!$J$3:$K$179,2,FALSE),"")</f>
        <v/>
      </c>
      <c r="G392" s="110"/>
    </row>
    <row r="393" spans="1:7" x14ac:dyDescent="0.45">
      <c r="A393" s="107"/>
      <c r="B393" s="108"/>
      <c r="C393" s="64" t="str">
        <f>IFERROR(VLOOKUP(B393,Dimension!$N$3:$P$89,3,FALSE),"")</f>
        <v/>
      </c>
      <c r="D393" s="108"/>
      <c r="E393" s="109"/>
      <c r="F393" s="64" t="str">
        <f>IFERROR(VLOOKUP(E393,Dimension!$J$3:$K$179,2,FALSE),"")</f>
        <v/>
      </c>
      <c r="G393" s="110"/>
    </row>
    <row r="394" spans="1:7" x14ac:dyDescent="0.45">
      <c r="A394" s="107"/>
      <c r="B394" s="108"/>
      <c r="C394" s="64" t="str">
        <f>IFERROR(VLOOKUP(B394,Dimension!$N$3:$P$89,3,FALSE),"")</f>
        <v/>
      </c>
      <c r="D394" s="108"/>
      <c r="E394" s="109"/>
      <c r="F394" s="64" t="str">
        <f>IFERROR(VLOOKUP(E394,Dimension!$J$3:$K$179,2,FALSE),"")</f>
        <v/>
      </c>
      <c r="G394" s="110"/>
    </row>
    <row r="395" spans="1:7" x14ac:dyDescent="0.45">
      <c r="A395" s="107"/>
      <c r="B395" s="108"/>
      <c r="C395" s="64" t="str">
        <f>IFERROR(VLOOKUP(B395,Dimension!$N$3:$P$89,3,FALSE),"")</f>
        <v/>
      </c>
      <c r="D395" s="108"/>
      <c r="E395" s="109"/>
      <c r="F395" s="64" t="str">
        <f>IFERROR(VLOOKUP(E395,Dimension!$J$3:$K$179,2,FALSE),"")</f>
        <v/>
      </c>
      <c r="G395" s="110"/>
    </row>
    <row r="396" spans="1:7" x14ac:dyDescent="0.45">
      <c r="A396" s="107"/>
      <c r="B396" s="108"/>
      <c r="C396" s="64" t="str">
        <f>IFERROR(VLOOKUP(B396,Dimension!$N$3:$P$89,3,FALSE),"")</f>
        <v/>
      </c>
      <c r="D396" s="108"/>
      <c r="E396" s="109"/>
      <c r="F396" s="64" t="str">
        <f>IFERROR(VLOOKUP(E396,Dimension!$J$3:$K$179,2,FALSE),"")</f>
        <v/>
      </c>
      <c r="G396" s="110"/>
    </row>
    <row r="397" spans="1:7" x14ac:dyDescent="0.45">
      <c r="A397" s="107"/>
      <c r="B397" s="108"/>
      <c r="C397" s="64" t="str">
        <f>IFERROR(VLOOKUP(B397,Dimension!$N$3:$P$89,3,FALSE),"")</f>
        <v/>
      </c>
      <c r="D397" s="108"/>
      <c r="E397" s="109"/>
      <c r="F397" s="64" t="str">
        <f>IFERROR(VLOOKUP(E397,Dimension!$J$3:$K$179,2,FALSE),"")</f>
        <v/>
      </c>
      <c r="G397" s="110"/>
    </row>
    <row r="398" spans="1:7" x14ac:dyDescent="0.45">
      <c r="A398" s="107"/>
      <c r="B398" s="108"/>
      <c r="C398" s="64" t="str">
        <f>IFERROR(VLOOKUP(B398,Dimension!$N$3:$P$89,3,FALSE),"")</f>
        <v/>
      </c>
      <c r="D398" s="108"/>
      <c r="E398" s="109"/>
      <c r="F398" s="64" t="str">
        <f>IFERROR(VLOOKUP(E398,Dimension!$J$3:$K$179,2,FALSE),"")</f>
        <v/>
      </c>
      <c r="G398" s="110"/>
    </row>
    <row r="399" spans="1:7" x14ac:dyDescent="0.45">
      <c r="A399" s="107"/>
      <c r="B399" s="108"/>
      <c r="C399" s="64" t="str">
        <f>IFERROR(VLOOKUP(B399,Dimension!$N$3:$P$89,3,FALSE),"")</f>
        <v/>
      </c>
      <c r="D399" s="108"/>
      <c r="E399" s="109"/>
      <c r="F399" s="64" t="str">
        <f>IFERROR(VLOOKUP(E399,Dimension!$J$3:$K$179,2,FALSE),"")</f>
        <v/>
      </c>
      <c r="G399" s="110"/>
    </row>
    <row r="400" spans="1:7" x14ac:dyDescent="0.45">
      <c r="A400" s="107"/>
      <c r="B400" s="108"/>
      <c r="C400" s="64" t="str">
        <f>IFERROR(VLOOKUP(B400,Dimension!$N$3:$P$89,3,FALSE),"")</f>
        <v/>
      </c>
      <c r="D400" s="108"/>
      <c r="E400" s="109"/>
      <c r="F400" s="64" t="str">
        <f>IFERROR(VLOOKUP(E400,Dimension!$J$3:$K$179,2,FALSE),"")</f>
        <v/>
      </c>
      <c r="G400" s="110"/>
    </row>
    <row r="401" spans="1:7" x14ac:dyDescent="0.45">
      <c r="A401" s="107"/>
      <c r="B401" s="108"/>
      <c r="C401" s="64" t="str">
        <f>IFERROR(VLOOKUP(B401,Dimension!$N$3:$P$89,3,FALSE),"")</f>
        <v/>
      </c>
      <c r="D401" s="108"/>
      <c r="E401" s="109"/>
      <c r="F401" s="64" t="str">
        <f>IFERROR(VLOOKUP(E401,Dimension!$J$3:$K$179,2,FALSE),"")</f>
        <v/>
      </c>
      <c r="G401" s="110"/>
    </row>
    <row r="402" spans="1:7" x14ac:dyDescent="0.45">
      <c r="A402" s="107"/>
      <c r="B402" s="108"/>
      <c r="C402" s="64" t="str">
        <f>IFERROR(VLOOKUP(B402,Dimension!$N$3:$P$89,3,FALSE),"")</f>
        <v/>
      </c>
      <c r="D402" s="108"/>
      <c r="E402" s="109"/>
      <c r="F402" s="64" t="str">
        <f>IFERROR(VLOOKUP(E402,Dimension!$J$3:$K$179,2,FALSE),"")</f>
        <v/>
      </c>
      <c r="G402" s="110"/>
    </row>
    <row r="403" spans="1:7" x14ac:dyDescent="0.45">
      <c r="A403" s="107"/>
      <c r="B403" s="108"/>
      <c r="C403" s="64" t="str">
        <f>IFERROR(VLOOKUP(B403,Dimension!$N$3:$P$89,3,FALSE),"")</f>
        <v/>
      </c>
      <c r="D403" s="108"/>
      <c r="E403" s="109"/>
      <c r="F403" s="64" t="str">
        <f>IFERROR(VLOOKUP(E403,Dimension!$J$3:$K$179,2,FALSE),"")</f>
        <v/>
      </c>
      <c r="G403" s="110"/>
    </row>
    <row r="404" spans="1:7" x14ac:dyDescent="0.45">
      <c r="A404" s="107"/>
      <c r="B404" s="108"/>
      <c r="C404" s="64" t="str">
        <f>IFERROR(VLOOKUP(B404,Dimension!$N$3:$P$89,3,FALSE),"")</f>
        <v/>
      </c>
      <c r="D404" s="108"/>
      <c r="E404" s="109"/>
      <c r="F404" s="64" t="str">
        <f>IFERROR(VLOOKUP(E404,Dimension!$J$3:$K$179,2,FALSE),"")</f>
        <v/>
      </c>
      <c r="G404" s="110"/>
    </row>
    <row r="405" spans="1:7" x14ac:dyDescent="0.45">
      <c r="A405" s="107"/>
      <c r="B405" s="108"/>
      <c r="C405" s="64" t="str">
        <f>IFERROR(VLOOKUP(B405,Dimension!$N$3:$P$89,3,FALSE),"")</f>
        <v/>
      </c>
      <c r="D405" s="108"/>
      <c r="E405" s="109"/>
      <c r="F405" s="64" t="str">
        <f>IFERROR(VLOOKUP(E405,Dimension!$J$3:$K$179,2,FALSE),"")</f>
        <v/>
      </c>
      <c r="G405" s="110"/>
    </row>
    <row r="406" spans="1:7" x14ac:dyDescent="0.45">
      <c r="A406" s="107"/>
      <c r="B406" s="108"/>
      <c r="C406" s="64" t="str">
        <f>IFERROR(VLOOKUP(B406,Dimension!$N$3:$P$89,3,FALSE),"")</f>
        <v/>
      </c>
      <c r="D406" s="108"/>
      <c r="E406" s="109"/>
      <c r="F406" s="64" t="str">
        <f>IFERROR(VLOOKUP(E406,Dimension!$J$3:$K$179,2,FALSE),"")</f>
        <v/>
      </c>
      <c r="G406" s="110"/>
    </row>
    <row r="407" spans="1:7" x14ac:dyDescent="0.45">
      <c r="A407" s="107"/>
      <c r="B407" s="108"/>
      <c r="C407" s="64" t="str">
        <f>IFERROR(VLOOKUP(B407,Dimension!$N$3:$P$89,3,FALSE),"")</f>
        <v/>
      </c>
      <c r="D407" s="108"/>
      <c r="E407" s="109"/>
      <c r="F407" s="64" t="str">
        <f>IFERROR(VLOOKUP(E407,Dimension!$J$3:$K$179,2,FALSE),"")</f>
        <v/>
      </c>
      <c r="G407" s="110"/>
    </row>
    <row r="408" spans="1:7" x14ac:dyDescent="0.45">
      <c r="A408" s="107"/>
      <c r="B408" s="108"/>
      <c r="C408" s="64" t="str">
        <f>IFERROR(VLOOKUP(B408,Dimension!$N$3:$P$89,3,FALSE),"")</f>
        <v/>
      </c>
      <c r="D408" s="108"/>
      <c r="E408" s="109"/>
      <c r="F408" s="64" t="str">
        <f>IFERROR(VLOOKUP(E408,Dimension!$J$3:$K$179,2,FALSE),"")</f>
        <v/>
      </c>
      <c r="G408" s="110"/>
    </row>
    <row r="409" spans="1:7" x14ac:dyDescent="0.45">
      <c r="A409" s="107"/>
      <c r="B409" s="108"/>
      <c r="C409" s="64" t="str">
        <f>IFERROR(VLOOKUP(B409,Dimension!$N$3:$P$89,3,FALSE),"")</f>
        <v/>
      </c>
      <c r="D409" s="108"/>
      <c r="E409" s="109"/>
      <c r="F409" s="64" t="str">
        <f>IFERROR(VLOOKUP(E409,Dimension!$J$3:$K$179,2,FALSE),"")</f>
        <v/>
      </c>
      <c r="G409" s="110"/>
    </row>
    <row r="410" spans="1:7" x14ac:dyDescent="0.45">
      <c r="A410" s="107"/>
      <c r="B410" s="108"/>
      <c r="C410" s="64" t="str">
        <f>IFERROR(VLOOKUP(B410,Dimension!$N$3:$P$89,3,FALSE),"")</f>
        <v/>
      </c>
      <c r="D410" s="108"/>
      <c r="E410" s="109"/>
      <c r="F410" s="64" t="str">
        <f>IFERROR(VLOOKUP(E410,Dimension!$J$3:$K$179,2,FALSE),"")</f>
        <v/>
      </c>
      <c r="G410" s="110"/>
    </row>
    <row r="411" spans="1:7" x14ac:dyDescent="0.45">
      <c r="A411" s="107"/>
      <c r="B411" s="108"/>
      <c r="C411" s="64" t="str">
        <f>IFERROR(VLOOKUP(B411,Dimension!$N$3:$P$89,3,FALSE),"")</f>
        <v/>
      </c>
      <c r="D411" s="108"/>
      <c r="E411" s="109"/>
      <c r="F411" s="64" t="str">
        <f>IFERROR(VLOOKUP(E411,Dimension!$J$3:$K$179,2,FALSE),"")</f>
        <v/>
      </c>
      <c r="G411" s="110"/>
    </row>
    <row r="412" spans="1:7" x14ac:dyDescent="0.45">
      <c r="A412" s="107"/>
      <c r="B412" s="108"/>
      <c r="C412" s="64" t="str">
        <f>IFERROR(VLOOKUP(B412,Dimension!$N$3:$P$89,3,FALSE),"")</f>
        <v/>
      </c>
      <c r="D412" s="108"/>
      <c r="E412" s="109"/>
      <c r="F412" s="64" t="str">
        <f>IFERROR(VLOOKUP(E412,Dimension!$J$3:$K$179,2,FALSE),"")</f>
        <v/>
      </c>
      <c r="G412" s="110"/>
    </row>
    <row r="413" spans="1:7" x14ac:dyDescent="0.45">
      <c r="A413" s="107"/>
      <c r="B413" s="108"/>
      <c r="C413" s="64" t="str">
        <f>IFERROR(VLOOKUP(B413,Dimension!$N$3:$P$89,3,FALSE),"")</f>
        <v/>
      </c>
      <c r="D413" s="108"/>
      <c r="E413" s="109"/>
      <c r="F413" s="64" t="str">
        <f>IFERROR(VLOOKUP(E413,Dimension!$J$3:$K$179,2,FALSE),"")</f>
        <v/>
      </c>
      <c r="G413" s="110"/>
    </row>
    <row r="414" spans="1:7" x14ac:dyDescent="0.45">
      <c r="A414" s="107"/>
      <c r="B414" s="108"/>
      <c r="C414" s="64" t="str">
        <f>IFERROR(VLOOKUP(B414,Dimension!$N$3:$P$89,3,FALSE),"")</f>
        <v/>
      </c>
      <c r="D414" s="108"/>
      <c r="E414" s="109"/>
      <c r="F414" s="64" t="str">
        <f>IFERROR(VLOOKUP(E414,Dimension!$J$3:$K$179,2,FALSE),"")</f>
        <v/>
      </c>
      <c r="G414" s="110"/>
    </row>
    <row r="415" spans="1:7" x14ac:dyDescent="0.45">
      <c r="A415" s="107"/>
      <c r="B415" s="108"/>
      <c r="C415" s="64" t="str">
        <f>IFERROR(VLOOKUP(B415,Dimension!$N$3:$P$89,3,FALSE),"")</f>
        <v/>
      </c>
      <c r="D415" s="108"/>
      <c r="E415" s="109"/>
      <c r="F415" s="64" t="str">
        <f>IFERROR(VLOOKUP(E415,Dimension!$J$3:$K$179,2,FALSE),"")</f>
        <v/>
      </c>
      <c r="G415" s="110"/>
    </row>
    <row r="416" spans="1:7" x14ac:dyDescent="0.45">
      <c r="A416" s="107"/>
      <c r="B416" s="108"/>
      <c r="C416" s="64" t="str">
        <f>IFERROR(VLOOKUP(B416,Dimension!$N$3:$P$89,3,FALSE),"")</f>
        <v/>
      </c>
      <c r="D416" s="108"/>
      <c r="E416" s="109"/>
      <c r="F416" s="64" t="str">
        <f>IFERROR(VLOOKUP(E416,Dimension!$J$3:$K$179,2,FALSE),"")</f>
        <v/>
      </c>
      <c r="G416" s="110"/>
    </row>
    <row r="417" spans="1:7" x14ac:dyDescent="0.45">
      <c r="A417" s="107"/>
      <c r="B417" s="108"/>
      <c r="C417" s="64" t="str">
        <f>IFERROR(VLOOKUP(B417,Dimension!$N$3:$P$89,3,FALSE),"")</f>
        <v/>
      </c>
      <c r="D417" s="108"/>
      <c r="E417" s="109"/>
      <c r="F417" s="64" t="str">
        <f>IFERROR(VLOOKUP(E417,Dimension!$J$3:$K$179,2,FALSE),"")</f>
        <v/>
      </c>
      <c r="G417" s="110"/>
    </row>
    <row r="418" spans="1:7" x14ac:dyDescent="0.45">
      <c r="A418" s="107"/>
      <c r="B418" s="108"/>
      <c r="C418" s="64" t="str">
        <f>IFERROR(VLOOKUP(B418,Dimension!$N$3:$P$89,3,FALSE),"")</f>
        <v/>
      </c>
      <c r="D418" s="108"/>
      <c r="E418" s="109"/>
      <c r="F418" s="64" t="str">
        <f>IFERROR(VLOOKUP(E418,Dimension!$J$3:$K$179,2,FALSE),"")</f>
        <v/>
      </c>
      <c r="G418" s="110"/>
    </row>
    <row r="419" spans="1:7" x14ac:dyDescent="0.45">
      <c r="A419" s="107"/>
      <c r="B419" s="108"/>
      <c r="C419" s="64" t="str">
        <f>IFERROR(VLOOKUP(B419,Dimension!$N$3:$P$89,3,FALSE),"")</f>
        <v/>
      </c>
      <c r="D419" s="108"/>
      <c r="E419" s="109"/>
      <c r="F419" s="64" t="str">
        <f>IFERROR(VLOOKUP(E419,Dimension!$J$3:$K$179,2,FALSE),"")</f>
        <v/>
      </c>
      <c r="G419" s="110"/>
    </row>
    <row r="420" spans="1:7" x14ac:dyDescent="0.45">
      <c r="A420" s="107"/>
      <c r="B420" s="108"/>
      <c r="C420" s="64" t="str">
        <f>IFERROR(VLOOKUP(B420,Dimension!$N$3:$P$89,3,FALSE),"")</f>
        <v/>
      </c>
      <c r="D420" s="108"/>
      <c r="E420" s="109"/>
      <c r="F420" s="64" t="str">
        <f>IFERROR(VLOOKUP(E420,Dimension!$J$3:$K$179,2,FALSE),"")</f>
        <v/>
      </c>
      <c r="G420" s="110"/>
    </row>
    <row r="421" spans="1:7" x14ac:dyDescent="0.45">
      <c r="A421" s="107"/>
      <c r="B421" s="108"/>
      <c r="C421" s="64" t="str">
        <f>IFERROR(VLOOKUP(B421,Dimension!$N$3:$P$89,3,FALSE),"")</f>
        <v/>
      </c>
      <c r="D421" s="108"/>
      <c r="E421" s="109"/>
      <c r="F421" s="64" t="str">
        <f>IFERROR(VLOOKUP(E421,Dimension!$J$3:$K$179,2,FALSE),"")</f>
        <v/>
      </c>
      <c r="G421" s="110"/>
    </row>
    <row r="422" spans="1:7" x14ac:dyDescent="0.45">
      <c r="A422" s="107"/>
      <c r="B422" s="108"/>
      <c r="C422" s="64" t="str">
        <f>IFERROR(VLOOKUP(B422,Dimension!$N$3:$P$89,3,FALSE),"")</f>
        <v/>
      </c>
      <c r="D422" s="108"/>
      <c r="E422" s="109"/>
      <c r="F422" s="64" t="str">
        <f>IFERROR(VLOOKUP(E422,Dimension!$J$3:$K$179,2,FALSE),"")</f>
        <v/>
      </c>
      <c r="G422" s="110"/>
    </row>
    <row r="423" spans="1:7" x14ac:dyDescent="0.45">
      <c r="A423" s="107"/>
      <c r="B423" s="108"/>
      <c r="C423" s="64" t="str">
        <f>IFERROR(VLOOKUP(B423,Dimension!$N$3:$P$89,3,FALSE),"")</f>
        <v/>
      </c>
      <c r="D423" s="108"/>
      <c r="E423" s="109"/>
      <c r="F423" s="64" t="str">
        <f>IFERROR(VLOOKUP(E423,Dimension!$J$3:$K$179,2,FALSE),"")</f>
        <v/>
      </c>
      <c r="G423" s="110"/>
    </row>
    <row r="424" spans="1:7" x14ac:dyDescent="0.45">
      <c r="A424" s="107"/>
      <c r="B424" s="108"/>
      <c r="C424" s="64" t="str">
        <f>IFERROR(VLOOKUP(B424,Dimension!$N$3:$P$89,3,FALSE),"")</f>
        <v/>
      </c>
      <c r="D424" s="108"/>
      <c r="E424" s="109"/>
      <c r="F424" s="64" t="str">
        <f>IFERROR(VLOOKUP(E424,Dimension!$J$3:$K$179,2,FALSE),"")</f>
        <v/>
      </c>
      <c r="G424" s="110"/>
    </row>
    <row r="425" spans="1:7" x14ac:dyDescent="0.45">
      <c r="A425" s="107"/>
      <c r="B425" s="108"/>
      <c r="C425" s="64" t="str">
        <f>IFERROR(VLOOKUP(B425,Dimension!$N$3:$P$89,3,FALSE),"")</f>
        <v/>
      </c>
      <c r="D425" s="108"/>
      <c r="E425" s="109"/>
      <c r="F425" s="64" t="str">
        <f>IFERROR(VLOOKUP(E425,Dimension!$J$3:$K$179,2,FALSE),"")</f>
        <v/>
      </c>
      <c r="G425" s="110"/>
    </row>
    <row r="426" spans="1:7" x14ac:dyDescent="0.45">
      <c r="A426" s="107"/>
      <c r="B426" s="108"/>
      <c r="C426" s="64" t="str">
        <f>IFERROR(VLOOKUP(B426,Dimension!$N$3:$P$89,3,FALSE),"")</f>
        <v/>
      </c>
      <c r="D426" s="108"/>
      <c r="E426" s="109"/>
      <c r="F426" s="64" t="str">
        <f>IFERROR(VLOOKUP(E426,Dimension!$J$3:$K$179,2,FALSE),"")</f>
        <v/>
      </c>
      <c r="G426" s="110"/>
    </row>
    <row r="427" spans="1:7" x14ac:dyDescent="0.45">
      <c r="A427" s="107"/>
      <c r="B427" s="108"/>
      <c r="C427" s="64" t="str">
        <f>IFERROR(VLOOKUP(B427,Dimension!$N$3:$P$89,3,FALSE),"")</f>
        <v/>
      </c>
      <c r="D427" s="108"/>
      <c r="E427" s="109"/>
      <c r="F427" s="64" t="str">
        <f>IFERROR(VLOOKUP(E427,Dimension!$J$3:$K$179,2,FALSE),"")</f>
        <v/>
      </c>
      <c r="G427" s="110"/>
    </row>
    <row r="428" spans="1:7" x14ac:dyDescent="0.45">
      <c r="A428" s="107"/>
      <c r="B428" s="108"/>
      <c r="C428" s="64" t="str">
        <f>IFERROR(VLOOKUP(B428,Dimension!$N$3:$P$89,3,FALSE),"")</f>
        <v/>
      </c>
      <c r="D428" s="108"/>
      <c r="E428" s="109"/>
      <c r="F428" s="64" t="str">
        <f>IFERROR(VLOOKUP(E428,Dimension!$J$3:$K$179,2,FALSE),"")</f>
        <v/>
      </c>
      <c r="G428" s="110"/>
    </row>
    <row r="429" spans="1:7" x14ac:dyDescent="0.45">
      <c r="A429" s="107"/>
      <c r="B429" s="108"/>
      <c r="C429" s="64" t="str">
        <f>IFERROR(VLOOKUP(B429,Dimension!$N$3:$P$89,3,FALSE),"")</f>
        <v/>
      </c>
      <c r="D429" s="108"/>
      <c r="E429" s="109"/>
      <c r="F429" s="64" t="str">
        <f>IFERROR(VLOOKUP(E429,Dimension!$J$3:$K$179,2,FALSE),"")</f>
        <v/>
      </c>
      <c r="G429" s="110"/>
    </row>
    <row r="430" spans="1:7" x14ac:dyDescent="0.45">
      <c r="A430" s="107"/>
      <c r="B430" s="108"/>
      <c r="C430" s="64" t="str">
        <f>IFERROR(VLOOKUP(B430,Dimension!$N$3:$P$89,3,FALSE),"")</f>
        <v/>
      </c>
      <c r="D430" s="108"/>
      <c r="E430" s="109"/>
      <c r="F430" s="64" t="str">
        <f>IFERROR(VLOOKUP(E430,Dimension!$J$3:$K$179,2,FALSE),"")</f>
        <v/>
      </c>
      <c r="G430" s="110"/>
    </row>
    <row r="431" spans="1:7" x14ac:dyDescent="0.45">
      <c r="A431" s="107"/>
      <c r="B431" s="108"/>
      <c r="C431" s="64" t="str">
        <f>IFERROR(VLOOKUP(B431,Dimension!$N$3:$P$89,3,FALSE),"")</f>
        <v/>
      </c>
      <c r="D431" s="108"/>
      <c r="E431" s="109"/>
      <c r="F431" s="64" t="str">
        <f>IFERROR(VLOOKUP(E431,Dimension!$J$3:$K$179,2,FALSE),"")</f>
        <v/>
      </c>
      <c r="G431" s="110"/>
    </row>
    <row r="432" spans="1:7" x14ac:dyDescent="0.45">
      <c r="A432" s="107"/>
      <c r="B432" s="108"/>
      <c r="C432" s="64" t="str">
        <f>IFERROR(VLOOKUP(B432,Dimension!$N$3:$P$89,3,FALSE),"")</f>
        <v/>
      </c>
      <c r="D432" s="108"/>
      <c r="E432" s="109"/>
      <c r="F432" s="64" t="str">
        <f>IFERROR(VLOOKUP(E432,Dimension!$J$3:$K$179,2,FALSE),"")</f>
        <v/>
      </c>
      <c r="G432" s="110"/>
    </row>
    <row r="433" spans="1:7" x14ac:dyDescent="0.45">
      <c r="A433" s="107"/>
      <c r="B433" s="108"/>
      <c r="C433" s="64" t="str">
        <f>IFERROR(VLOOKUP(B433,Dimension!$N$3:$P$89,3,FALSE),"")</f>
        <v/>
      </c>
      <c r="D433" s="108"/>
      <c r="E433" s="109"/>
      <c r="F433" s="64" t="str">
        <f>IFERROR(VLOOKUP(E433,Dimension!$J$3:$K$179,2,FALSE),"")</f>
        <v/>
      </c>
      <c r="G433" s="110"/>
    </row>
    <row r="434" spans="1:7" x14ac:dyDescent="0.45">
      <c r="A434" s="107"/>
      <c r="B434" s="108"/>
      <c r="C434" s="64" t="str">
        <f>IFERROR(VLOOKUP(B434,Dimension!$N$3:$P$89,3,FALSE),"")</f>
        <v/>
      </c>
      <c r="D434" s="108"/>
      <c r="E434" s="109"/>
      <c r="F434" s="64" t="str">
        <f>IFERROR(VLOOKUP(E434,Dimension!$J$3:$K$179,2,FALSE),"")</f>
        <v/>
      </c>
      <c r="G434" s="110"/>
    </row>
    <row r="435" spans="1:7" x14ac:dyDescent="0.45">
      <c r="A435" s="107"/>
      <c r="B435" s="108"/>
      <c r="C435" s="64" t="str">
        <f>IFERROR(VLOOKUP(B435,Dimension!$N$3:$P$89,3,FALSE),"")</f>
        <v/>
      </c>
      <c r="D435" s="108"/>
      <c r="E435" s="109"/>
      <c r="F435" s="64" t="str">
        <f>IFERROR(VLOOKUP(E435,Dimension!$J$3:$K$179,2,FALSE),"")</f>
        <v/>
      </c>
      <c r="G435" s="110"/>
    </row>
    <row r="436" spans="1:7" x14ac:dyDescent="0.45">
      <c r="A436" s="107"/>
      <c r="B436" s="108"/>
      <c r="C436" s="64" t="str">
        <f>IFERROR(VLOOKUP(B436,Dimension!$N$3:$P$89,3,FALSE),"")</f>
        <v/>
      </c>
      <c r="D436" s="108"/>
      <c r="E436" s="109"/>
      <c r="F436" s="64" t="str">
        <f>IFERROR(VLOOKUP(E436,Dimension!$J$3:$K$179,2,FALSE),"")</f>
        <v/>
      </c>
      <c r="G436" s="110"/>
    </row>
    <row r="437" spans="1:7" x14ac:dyDescent="0.45">
      <c r="A437" s="107"/>
      <c r="B437" s="108"/>
      <c r="C437" s="64" t="str">
        <f>IFERROR(VLOOKUP(B437,Dimension!$N$3:$P$89,3,FALSE),"")</f>
        <v/>
      </c>
      <c r="D437" s="108"/>
      <c r="E437" s="109"/>
      <c r="F437" s="64" t="str">
        <f>IFERROR(VLOOKUP(E437,Dimension!$J$3:$K$179,2,FALSE),"")</f>
        <v/>
      </c>
      <c r="G437" s="110"/>
    </row>
    <row r="438" spans="1:7" x14ac:dyDescent="0.45">
      <c r="A438" s="107"/>
      <c r="B438" s="108"/>
      <c r="C438" s="64" t="str">
        <f>IFERROR(VLOOKUP(B438,Dimension!$N$3:$P$89,3,FALSE),"")</f>
        <v/>
      </c>
      <c r="D438" s="108"/>
      <c r="E438" s="109"/>
      <c r="F438" s="64" t="str">
        <f>IFERROR(VLOOKUP(E438,Dimension!$J$3:$K$179,2,FALSE),"")</f>
        <v/>
      </c>
      <c r="G438" s="110"/>
    </row>
    <row r="439" spans="1:7" x14ac:dyDescent="0.45">
      <c r="A439" s="107"/>
      <c r="B439" s="108"/>
      <c r="C439" s="64" t="str">
        <f>IFERROR(VLOOKUP(B439,Dimension!$N$3:$P$89,3,FALSE),"")</f>
        <v/>
      </c>
      <c r="D439" s="108"/>
      <c r="E439" s="109"/>
      <c r="F439" s="64" t="str">
        <f>IFERROR(VLOOKUP(E439,Dimension!$J$3:$K$179,2,FALSE),"")</f>
        <v/>
      </c>
      <c r="G439" s="110"/>
    </row>
    <row r="440" spans="1:7" x14ac:dyDescent="0.45">
      <c r="A440" s="107"/>
      <c r="B440" s="108"/>
      <c r="C440" s="64" t="str">
        <f>IFERROR(VLOOKUP(B440,Dimension!$N$3:$P$89,3,FALSE),"")</f>
        <v/>
      </c>
      <c r="D440" s="108"/>
      <c r="E440" s="109"/>
      <c r="F440" s="64" t="str">
        <f>IFERROR(VLOOKUP(E440,Dimension!$J$3:$K$179,2,FALSE),"")</f>
        <v/>
      </c>
      <c r="G440" s="110"/>
    </row>
    <row r="441" spans="1:7" x14ac:dyDescent="0.45">
      <c r="A441" s="107"/>
      <c r="B441" s="108"/>
      <c r="C441" s="64" t="str">
        <f>IFERROR(VLOOKUP(B441,Dimension!$N$3:$P$89,3,FALSE),"")</f>
        <v/>
      </c>
      <c r="D441" s="108"/>
      <c r="E441" s="109"/>
      <c r="F441" s="64" t="str">
        <f>IFERROR(VLOOKUP(E441,Dimension!$J$3:$K$179,2,FALSE),"")</f>
        <v/>
      </c>
      <c r="G441" s="110"/>
    </row>
    <row r="442" spans="1:7" x14ac:dyDescent="0.45">
      <c r="A442" s="107"/>
      <c r="B442" s="108"/>
      <c r="C442" s="64" t="str">
        <f>IFERROR(VLOOKUP(B442,Dimension!$N$3:$P$89,3,FALSE),"")</f>
        <v/>
      </c>
      <c r="D442" s="108"/>
      <c r="E442" s="109"/>
      <c r="F442" s="64" t="str">
        <f>IFERROR(VLOOKUP(E442,Dimension!$J$3:$K$179,2,FALSE),"")</f>
        <v/>
      </c>
      <c r="G442" s="110"/>
    </row>
    <row r="443" spans="1:7" x14ac:dyDescent="0.45">
      <c r="A443" s="107"/>
      <c r="B443" s="108"/>
      <c r="C443" s="64" t="str">
        <f>IFERROR(VLOOKUP(B443,Dimension!$N$3:$P$89,3,FALSE),"")</f>
        <v/>
      </c>
      <c r="D443" s="108"/>
      <c r="E443" s="109"/>
      <c r="F443" s="64" t="str">
        <f>IFERROR(VLOOKUP(E443,Dimension!$J$3:$K$179,2,FALSE),"")</f>
        <v/>
      </c>
      <c r="G443" s="110"/>
    </row>
    <row r="444" spans="1:7" x14ac:dyDescent="0.45">
      <c r="A444" s="107"/>
      <c r="B444" s="108"/>
      <c r="C444" s="64" t="str">
        <f>IFERROR(VLOOKUP(B444,Dimension!$N$3:$P$89,3,FALSE),"")</f>
        <v/>
      </c>
      <c r="D444" s="108"/>
      <c r="E444" s="109"/>
      <c r="F444" s="64" t="str">
        <f>IFERROR(VLOOKUP(E444,Dimension!$J$3:$K$179,2,FALSE),"")</f>
        <v/>
      </c>
      <c r="G444" s="110"/>
    </row>
    <row r="445" spans="1:7" x14ac:dyDescent="0.45">
      <c r="A445" s="107"/>
      <c r="B445" s="108"/>
      <c r="C445" s="64" t="str">
        <f>IFERROR(VLOOKUP(B445,Dimension!$N$3:$P$89,3,FALSE),"")</f>
        <v/>
      </c>
      <c r="D445" s="108"/>
      <c r="E445" s="109"/>
      <c r="F445" s="64" t="str">
        <f>IFERROR(VLOOKUP(E445,Dimension!$J$3:$K$179,2,FALSE),"")</f>
        <v/>
      </c>
      <c r="G445" s="110"/>
    </row>
    <row r="446" spans="1:7" x14ac:dyDescent="0.45">
      <c r="A446" s="107"/>
      <c r="B446" s="108"/>
      <c r="C446" s="64" t="str">
        <f>IFERROR(VLOOKUP(B446,Dimension!$N$3:$P$89,3,FALSE),"")</f>
        <v/>
      </c>
      <c r="D446" s="108"/>
      <c r="E446" s="109"/>
      <c r="F446" s="64" t="str">
        <f>IFERROR(VLOOKUP(E446,Dimension!$J$3:$K$179,2,FALSE),"")</f>
        <v/>
      </c>
      <c r="G446" s="110"/>
    </row>
    <row r="447" spans="1:7" x14ac:dyDescent="0.45">
      <c r="A447" s="107"/>
      <c r="B447" s="108"/>
      <c r="C447" s="64" t="str">
        <f>IFERROR(VLOOKUP(B447,Dimension!$N$3:$P$89,3,FALSE),"")</f>
        <v/>
      </c>
      <c r="D447" s="108"/>
      <c r="E447" s="109"/>
      <c r="F447" s="64" t="str">
        <f>IFERROR(VLOOKUP(E447,Dimension!$J$3:$K$179,2,FALSE),"")</f>
        <v/>
      </c>
      <c r="G447" s="110"/>
    </row>
    <row r="448" spans="1:7" x14ac:dyDescent="0.45">
      <c r="A448" s="107"/>
      <c r="B448" s="108"/>
      <c r="C448" s="64" t="str">
        <f>IFERROR(VLOOKUP(B448,Dimension!$N$3:$P$89,3,FALSE),"")</f>
        <v/>
      </c>
      <c r="D448" s="108"/>
      <c r="E448" s="109"/>
      <c r="F448" s="64" t="str">
        <f>IFERROR(VLOOKUP(E448,Dimension!$J$3:$K$179,2,FALSE),"")</f>
        <v/>
      </c>
      <c r="G448" s="110"/>
    </row>
    <row r="449" spans="1:7" x14ac:dyDescent="0.45">
      <c r="A449" s="107"/>
      <c r="B449" s="108"/>
      <c r="C449" s="64" t="str">
        <f>IFERROR(VLOOKUP(B449,Dimension!$N$3:$P$89,3,FALSE),"")</f>
        <v/>
      </c>
      <c r="D449" s="108"/>
      <c r="E449" s="109"/>
      <c r="F449" s="64" t="str">
        <f>IFERROR(VLOOKUP(E449,Dimension!$J$3:$K$179,2,FALSE),"")</f>
        <v/>
      </c>
      <c r="G449" s="110"/>
    </row>
    <row r="450" spans="1:7" x14ac:dyDescent="0.45">
      <c r="A450" s="107"/>
      <c r="B450" s="108"/>
      <c r="C450" s="64" t="str">
        <f>IFERROR(VLOOKUP(B450,Dimension!$N$3:$P$89,3,FALSE),"")</f>
        <v/>
      </c>
      <c r="D450" s="108"/>
      <c r="E450" s="109"/>
      <c r="F450" s="64" t="str">
        <f>IFERROR(VLOOKUP(E450,Dimension!$J$3:$K$179,2,FALSE),"")</f>
        <v/>
      </c>
      <c r="G450" s="110"/>
    </row>
    <row r="451" spans="1:7" x14ac:dyDescent="0.45">
      <c r="A451" s="107"/>
      <c r="B451" s="108"/>
      <c r="C451" s="64" t="str">
        <f>IFERROR(VLOOKUP(B451,Dimension!$N$3:$P$89,3,FALSE),"")</f>
        <v/>
      </c>
      <c r="D451" s="108"/>
      <c r="E451" s="109"/>
      <c r="F451" s="64" t="str">
        <f>IFERROR(VLOOKUP(E451,Dimension!$J$3:$K$179,2,FALSE),"")</f>
        <v/>
      </c>
      <c r="G451" s="110"/>
    </row>
    <row r="452" spans="1:7" x14ac:dyDescent="0.45">
      <c r="A452" s="107"/>
      <c r="B452" s="108"/>
      <c r="C452" s="64" t="str">
        <f>IFERROR(VLOOKUP(B452,Dimension!$N$3:$P$89,3,FALSE),"")</f>
        <v/>
      </c>
      <c r="D452" s="108"/>
      <c r="E452" s="109"/>
      <c r="F452" s="64" t="str">
        <f>IFERROR(VLOOKUP(E452,Dimension!$J$3:$K$179,2,FALSE),"")</f>
        <v/>
      </c>
      <c r="G452" s="110"/>
    </row>
    <row r="453" spans="1:7" x14ac:dyDescent="0.45">
      <c r="A453" s="107"/>
      <c r="B453" s="108"/>
      <c r="C453" s="64" t="str">
        <f>IFERROR(VLOOKUP(B453,Dimension!$N$3:$P$89,3,FALSE),"")</f>
        <v/>
      </c>
      <c r="D453" s="108"/>
      <c r="E453" s="109"/>
      <c r="F453" s="64" t="str">
        <f>IFERROR(VLOOKUP(E453,Dimension!$J$3:$K$179,2,FALSE),"")</f>
        <v/>
      </c>
      <c r="G453" s="110"/>
    </row>
    <row r="454" spans="1:7" x14ac:dyDescent="0.45">
      <c r="A454" s="107"/>
      <c r="B454" s="108"/>
      <c r="C454" s="64" t="str">
        <f>IFERROR(VLOOKUP(B454,Dimension!$N$3:$P$89,3,FALSE),"")</f>
        <v/>
      </c>
      <c r="D454" s="108"/>
      <c r="E454" s="109"/>
      <c r="F454" s="64" t="str">
        <f>IFERROR(VLOOKUP(E454,Dimension!$J$3:$K$179,2,FALSE),"")</f>
        <v/>
      </c>
      <c r="G454" s="110"/>
    </row>
    <row r="455" spans="1:7" x14ac:dyDescent="0.45">
      <c r="A455" s="107"/>
      <c r="B455" s="108"/>
      <c r="C455" s="64" t="str">
        <f>IFERROR(VLOOKUP(B455,Dimension!$N$3:$P$89,3,FALSE),"")</f>
        <v/>
      </c>
      <c r="D455" s="108"/>
      <c r="E455" s="109"/>
      <c r="F455" s="64" t="str">
        <f>IFERROR(VLOOKUP(E455,Dimension!$J$3:$K$179,2,FALSE),"")</f>
        <v/>
      </c>
      <c r="G455" s="110"/>
    </row>
    <row r="456" spans="1:7" x14ac:dyDescent="0.45">
      <c r="A456" s="107"/>
      <c r="B456" s="108"/>
      <c r="C456" s="64" t="str">
        <f>IFERROR(VLOOKUP(B456,Dimension!$N$3:$P$89,3,FALSE),"")</f>
        <v/>
      </c>
      <c r="D456" s="108"/>
      <c r="E456" s="109"/>
      <c r="F456" s="64" t="str">
        <f>IFERROR(VLOOKUP(E456,Dimension!$J$3:$K$179,2,FALSE),"")</f>
        <v/>
      </c>
      <c r="G456" s="110"/>
    </row>
    <row r="457" spans="1:7" x14ac:dyDescent="0.45">
      <c r="A457" s="107"/>
      <c r="B457" s="108"/>
      <c r="C457" s="64" t="str">
        <f>IFERROR(VLOOKUP(B457,Dimension!$N$3:$P$89,3,FALSE),"")</f>
        <v/>
      </c>
      <c r="D457" s="108"/>
      <c r="E457" s="109"/>
      <c r="F457" s="64" t="str">
        <f>IFERROR(VLOOKUP(E457,Dimension!$J$3:$K$179,2,FALSE),"")</f>
        <v/>
      </c>
      <c r="G457" s="110"/>
    </row>
    <row r="458" spans="1:7" x14ac:dyDescent="0.45">
      <c r="A458" s="107"/>
      <c r="B458" s="108"/>
      <c r="C458" s="64" t="str">
        <f>IFERROR(VLOOKUP(B458,Dimension!$N$3:$P$89,3,FALSE),"")</f>
        <v/>
      </c>
      <c r="D458" s="108"/>
      <c r="E458" s="109"/>
      <c r="F458" s="64" t="str">
        <f>IFERROR(VLOOKUP(E458,Dimension!$J$3:$K$179,2,FALSE),"")</f>
        <v/>
      </c>
      <c r="G458" s="110"/>
    </row>
    <row r="459" spans="1:7" x14ac:dyDescent="0.45">
      <c r="A459" s="107"/>
      <c r="B459" s="108"/>
      <c r="C459" s="64" t="str">
        <f>IFERROR(VLOOKUP(B459,Dimension!$N$3:$P$89,3,FALSE),"")</f>
        <v/>
      </c>
      <c r="D459" s="108"/>
      <c r="E459" s="109"/>
      <c r="F459" s="64" t="str">
        <f>IFERROR(VLOOKUP(E459,Dimension!$J$3:$K$179,2,FALSE),"")</f>
        <v/>
      </c>
      <c r="G459" s="110"/>
    </row>
    <row r="460" spans="1:7" x14ac:dyDescent="0.45">
      <c r="A460" s="107"/>
      <c r="B460" s="108"/>
      <c r="C460" s="64" t="str">
        <f>IFERROR(VLOOKUP(B460,Dimension!$N$3:$P$89,3,FALSE),"")</f>
        <v/>
      </c>
      <c r="D460" s="108"/>
      <c r="E460" s="109"/>
      <c r="F460" s="64" t="str">
        <f>IFERROR(VLOOKUP(E460,Dimension!$J$3:$K$179,2,FALSE),"")</f>
        <v/>
      </c>
      <c r="G460" s="110"/>
    </row>
    <row r="461" spans="1:7" x14ac:dyDescent="0.45">
      <c r="A461" s="107"/>
      <c r="B461" s="108"/>
      <c r="C461" s="64" t="str">
        <f>IFERROR(VLOOKUP(B461,Dimension!$N$3:$P$89,3,FALSE),"")</f>
        <v/>
      </c>
      <c r="D461" s="108"/>
      <c r="E461" s="109"/>
      <c r="F461" s="64" t="str">
        <f>IFERROR(VLOOKUP(E461,Dimension!$J$3:$K$179,2,FALSE),"")</f>
        <v/>
      </c>
      <c r="G461" s="110"/>
    </row>
    <row r="462" spans="1:7" x14ac:dyDescent="0.45">
      <c r="A462" s="107"/>
      <c r="B462" s="108"/>
      <c r="C462" s="64" t="str">
        <f>IFERROR(VLOOKUP(B462,Dimension!$N$3:$P$89,3,FALSE),"")</f>
        <v/>
      </c>
      <c r="D462" s="108"/>
      <c r="E462" s="109"/>
      <c r="F462" s="64" t="str">
        <f>IFERROR(VLOOKUP(E462,Dimension!$J$3:$K$179,2,FALSE),"")</f>
        <v/>
      </c>
      <c r="G462" s="110"/>
    </row>
    <row r="463" spans="1:7" x14ac:dyDescent="0.45">
      <c r="A463" s="107"/>
      <c r="B463" s="108"/>
      <c r="C463" s="64" t="str">
        <f>IFERROR(VLOOKUP(B463,Dimension!$N$3:$P$89,3,FALSE),"")</f>
        <v/>
      </c>
      <c r="D463" s="108"/>
      <c r="E463" s="109"/>
      <c r="F463" s="64" t="str">
        <f>IFERROR(VLOOKUP(E463,Dimension!$J$3:$K$179,2,FALSE),"")</f>
        <v/>
      </c>
      <c r="G463" s="110"/>
    </row>
    <row r="464" spans="1:7" x14ac:dyDescent="0.45">
      <c r="A464" s="107"/>
      <c r="B464" s="108"/>
      <c r="C464" s="64" t="str">
        <f>IFERROR(VLOOKUP(B464,Dimension!$N$3:$P$89,3,FALSE),"")</f>
        <v/>
      </c>
      <c r="D464" s="108"/>
      <c r="E464" s="109"/>
      <c r="F464" s="64" t="str">
        <f>IFERROR(VLOOKUP(E464,Dimension!$J$3:$K$179,2,FALSE),"")</f>
        <v/>
      </c>
      <c r="G464" s="110"/>
    </row>
    <row r="465" spans="1:7" x14ac:dyDescent="0.45">
      <c r="A465" s="107"/>
      <c r="B465" s="108"/>
      <c r="C465" s="64" t="str">
        <f>IFERROR(VLOOKUP(B465,Dimension!$N$3:$P$89,3,FALSE),"")</f>
        <v/>
      </c>
      <c r="D465" s="108"/>
      <c r="E465" s="109"/>
      <c r="F465" s="64" t="str">
        <f>IFERROR(VLOOKUP(E465,Dimension!$J$3:$K$179,2,FALSE),"")</f>
        <v/>
      </c>
      <c r="G465" s="110"/>
    </row>
    <row r="466" spans="1:7" x14ac:dyDescent="0.45">
      <c r="A466" s="107"/>
      <c r="B466" s="108"/>
      <c r="C466" s="64" t="str">
        <f>IFERROR(VLOOKUP(B466,Dimension!$N$3:$P$89,3,FALSE),"")</f>
        <v/>
      </c>
      <c r="D466" s="108"/>
      <c r="E466" s="109"/>
      <c r="F466" s="64" t="str">
        <f>IFERROR(VLOOKUP(E466,Dimension!$J$3:$K$179,2,FALSE),"")</f>
        <v/>
      </c>
      <c r="G466" s="110"/>
    </row>
    <row r="467" spans="1:7" x14ac:dyDescent="0.45">
      <c r="A467" s="107"/>
      <c r="B467" s="108"/>
      <c r="C467" s="64" t="str">
        <f>IFERROR(VLOOKUP(B467,Dimension!$N$3:$P$89,3,FALSE),"")</f>
        <v/>
      </c>
      <c r="D467" s="108"/>
      <c r="E467" s="109"/>
      <c r="F467" s="64" t="str">
        <f>IFERROR(VLOOKUP(E467,Dimension!$J$3:$K$179,2,FALSE),"")</f>
        <v/>
      </c>
      <c r="G467" s="110"/>
    </row>
    <row r="468" spans="1:7" x14ac:dyDescent="0.45">
      <c r="A468" s="107"/>
      <c r="B468" s="108"/>
      <c r="C468" s="64" t="str">
        <f>IFERROR(VLOOKUP(B468,Dimension!$N$3:$P$89,3,FALSE),"")</f>
        <v/>
      </c>
      <c r="D468" s="108"/>
      <c r="E468" s="109"/>
      <c r="F468" s="64" t="str">
        <f>IFERROR(VLOOKUP(E468,Dimension!$J$3:$K$179,2,FALSE),"")</f>
        <v/>
      </c>
      <c r="G468" s="110"/>
    </row>
    <row r="469" spans="1:7" x14ac:dyDescent="0.45">
      <c r="A469" s="107"/>
      <c r="B469" s="108"/>
      <c r="C469" s="64" t="str">
        <f>IFERROR(VLOOKUP(B469,Dimension!$N$3:$P$89,3,FALSE),"")</f>
        <v/>
      </c>
      <c r="D469" s="108"/>
      <c r="E469" s="109"/>
      <c r="F469" s="64" t="str">
        <f>IFERROR(VLOOKUP(E469,Dimension!$J$3:$K$179,2,FALSE),"")</f>
        <v/>
      </c>
      <c r="G469" s="110"/>
    </row>
    <row r="470" spans="1:7" x14ac:dyDescent="0.45">
      <c r="A470" s="107"/>
      <c r="B470" s="108"/>
      <c r="C470" s="64" t="str">
        <f>IFERROR(VLOOKUP(B470,Dimension!$N$3:$P$89,3,FALSE),"")</f>
        <v/>
      </c>
      <c r="D470" s="108"/>
      <c r="E470" s="109"/>
      <c r="F470" s="64" t="str">
        <f>IFERROR(VLOOKUP(E470,Dimension!$J$3:$K$179,2,FALSE),"")</f>
        <v/>
      </c>
      <c r="G470" s="110"/>
    </row>
    <row r="471" spans="1:7" x14ac:dyDescent="0.45">
      <c r="A471" s="107"/>
      <c r="B471" s="108"/>
      <c r="C471" s="64" t="str">
        <f>IFERROR(VLOOKUP(B471,Dimension!$N$3:$P$89,3,FALSE),"")</f>
        <v/>
      </c>
      <c r="D471" s="108"/>
      <c r="E471" s="109"/>
      <c r="F471" s="64" t="str">
        <f>IFERROR(VLOOKUP(E471,Dimension!$J$3:$K$179,2,FALSE),"")</f>
        <v/>
      </c>
      <c r="G471" s="110"/>
    </row>
    <row r="472" spans="1:7" x14ac:dyDescent="0.45">
      <c r="A472" s="107"/>
      <c r="B472" s="108"/>
      <c r="C472" s="64" t="str">
        <f>IFERROR(VLOOKUP(B472,Dimension!$N$3:$P$89,3,FALSE),"")</f>
        <v/>
      </c>
      <c r="D472" s="108"/>
      <c r="E472" s="109"/>
      <c r="F472" s="64" t="str">
        <f>IFERROR(VLOOKUP(E472,Dimension!$J$3:$K$179,2,FALSE),"")</f>
        <v/>
      </c>
      <c r="G472" s="110"/>
    </row>
    <row r="473" spans="1:7" x14ac:dyDescent="0.45">
      <c r="A473" s="107"/>
      <c r="B473" s="108"/>
      <c r="C473" s="64" t="str">
        <f>IFERROR(VLOOKUP(B473,Dimension!$N$3:$P$89,3,FALSE),"")</f>
        <v/>
      </c>
      <c r="D473" s="108"/>
      <c r="E473" s="109"/>
      <c r="F473" s="64" t="str">
        <f>IFERROR(VLOOKUP(E473,Dimension!$J$3:$K$179,2,FALSE),"")</f>
        <v/>
      </c>
      <c r="G473" s="110"/>
    </row>
    <row r="474" spans="1:7" x14ac:dyDescent="0.45">
      <c r="A474" s="107"/>
      <c r="B474" s="108"/>
      <c r="C474" s="64" t="str">
        <f>IFERROR(VLOOKUP(B474,Dimension!$N$3:$P$89,3,FALSE),"")</f>
        <v/>
      </c>
      <c r="D474" s="108"/>
      <c r="E474" s="109"/>
      <c r="F474" s="64" t="str">
        <f>IFERROR(VLOOKUP(E474,Dimension!$J$3:$K$179,2,FALSE),"")</f>
        <v/>
      </c>
      <c r="G474" s="110"/>
    </row>
    <row r="475" spans="1:7" x14ac:dyDescent="0.45">
      <c r="A475" s="107"/>
      <c r="B475" s="108"/>
      <c r="C475" s="64" t="str">
        <f>IFERROR(VLOOKUP(B475,Dimension!$N$3:$P$89,3,FALSE),"")</f>
        <v/>
      </c>
      <c r="D475" s="108"/>
      <c r="E475" s="109"/>
      <c r="F475" s="64" t="str">
        <f>IFERROR(VLOOKUP(E475,Dimension!$J$3:$K$179,2,FALSE),"")</f>
        <v/>
      </c>
      <c r="G475" s="110"/>
    </row>
    <row r="476" spans="1:7" x14ac:dyDescent="0.45">
      <c r="A476" s="107"/>
      <c r="B476" s="108"/>
      <c r="C476" s="64" t="str">
        <f>IFERROR(VLOOKUP(B476,Dimension!$N$3:$P$89,3,FALSE),"")</f>
        <v/>
      </c>
      <c r="D476" s="108"/>
      <c r="E476" s="109"/>
      <c r="F476" s="64" t="str">
        <f>IFERROR(VLOOKUP(E476,Dimension!$J$3:$K$179,2,FALSE),"")</f>
        <v/>
      </c>
      <c r="G476" s="110"/>
    </row>
    <row r="477" spans="1:7" x14ac:dyDescent="0.45">
      <c r="A477" s="107"/>
      <c r="B477" s="108"/>
      <c r="C477" s="64" t="str">
        <f>IFERROR(VLOOKUP(B477,Dimension!$N$3:$P$89,3,FALSE),"")</f>
        <v/>
      </c>
      <c r="D477" s="108"/>
      <c r="E477" s="109"/>
      <c r="F477" s="64" t="str">
        <f>IFERROR(VLOOKUP(E477,Dimension!$J$3:$K$179,2,FALSE),"")</f>
        <v/>
      </c>
      <c r="G477" s="110"/>
    </row>
    <row r="478" spans="1:7" x14ac:dyDescent="0.45">
      <c r="A478" s="107"/>
      <c r="B478" s="108"/>
      <c r="C478" s="64" t="str">
        <f>IFERROR(VLOOKUP(B478,Dimension!$N$3:$P$89,3,FALSE),"")</f>
        <v/>
      </c>
      <c r="D478" s="108"/>
      <c r="E478" s="109"/>
      <c r="F478" s="64" t="str">
        <f>IFERROR(VLOOKUP(E478,Dimension!$J$3:$K$179,2,FALSE),"")</f>
        <v/>
      </c>
      <c r="G478" s="110"/>
    </row>
    <row r="479" spans="1:7" x14ac:dyDescent="0.45">
      <c r="A479" s="107"/>
      <c r="B479" s="108"/>
      <c r="C479" s="64" t="str">
        <f>IFERROR(VLOOKUP(B479,Dimension!$N$3:$P$89,3,FALSE),"")</f>
        <v/>
      </c>
      <c r="D479" s="108"/>
      <c r="E479" s="109"/>
      <c r="F479" s="64" t="str">
        <f>IFERROR(VLOOKUP(E479,Dimension!$J$3:$K$179,2,FALSE),"")</f>
        <v/>
      </c>
      <c r="G479" s="110"/>
    </row>
    <row r="480" spans="1:7" x14ac:dyDescent="0.45">
      <c r="A480" s="107"/>
      <c r="B480" s="108"/>
      <c r="C480" s="64" t="str">
        <f>IFERROR(VLOOKUP(B480,Dimension!$N$3:$P$89,3,FALSE),"")</f>
        <v/>
      </c>
      <c r="D480" s="108"/>
      <c r="E480" s="109"/>
      <c r="F480" s="64" t="str">
        <f>IFERROR(VLOOKUP(E480,Dimension!$J$3:$K$179,2,FALSE),"")</f>
        <v/>
      </c>
      <c r="G480" s="110"/>
    </row>
    <row r="481" spans="1:7" x14ac:dyDescent="0.45">
      <c r="A481" s="107"/>
      <c r="B481" s="108"/>
      <c r="C481" s="64" t="str">
        <f>IFERROR(VLOOKUP(B481,Dimension!$N$3:$P$89,3,FALSE),"")</f>
        <v/>
      </c>
      <c r="D481" s="108"/>
      <c r="E481" s="109"/>
      <c r="F481" s="64" t="str">
        <f>IFERROR(VLOOKUP(E481,Dimension!$J$3:$K$179,2,FALSE),"")</f>
        <v/>
      </c>
      <c r="G481" s="110"/>
    </row>
    <row r="482" spans="1:7" x14ac:dyDescent="0.45">
      <c r="A482" s="107"/>
      <c r="B482" s="108"/>
      <c r="C482" s="64" t="str">
        <f>IFERROR(VLOOKUP(B482,Dimension!$N$3:$P$89,3,FALSE),"")</f>
        <v/>
      </c>
      <c r="D482" s="108"/>
      <c r="E482" s="109"/>
      <c r="F482" s="64" t="str">
        <f>IFERROR(VLOOKUP(E482,Dimension!$J$3:$K$179,2,FALSE),"")</f>
        <v/>
      </c>
      <c r="G482" s="110"/>
    </row>
    <row r="483" spans="1:7" x14ac:dyDescent="0.45">
      <c r="A483" s="107"/>
      <c r="B483" s="108"/>
      <c r="C483" s="64" t="str">
        <f>IFERROR(VLOOKUP(B483,Dimension!$N$3:$P$89,3,FALSE),"")</f>
        <v/>
      </c>
      <c r="D483" s="108"/>
      <c r="E483" s="109"/>
      <c r="F483" s="64" t="str">
        <f>IFERROR(VLOOKUP(E483,Dimension!$J$3:$K$179,2,FALSE),"")</f>
        <v/>
      </c>
      <c r="G483" s="110"/>
    </row>
    <row r="484" spans="1:7" x14ac:dyDescent="0.45">
      <c r="A484" s="107"/>
      <c r="B484" s="108"/>
      <c r="C484" s="64" t="str">
        <f>IFERROR(VLOOKUP(B484,Dimension!$N$3:$P$89,3,FALSE),"")</f>
        <v/>
      </c>
      <c r="D484" s="108"/>
      <c r="E484" s="109"/>
      <c r="F484" s="64" t="str">
        <f>IFERROR(VLOOKUP(E484,Dimension!$J$3:$K$179,2,FALSE),"")</f>
        <v/>
      </c>
      <c r="G484" s="110"/>
    </row>
    <row r="485" spans="1:7" x14ac:dyDescent="0.45">
      <c r="A485" s="107"/>
      <c r="B485" s="108"/>
      <c r="C485" s="64" t="str">
        <f>IFERROR(VLOOKUP(B485,Dimension!$N$3:$P$89,3,FALSE),"")</f>
        <v/>
      </c>
      <c r="D485" s="108"/>
      <c r="E485" s="109"/>
      <c r="F485" s="64" t="str">
        <f>IFERROR(VLOOKUP(E485,Dimension!$J$3:$K$179,2,FALSE),"")</f>
        <v/>
      </c>
      <c r="G485" s="110"/>
    </row>
    <row r="486" spans="1:7" x14ac:dyDescent="0.45">
      <c r="A486" s="107"/>
      <c r="B486" s="108"/>
      <c r="C486" s="64" t="str">
        <f>IFERROR(VLOOKUP(B486,Dimension!$N$3:$P$89,3,FALSE),"")</f>
        <v/>
      </c>
      <c r="D486" s="108"/>
      <c r="E486" s="109"/>
      <c r="F486" s="64" t="str">
        <f>IFERROR(VLOOKUP(E486,Dimension!$J$3:$K$179,2,FALSE),"")</f>
        <v/>
      </c>
      <c r="G486" s="110"/>
    </row>
    <row r="487" spans="1:7" x14ac:dyDescent="0.45">
      <c r="A487" s="107"/>
      <c r="B487" s="108"/>
      <c r="C487" s="64" t="str">
        <f>IFERROR(VLOOKUP(B487,Dimension!$N$3:$P$89,3,FALSE),"")</f>
        <v/>
      </c>
      <c r="D487" s="108"/>
      <c r="E487" s="109"/>
      <c r="F487" s="64" t="str">
        <f>IFERROR(VLOOKUP(E487,Dimension!$J$3:$K$179,2,FALSE),"")</f>
        <v/>
      </c>
      <c r="G487" s="110"/>
    </row>
    <row r="488" spans="1:7" x14ac:dyDescent="0.45">
      <c r="A488" s="107"/>
      <c r="B488" s="108"/>
      <c r="C488" s="64" t="str">
        <f>IFERROR(VLOOKUP(B488,Dimension!$N$3:$P$89,3,FALSE),"")</f>
        <v/>
      </c>
      <c r="D488" s="108"/>
      <c r="E488" s="109"/>
      <c r="F488" s="64" t="str">
        <f>IFERROR(VLOOKUP(E488,Dimension!$J$3:$K$179,2,FALSE),"")</f>
        <v/>
      </c>
      <c r="G488" s="110"/>
    </row>
    <row r="489" spans="1:7" x14ac:dyDescent="0.45">
      <c r="A489" s="107"/>
      <c r="B489" s="108"/>
      <c r="C489" s="64" t="str">
        <f>IFERROR(VLOOKUP(B489,Dimension!$N$3:$P$89,3,FALSE),"")</f>
        <v/>
      </c>
      <c r="D489" s="108"/>
      <c r="E489" s="109"/>
      <c r="F489" s="64" t="str">
        <f>IFERROR(VLOOKUP(E489,Dimension!$J$3:$K$179,2,FALSE),"")</f>
        <v/>
      </c>
      <c r="G489" s="110"/>
    </row>
    <row r="490" spans="1:7" x14ac:dyDescent="0.45">
      <c r="A490" s="107"/>
      <c r="B490" s="108"/>
      <c r="C490" s="64" t="str">
        <f>IFERROR(VLOOKUP(B490,Dimension!$N$3:$P$89,3,FALSE),"")</f>
        <v/>
      </c>
      <c r="D490" s="108"/>
      <c r="E490" s="109"/>
      <c r="F490" s="64" t="str">
        <f>IFERROR(VLOOKUP(E490,Dimension!$J$3:$K$179,2,FALSE),"")</f>
        <v/>
      </c>
      <c r="G490" s="110"/>
    </row>
    <row r="491" spans="1:7" x14ac:dyDescent="0.45">
      <c r="A491" s="107"/>
      <c r="B491" s="108"/>
      <c r="C491" s="64" t="str">
        <f>IFERROR(VLOOKUP(B491,Dimension!$N$3:$P$89,3,FALSE),"")</f>
        <v/>
      </c>
      <c r="D491" s="108"/>
      <c r="E491" s="109"/>
      <c r="F491" s="64" t="str">
        <f>IFERROR(VLOOKUP(E491,Dimension!$J$3:$K$179,2,FALSE),"")</f>
        <v/>
      </c>
      <c r="G491" s="110"/>
    </row>
    <row r="492" spans="1:7" x14ac:dyDescent="0.45">
      <c r="A492" s="107"/>
      <c r="B492" s="108"/>
      <c r="C492" s="64" t="str">
        <f>IFERROR(VLOOKUP(B492,Dimension!$N$3:$P$89,3,FALSE),"")</f>
        <v/>
      </c>
      <c r="D492" s="108"/>
      <c r="E492" s="109"/>
      <c r="F492" s="64" t="str">
        <f>IFERROR(VLOOKUP(E492,Dimension!$J$3:$K$179,2,FALSE),"")</f>
        <v/>
      </c>
      <c r="G492" s="110"/>
    </row>
    <row r="493" spans="1:7" x14ac:dyDescent="0.45">
      <c r="A493" s="107"/>
      <c r="B493" s="108"/>
      <c r="C493" s="64" t="str">
        <f>IFERROR(VLOOKUP(B493,Dimension!$N$3:$P$89,3,FALSE),"")</f>
        <v/>
      </c>
      <c r="D493" s="108"/>
      <c r="E493" s="109"/>
      <c r="F493" s="64" t="str">
        <f>IFERROR(VLOOKUP(E493,Dimension!$J$3:$K$179,2,FALSE),"")</f>
        <v/>
      </c>
      <c r="G493" s="110"/>
    </row>
    <row r="494" spans="1:7" x14ac:dyDescent="0.45">
      <c r="A494" s="107"/>
      <c r="B494" s="108"/>
      <c r="C494" s="64" t="str">
        <f>IFERROR(VLOOKUP(B494,Dimension!$N$3:$P$89,3,FALSE),"")</f>
        <v/>
      </c>
      <c r="D494" s="108"/>
      <c r="E494" s="109"/>
      <c r="F494" s="64" t="str">
        <f>IFERROR(VLOOKUP(E494,Dimension!$J$3:$K$179,2,FALSE),"")</f>
        <v/>
      </c>
      <c r="G494" s="110"/>
    </row>
    <row r="495" spans="1:7" x14ac:dyDescent="0.45">
      <c r="A495" s="107"/>
      <c r="B495" s="108"/>
      <c r="C495" s="64" t="str">
        <f>IFERROR(VLOOKUP(B495,Dimension!$N$3:$P$89,3,FALSE),"")</f>
        <v/>
      </c>
      <c r="D495" s="108"/>
      <c r="E495" s="109"/>
      <c r="F495" s="64" t="str">
        <f>IFERROR(VLOOKUP(E495,Dimension!$J$3:$K$179,2,FALSE),"")</f>
        <v/>
      </c>
      <c r="G495" s="110"/>
    </row>
    <row r="496" spans="1:7" x14ac:dyDescent="0.45">
      <c r="A496" s="107"/>
      <c r="B496" s="108"/>
      <c r="C496" s="64" t="str">
        <f>IFERROR(VLOOKUP(B496,Dimension!$N$3:$P$89,3,FALSE),"")</f>
        <v/>
      </c>
      <c r="D496" s="108"/>
      <c r="E496" s="109"/>
      <c r="F496" s="64" t="str">
        <f>IFERROR(VLOOKUP(E496,Dimension!$J$3:$K$179,2,FALSE),"")</f>
        <v/>
      </c>
      <c r="G496" s="110"/>
    </row>
    <row r="497" spans="1:7" x14ac:dyDescent="0.45">
      <c r="A497" s="107"/>
      <c r="B497" s="108"/>
      <c r="C497" s="64" t="str">
        <f>IFERROR(VLOOKUP(B497,Dimension!$N$3:$P$89,3,FALSE),"")</f>
        <v/>
      </c>
      <c r="D497" s="108"/>
      <c r="E497" s="109"/>
      <c r="F497" s="64" t="str">
        <f>IFERROR(VLOOKUP(E497,Dimension!$J$3:$K$179,2,FALSE),"")</f>
        <v/>
      </c>
      <c r="G497" s="110"/>
    </row>
    <row r="498" spans="1:7" x14ac:dyDescent="0.45">
      <c r="A498" s="107"/>
      <c r="B498" s="108"/>
      <c r="C498" s="64" t="str">
        <f>IFERROR(VLOOKUP(B498,Dimension!$N$3:$P$89,3,FALSE),"")</f>
        <v/>
      </c>
      <c r="D498" s="108"/>
      <c r="E498" s="109"/>
      <c r="F498" s="64" t="str">
        <f>IFERROR(VLOOKUP(E498,Dimension!$J$3:$K$179,2,FALSE),"")</f>
        <v/>
      </c>
      <c r="G498" s="110"/>
    </row>
    <row r="499" spans="1:7" x14ac:dyDescent="0.45">
      <c r="A499" s="107"/>
      <c r="B499" s="108"/>
      <c r="C499" s="64" t="str">
        <f>IFERROR(VLOOKUP(B499,Dimension!$N$3:$P$89,3,FALSE),"")</f>
        <v/>
      </c>
      <c r="D499" s="108"/>
      <c r="E499" s="109"/>
      <c r="F499" s="64" t="str">
        <f>IFERROR(VLOOKUP(E499,Dimension!$J$3:$K$179,2,FALSE),"")</f>
        <v/>
      </c>
      <c r="G499" s="110"/>
    </row>
    <row r="500" spans="1:7" x14ac:dyDescent="0.45">
      <c r="A500" s="107"/>
      <c r="B500" s="108"/>
      <c r="C500" s="64" t="str">
        <f>IFERROR(VLOOKUP(B500,Dimension!$N$3:$P$89,3,FALSE),"")</f>
        <v/>
      </c>
      <c r="D500" s="108"/>
      <c r="E500" s="109"/>
      <c r="F500" s="64" t="str">
        <f>IFERROR(VLOOKUP(E500,Dimension!$J$3:$K$179,2,FALSE),"")</f>
        <v/>
      </c>
      <c r="G500" s="110"/>
    </row>
  </sheetData>
  <sheetProtection password="8FF2" sheet="1" objects="1" scenarios="1" formatColumns="0" formatRows="0" insertRows="0" deleteRows="0"/>
  <mergeCells count="3">
    <mergeCell ref="A1:G1"/>
    <mergeCell ref="B7:C7"/>
    <mergeCell ref="E7:F7"/>
  </mergeCells>
  <dataValidations count="5">
    <dataValidation type="decimal" allowBlank="1" showInputMessage="1" showErrorMessage="1" error="กรุณากรอกเฉพาะ &quot;วันที่ในเดือนที่รายงาน&quot; เท่านั้น เช่น วันที่ 25 ธค 2561 กรอกเฉพาะเลข 25 เท่านั้น_x000a_Please fill in &quot;date of transaction&quot; in number only such as &quot;25&quot;." sqref="A8:A500">
      <formula1>1</formula1>
      <formula2>$M$8</formula2>
    </dataValidation>
    <dataValidation type="list" allowBlank="1" showInputMessage="1" sqref="E8:E500">
      <formula1>Currency</formula1>
    </dataValidation>
    <dataValidation operator="greaterThanOrEqual" allowBlank="1" showInputMessage="1" showErrorMessage="1" sqref="F8:F500 C8:C500"/>
    <dataValidation type="list" allowBlank="1" showInputMessage="1" sqref="B8">
      <formula1>Customer_Code</formula1>
    </dataValidation>
    <dataValidation type="list" allowBlank="1" showInputMessage="1" showErrorMessage="1" sqref="B9:B500">
      <formula1>Customer_Code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2:Y251"/>
  <sheetViews>
    <sheetView zoomScale="112" zoomScaleNormal="112" workbookViewId="0">
      <selection activeCell="B3" sqref="B3"/>
    </sheetView>
  </sheetViews>
  <sheetFormatPr defaultColWidth="9" defaultRowHeight="20.25" x14ac:dyDescent="0.4"/>
  <cols>
    <col min="1" max="1" width="32.875" style="127" customWidth="1"/>
    <col min="2" max="2" width="9" style="127"/>
    <col min="3" max="3" width="32.25" style="127" bestFit="1" customWidth="1"/>
    <col min="4" max="4" width="9" style="127"/>
    <col min="5" max="5" width="35.625" style="141" bestFit="1" customWidth="1"/>
    <col min="6" max="7" width="9" style="127"/>
    <col min="8" max="8" width="38.75" style="127" bestFit="1" customWidth="1"/>
    <col min="9" max="9" width="9" style="127"/>
    <col min="10" max="10" width="9.625" style="150" customWidth="1"/>
    <col min="11" max="11" width="38.625" style="149" bestFit="1" customWidth="1"/>
    <col min="12" max="12" width="9" style="127"/>
    <col min="13" max="13" width="41.125" style="127" customWidth="1"/>
    <col min="14" max="15" width="14.25" style="147" customWidth="1"/>
    <col min="16" max="16" width="37.5" style="127" customWidth="1"/>
    <col min="17" max="19" width="9" style="127"/>
    <col min="20" max="20" width="8.5" style="127" customWidth="1"/>
    <col min="21" max="21" width="9" style="127"/>
    <col min="22" max="22" width="19.375" style="138" customWidth="1"/>
    <col min="23" max="23" width="9" style="138"/>
    <col min="24" max="24" width="32.25" style="138" bestFit="1" customWidth="1"/>
    <col min="25" max="16384" width="9" style="127"/>
  </cols>
  <sheetData>
    <row r="2" spans="1:25" s="116" customFormat="1" ht="42" x14ac:dyDescent="0.45">
      <c r="A2" s="115" t="s">
        <v>45</v>
      </c>
      <c r="C2" s="117" t="s">
        <v>46</v>
      </c>
      <c r="E2" s="118" t="s">
        <v>47</v>
      </c>
      <c r="G2" s="119" t="s">
        <v>48</v>
      </c>
      <c r="H2" s="119" t="s">
        <v>49</v>
      </c>
      <c r="J2" s="120" t="s">
        <v>50</v>
      </c>
      <c r="K2" s="120" t="s">
        <v>51</v>
      </c>
      <c r="M2" s="121" t="s">
        <v>52</v>
      </c>
      <c r="N2" s="121" t="s">
        <v>53</v>
      </c>
      <c r="O2" s="121" t="s">
        <v>54</v>
      </c>
      <c r="P2" s="121" t="s">
        <v>52</v>
      </c>
      <c r="R2" s="122" t="s">
        <v>55</v>
      </c>
      <c r="S2" s="123" t="s">
        <v>56</v>
      </c>
      <c r="T2" s="123" t="s">
        <v>57</v>
      </c>
      <c r="V2" s="124" t="s">
        <v>58</v>
      </c>
      <c r="W2" s="125"/>
      <c r="X2" s="124" t="s">
        <v>59</v>
      </c>
    </row>
    <row r="3" spans="1:25" ht="22.5" x14ac:dyDescent="0.4">
      <c r="A3" s="126" t="s">
        <v>60</v>
      </c>
      <c r="C3" s="126" t="s">
        <v>61</v>
      </c>
      <c r="E3" s="128" t="s">
        <v>62</v>
      </c>
      <c r="G3" s="129" t="s">
        <v>63</v>
      </c>
      <c r="H3" s="130" t="s">
        <v>64</v>
      </c>
      <c r="J3" s="131" t="s">
        <v>65</v>
      </c>
      <c r="K3" s="132" t="s">
        <v>66</v>
      </c>
      <c r="M3" s="133" t="s">
        <v>67</v>
      </c>
      <c r="N3" s="134" t="s">
        <v>68</v>
      </c>
      <c r="O3" s="134" t="s">
        <v>69</v>
      </c>
      <c r="P3" s="133" t="s">
        <v>67</v>
      </c>
      <c r="R3" s="135">
        <f ca="1">YEAR(TODAY())-1</f>
        <v>2020</v>
      </c>
      <c r="S3" s="133" t="s">
        <v>70</v>
      </c>
      <c r="T3" s="136">
        <v>1</v>
      </c>
      <c r="V3" s="137" t="s">
        <v>71</v>
      </c>
      <c r="X3" s="137" t="s">
        <v>72</v>
      </c>
    </row>
    <row r="4" spans="1:25" ht="22.5" x14ac:dyDescent="0.4">
      <c r="A4" s="139" t="s">
        <v>73</v>
      </c>
      <c r="C4" s="139" t="s">
        <v>74</v>
      </c>
      <c r="E4" s="128" t="s">
        <v>75</v>
      </c>
      <c r="G4" s="129" t="s">
        <v>76</v>
      </c>
      <c r="H4" s="130" t="s">
        <v>77</v>
      </c>
      <c r="J4" s="131" t="s">
        <v>78</v>
      </c>
      <c r="K4" s="132" t="s">
        <v>79</v>
      </c>
      <c r="M4" s="133" t="s">
        <v>80</v>
      </c>
      <c r="N4" s="134" t="s">
        <v>81</v>
      </c>
      <c r="O4" s="134" t="s">
        <v>69</v>
      </c>
      <c r="P4" s="133" t="s">
        <v>80</v>
      </c>
      <c r="R4" s="135">
        <f ca="1">YEAR(TODAY())</f>
        <v>2021</v>
      </c>
      <c r="S4" s="133" t="s">
        <v>7</v>
      </c>
      <c r="T4" s="136">
        <v>2</v>
      </c>
    </row>
    <row r="5" spans="1:25" ht="22.5" x14ac:dyDescent="0.4">
      <c r="A5" s="139" t="s">
        <v>82</v>
      </c>
      <c r="C5" s="139" t="s">
        <v>83</v>
      </c>
      <c r="E5" s="128" t="s">
        <v>84</v>
      </c>
      <c r="G5" s="129" t="s">
        <v>85</v>
      </c>
      <c r="H5" s="130" t="s">
        <v>86</v>
      </c>
      <c r="J5" s="131" t="s">
        <v>87</v>
      </c>
      <c r="K5" s="132" t="s">
        <v>88</v>
      </c>
      <c r="M5" s="133" t="s">
        <v>89</v>
      </c>
      <c r="N5" s="134" t="s">
        <v>90</v>
      </c>
      <c r="O5" s="134" t="s">
        <v>69</v>
      </c>
      <c r="P5" s="133" t="s">
        <v>89</v>
      </c>
      <c r="R5" s="135">
        <f ca="1">YEAR(TODAY())+1</f>
        <v>2022</v>
      </c>
      <c r="S5" s="133" t="s">
        <v>91</v>
      </c>
      <c r="T5" s="136">
        <v>3</v>
      </c>
      <c r="X5" s="137" t="s">
        <v>72</v>
      </c>
    </row>
    <row r="6" spans="1:25" ht="22.5" x14ac:dyDescent="0.4">
      <c r="A6" s="126" t="s">
        <v>92</v>
      </c>
      <c r="C6" s="126" t="s">
        <v>93</v>
      </c>
      <c r="E6" s="128" t="s">
        <v>94</v>
      </c>
      <c r="G6" s="129" t="s">
        <v>95</v>
      </c>
      <c r="H6" s="130" t="s">
        <v>96</v>
      </c>
      <c r="J6" s="131" t="s">
        <v>97</v>
      </c>
      <c r="K6" s="132" t="s">
        <v>98</v>
      </c>
      <c r="M6" s="133" t="s">
        <v>99</v>
      </c>
      <c r="N6" s="134" t="s">
        <v>100</v>
      </c>
      <c r="O6" s="134" t="s">
        <v>69</v>
      </c>
      <c r="P6" s="133" t="s">
        <v>99</v>
      </c>
      <c r="R6" s="135">
        <f ca="1">YEAR(TODAY())+2</f>
        <v>2023</v>
      </c>
      <c r="S6" s="133" t="s">
        <v>101</v>
      </c>
      <c r="T6" s="136">
        <v>4</v>
      </c>
      <c r="X6" s="140"/>
    </row>
    <row r="7" spans="1:25" ht="22.5" x14ac:dyDescent="0.4">
      <c r="A7" s="139" t="s">
        <v>102</v>
      </c>
      <c r="C7" s="139" t="s">
        <v>103</v>
      </c>
      <c r="E7" s="128" t="s">
        <v>104</v>
      </c>
      <c r="G7" s="129" t="s">
        <v>105</v>
      </c>
      <c r="H7" s="130" t="s">
        <v>106</v>
      </c>
      <c r="J7" s="131" t="s">
        <v>107</v>
      </c>
      <c r="K7" s="132" t="s">
        <v>108</v>
      </c>
      <c r="M7" s="133" t="s">
        <v>109</v>
      </c>
      <c r="N7" s="134" t="s">
        <v>110</v>
      </c>
      <c r="O7" s="134" t="s">
        <v>69</v>
      </c>
      <c r="P7" s="133" t="s">
        <v>109</v>
      </c>
      <c r="R7" s="135">
        <f ca="1">YEAR(TODAY())+3</f>
        <v>2024</v>
      </c>
      <c r="S7" s="133" t="s">
        <v>111</v>
      </c>
      <c r="T7" s="136">
        <v>5</v>
      </c>
    </row>
    <row r="8" spans="1:25" ht="22.5" x14ac:dyDescent="0.4">
      <c r="A8" s="139" t="s">
        <v>112</v>
      </c>
      <c r="C8" s="139" t="s">
        <v>113</v>
      </c>
      <c r="G8" s="129" t="s">
        <v>114</v>
      </c>
      <c r="H8" s="130" t="s">
        <v>115</v>
      </c>
      <c r="J8" s="131" t="s">
        <v>116</v>
      </c>
      <c r="K8" s="132" t="s">
        <v>117</v>
      </c>
      <c r="M8" s="133" t="s">
        <v>118</v>
      </c>
      <c r="N8" s="134" t="s">
        <v>119</v>
      </c>
      <c r="O8" s="134" t="s">
        <v>120</v>
      </c>
      <c r="P8" s="133" t="s">
        <v>118</v>
      </c>
      <c r="R8" s="135">
        <f ca="1">YEAR(TODAY())+4</f>
        <v>2025</v>
      </c>
      <c r="S8" s="133" t="s">
        <v>121</v>
      </c>
      <c r="T8" s="136">
        <v>6</v>
      </c>
      <c r="Y8" s="127" t="s">
        <v>122</v>
      </c>
    </row>
    <row r="9" spans="1:25" ht="22.5" x14ac:dyDescent="0.4">
      <c r="A9" s="139" t="s">
        <v>123</v>
      </c>
      <c r="C9" s="139" t="s">
        <v>124</v>
      </c>
      <c r="E9" s="128" t="s">
        <v>62</v>
      </c>
      <c r="G9" s="129" t="s">
        <v>125</v>
      </c>
      <c r="H9" s="130" t="s">
        <v>126</v>
      </c>
      <c r="J9" s="131" t="s">
        <v>127</v>
      </c>
      <c r="K9" s="132" t="s">
        <v>128</v>
      </c>
      <c r="M9" s="133" t="s">
        <v>129</v>
      </c>
      <c r="N9" s="134" t="s">
        <v>130</v>
      </c>
      <c r="O9" s="134" t="s">
        <v>131</v>
      </c>
      <c r="P9" s="133" t="s">
        <v>129</v>
      </c>
      <c r="R9" s="135">
        <f ca="1">YEAR(TODAY())+5</f>
        <v>2026</v>
      </c>
      <c r="S9" s="133" t="s">
        <v>132</v>
      </c>
      <c r="T9" s="136">
        <v>7</v>
      </c>
    </row>
    <row r="10" spans="1:25" ht="22.5" x14ac:dyDescent="0.4">
      <c r="A10" s="142"/>
      <c r="C10" s="139" t="s">
        <v>133</v>
      </c>
      <c r="E10" s="128" t="s">
        <v>84</v>
      </c>
      <c r="G10" s="129" t="s">
        <v>134</v>
      </c>
      <c r="H10" s="130" t="s">
        <v>135</v>
      </c>
      <c r="J10" s="131" t="s">
        <v>136</v>
      </c>
      <c r="K10" s="132" t="s">
        <v>137</v>
      </c>
      <c r="M10" s="133" t="s">
        <v>138</v>
      </c>
      <c r="N10" s="134" t="s">
        <v>139</v>
      </c>
      <c r="O10" s="134" t="s">
        <v>120</v>
      </c>
      <c r="P10" s="133" t="s">
        <v>138</v>
      </c>
      <c r="R10" s="143"/>
      <c r="S10" s="133" t="s">
        <v>140</v>
      </c>
      <c r="T10" s="136">
        <v>8</v>
      </c>
      <c r="X10" s="137" t="s">
        <v>72</v>
      </c>
    </row>
    <row r="11" spans="1:25" ht="22.5" x14ac:dyDescent="0.4">
      <c r="A11" s="142"/>
      <c r="E11" s="128" t="s">
        <v>94</v>
      </c>
      <c r="G11" s="129" t="s">
        <v>141</v>
      </c>
      <c r="H11" s="130" t="s">
        <v>142</v>
      </c>
      <c r="J11" s="131" t="s">
        <v>143</v>
      </c>
      <c r="K11" s="132" t="s">
        <v>144</v>
      </c>
      <c r="M11" s="133" t="s">
        <v>145</v>
      </c>
      <c r="N11" s="134" t="s">
        <v>146</v>
      </c>
      <c r="O11" s="134" t="s">
        <v>120</v>
      </c>
      <c r="P11" s="133" t="s">
        <v>145</v>
      </c>
      <c r="R11" s="143"/>
      <c r="S11" s="133" t="s">
        <v>147</v>
      </c>
      <c r="T11" s="136">
        <v>9</v>
      </c>
    </row>
    <row r="12" spans="1:25" ht="22.5" x14ac:dyDescent="0.4">
      <c r="A12" s="126" t="s">
        <v>60</v>
      </c>
      <c r="B12" s="127" t="s">
        <v>60</v>
      </c>
      <c r="C12" s="126" t="s">
        <v>61</v>
      </c>
      <c r="D12" s="127" t="s">
        <v>148</v>
      </c>
      <c r="G12" s="129" t="s">
        <v>149</v>
      </c>
      <c r="H12" s="130" t="s">
        <v>150</v>
      </c>
      <c r="J12" s="131" t="s">
        <v>151</v>
      </c>
      <c r="K12" s="132" t="s">
        <v>152</v>
      </c>
      <c r="M12" s="133" t="s">
        <v>153</v>
      </c>
      <c r="N12" s="134" t="s">
        <v>154</v>
      </c>
      <c r="O12" s="134" t="s">
        <v>69</v>
      </c>
      <c r="P12" s="133" t="s">
        <v>153</v>
      </c>
      <c r="R12" s="143"/>
      <c r="S12" s="133" t="s">
        <v>155</v>
      </c>
      <c r="T12" s="136">
        <v>10</v>
      </c>
    </row>
    <row r="13" spans="1:25" ht="22.5" x14ac:dyDescent="0.4">
      <c r="A13" s="139" t="s">
        <v>82</v>
      </c>
      <c r="C13" s="139" t="s">
        <v>83</v>
      </c>
      <c r="G13" s="129" t="s">
        <v>156</v>
      </c>
      <c r="H13" s="130" t="s">
        <v>157</v>
      </c>
      <c r="J13" s="131" t="s">
        <v>158</v>
      </c>
      <c r="K13" s="132" t="s">
        <v>159</v>
      </c>
      <c r="M13" s="133" t="s">
        <v>160</v>
      </c>
      <c r="N13" s="134" t="s">
        <v>161</v>
      </c>
      <c r="O13" s="134" t="s">
        <v>162</v>
      </c>
      <c r="P13" s="133" t="s">
        <v>160</v>
      </c>
      <c r="R13" s="143"/>
      <c r="S13" s="133" t="s">
        <v>163</v>
      </c>
      <c r="T13" s="136">
        <v>11</v>
      </c>
    </row>
    <row r="14" spans="1:25" ht="22.5" x14ac:dyDescent="0.4">
      <c r="A14" s="126" t="s">
        <v>92</v>
      </c>
      <c r="C14" s="139" t="s">
        <v>133</v>
      </c>
      <c r="G14" s="129" t="s">
        <v>164</v>
      </c>
      <c r="H14" s="130" t="s">
        <v>165</v>
      </c>
      <c r="J14" s="131" t="s">
        <v>166</v>
      </c>
      <c r="K14" s="132" t="s">
        <v>167</v>
      </c>
      <c r="M14" s="133" t="s">
        <v>168</v>
      </c>
      <c r="N14" s="134" t="s">
        <v>169</v>
      </c>
      <c r="O14" s="134" t="s">
        <v>120</v>
      </c>
      <c r="P14" s="133" t="s">
        <v>168</v>
      </c>
      <c r="R14" s="143"/>
      <c r="S14" s="133" t="s">
        <v>170</v>
      </c>
      <c r="T14" s="136">
        <v>12</v>
      </c>
      <c r="Y14" s="127" t="s">
        <v>171</v>
      </c>
    </row>
    <row r="15" spans="1:25" ht="22.5" x14ac:dyDescent="0.4">
      <c r="A15" s="139" t="s">
        <v>102</v>
      </c>
      <c r="G15" s="129" t="s">
        <v>172</v>
      </c>
      <c r="H15" s="130" t="s">
        <v>173</v>
      </c>
      <c r="J15" s="144" t="s">
        <v>174</v>
      </c>
      <c r="K15" s="145" t="s">
        <v>175</v>
      </c>
      <c r="M15" s="133" t="s">
        <v>176</v>
      </c>
      <c r="N15" s="134" t="s">
        <v>177</v>
      </c>
      <c r="O15" s="134" t="s">
        <v>120</v>
      </c>
      <c r="P15" s="133" t="s">
        <v>176</v>
      </c>
      <c r="R15" s="143"/>
    </row>
    <row r="16" spans="1:25" ht="22.5" x14ac:dyDescent="0.4">
      <c r="A16" s="139" t="s">
        <v>112</v>
      </c>
      <c r="B16" s="127" t="s">
        <v>73</v>
      </c>
      <c r="C16" s="139" t="s">
        <v>74</v>
      </c>
      <c r="D16" s="127" t="s">
        <v>178</v>
      </c>
      <c r="G16" s="129" t="s">
        <v>179</v>
      </c>
      <c r="H16" s="130" t="s">
        <v>180</v>
      </c>
      <c r="J16" s="144" t="s">
        <v>181</v>
      </c>
      <c r="K16" s="145" t="s">
        <v>182</v>
      </c>
      <c r="M16" s="133" t="s">
        <v>183</v>
      </c>
      <c r="N16" s="134" t="s">
        <v>184</v>
      </c>
      <c r="O16" s="134" t="s">
        <v>120</v>
      </c>
      <c r="P16" s="133" t="s">
        <v>183</v>
      </c>
      <c r="R16" s="143"/>
    </row>
    <row r="17" spans="1:18" ht="22.5" x14ac:dyDescent="0.4">
      <c r="A17" s="139" t="s">
        <v>123</v>
      </c>
      <c r="C17" s="139" t="s">
        <v>133</v>
      </c>
      <c r="G17" s="129" t="s">
        <v>185</v>
      </c>
      <c r="H17" s="130" t="s">
        <v>186</v>
      </c>
      <c r="J17" s="144" t="s">
        <v>187</v>
      </c>
      <c r="K17" s="145" t="s">
        <v>188</v>
      </c>
      <c r="M17" s="133" t="s">
        <v>189</v>
      </c>
      <c r="N17" s="134" t="s">
        <v>190</v>
      </c>
      <c r="O17" s="134" t="s">
        <v>69</v>
      </c>
      <c r="P17" s="133" t="s">
        <v>189</v>
      </c>
      <c r="R17" s="143"/>
    </row>
    <row r="18" spans="1:18" ht="22.5" x14ac:dyDescent="0.4">
      <c r="C18" s="139"/>
      <c r="G18" s="129" t="s">
        <v>191</v>
      </c>
      <c r="H18" s="130" t="s">
        <v>192</v>
      </c>
      <c r="J18" s="144" t="s">
        <v>193</v>
      </c>
      <c r="K18" s="145" t="s">
        <v>194</v>
      </c>
      <c r="M18" s="133" t="s">
        <v>195</v>
      </c>
      <c r="N18" s="134" t="s">
        <v>196</v>
      </c>
      <c r="O18" s="134" t="s">
        <v>69</v>
      </c>
      <c r="P18" s="133" t="s">
        <v>195</v>
      </c>
      <c r="R18" s="143"/>
    </row>
    <row r="19" spans="1:18" ht="22.5" x14ac:dyDescent="0.4">
      <c r="G19" s="129" t="s">
        <v>197</v>
      </c>
      <c r="H19" s="130" t="s">
        <v>198</v>
      </c>
      <c r="J19" s="144" t="s">
        <v>199</v>
      </c>
      <c r="K19" s="145" t="s">
        <v>200</v>
      </c>
      <c r="M19" s="133" t="s">
        <v>201</v>
      </c>
      <c r="N19" s="134" t="s">
        <v>202</v>
      </c>
      <c r="O19" s="134" t="s">
        <v>131</v>
      </c>
      <c r="P19" s="133" t="s">
        <v>201</v>
      </c>
      <c r="R19" s="143"/>
    </row>
    <row r="20" spans="1:18" ht="22.5" x14ac:dyDescent="0.4">
      <c r="B20" s="127" t="s">
        <v>82</v>
      </c>
      <c r="C20" s="139" t="s">
        <v>83</v>
      </c>
      <c r="D20" s="127" t="s">
        <v>203</v>
      </c>
      <c r="G20" s="129" t="s">
        <v>204</v>
      </c>
      <c r="H20" s="130" t="s">
        <v>205</v>
      </c>
      <c r="J20" s="144" t="s">
        <v>206</v>
      </c>
      <c r="K20" s="145" t="s">
        <v>207</v>
      </c>
      <c r="M20" s="133" t="s">
        <v>208</v>
      </c>
      <c r="N20" s="134" t="s">
        <v>209</v>
      </c>
      <c r="O20" s="134" t="s">
        <v>69</v>
      </c>
      <c r="P20" s="133" t="s">
        <v>208</v>
      </c>
      <c r="R20" s="143"/>
    </row>
    <row r="21" spans="1:18" ht="22.5" x14ac:dyDescent="0.4">
      <c r="C21" s="139" t="s">
        <v>113</v>
      </c>
      <c r="G21" s="129" t="s">
        <v>210</v>
      </c>
      <c r="H21" s="130" t="s">
        <v>211</v>
      </c>
      <c r="J21" s="144" t="s">
        <v>212</v>
      </c>
      <c r="K21" s="145" t="s">
        <v>213</v>
      </c>
      <c r="M21" s="133" t="s">
        <v>214</v>
      </c>
      <c r="N21" s="134" t="s">
        <v>215</v>
      </c>
      <c r="O21" s="134" t="s">
        <v>69</v>
      </c>
      <c r="P21" s="133" t="s">
        <v>214</v>
      </c>
      <c r="R21" s="143"/>
    </row>
    <row r="22" spans="1:18" ht="22.5" x14ac:dyDescent="0.4">
      <c r="C22" s="139" t="s">
        <v>133</v>
      </c>
      <c r="G22" s="129" t="s">
        <v>216</v>
      </c>
      <c r="H22" s="130" t="s">
        <v>217</v>
      </c>
      <c r="J22" s="144" t="s">
        <v>218</v>
      </c>
      <c r="K22" s="145" t="s">
        <v>219</v>
      </c>
      <c r="M22" s="133" t="s">
        <v>220</v>
      </c>
      <c r="N22" s="134" t="s">
        <v>221</v>
      </c>
      <c r="O22" s="134" t="s">
        <v>69</v>
      </c>
      <c r="P22" s="133" t="s">
        <v>220</v>
      </c>
      <c r="R22" s="143"/>
    </row>
    <row r="23" spans="1:18" ht="22.5" x14ac:dyDescent="0.4">
      <c r="G23" s="129" t="s">
        <v>222</v>
      </c>
      <c r="H23" s="130" t="s">
        <v>223</v>
      </c>
      <c r="J23" s="144" t="s">
        <v>224</v>
      </c>
      <c r="K23" s="145" t="s">
        <v>225</v>
      </c>
      <c r="M23" s="133" t="s">
        <v>226</v>
      </c>
      <c r="N23" s="134" t="s">
        <v>227</v>
      </c>
      <c r="O23" s="134" t="s">
        <v>120</v>
      </c>
      <c r="P23" s="133" t="s">
        <v>226</v>
      </c>
      <c r="R23" s="143"/>
    </row>
    <row r="24" spans="1:18" ht="22.5" x14ac:dyDescent="0.4">
      <c r="B24" s="127" t="s">
        <v>92</v>
      </c>
      <c r="C24" s="126" t="s">
        <v>93</v>
      </c>
      <c r="D24" s="127" t="s">
        <v>228</v>
      </c>
      <c r="G24" s="129" t="s">
        <v>229</v>
      </c>
      <c r="H24" s="130" t="s">
        <v>230</v>
      </c>
      <c r="J24" s="144" t="s">
        <v>231</v>
      </c>
      <c r="K24" s="145" t="s">
        <v>232</v>
      </c>
      <c r="M24" s="133" t="s">
        <v>233</v>
      </c>
      <c r="N24" s="134" t="s">
        <v>234</v>
      </c>
      <c r="O24" s="134" t="s">
        <v>162</v>
      </c>
      <c r="P24" s="133" t="s">
        <v>233</v>
      </c>
      <c r="R24" s="143"/>
    </row>
    <row r="25" spans="1:18" ht="22.5" x14ac:dyDescent="0.4">
      <c r="C25" s="139"/>
      <c r="G25" s="129" t="s">
        <v>235</v>
      </c>
      <c r="H25" s="130" t="s">
        <v>236</v>
      </c>
      <c r="J25" s="144" t="s">
        <v>237</v>
      </c>
      <c r="K25" s="145" t="s">
        <v>238</v>
      </c>
      <c r="M25" s="133" t="s">
        <v>239</v>
      </c>
      <c r="N25" s="134" t="s">
        <v>240</v>
      </c>
      <c r="O25" s="134" t="s">
        <v>69</v>
      </c>
      <c r="P25" s="133" t="s">
        <v>239</v>
      </c>
      <c r="R25" s="143"/>
    </row>
    <row r="26" spans="1:18" ht="22.5" x14ac:dyDescent="0.4">
      <c r="G26" s="129" t="s">
        <v>241</v>
      </c>
      <c r="H26" s="130" t="s">
        <v>242</v>
      </c>
      <c r="J26" s="144" t="s">
        <v>243</v>
      </c>
      <c r="K26" s="145" t="s">
        <v>244</v>
      </c>
      <c r="M26" s="133" t="s">
        <v>245</v>
      </c>
      <c r="N26" s="134" t="s">
        <v>246</v>
      </c>
      <c r="O26" s="134" t="s">
        <v>69</v>
      </c>
      <c r="P26" s="133" t="s">
        <v>245</v>
      </c>
      <c r="R26" s="143"/>
    </row>
    <row r="27" spans="1:18" ht="22.5" x14ac:dyDescent="0.4">
      <c r="B27" s="127" t="s">
        <v>112</v>
      </c>
      <c r="C27" s="139" t="s">
        <v>124</v>
      </c>
      <c r="D27" s="127" t="s">
        <v>247</v>
      </c>
      <c r="G27" s="129" t="s">
        <v>248</v>
      </c>
      <c r="H27" s="130" t="s">
        <v>249</v>
      </c>
      <c r="J27" s="144" t="s">
        <v>250</v>
      </c>
      <c r="K27" s="145" t="s">
        <v>251</v>
      </c>
      <c r="M27" s="133" t="s">
        <v>252</v>
      </c>
      <c r="N27" s="134" t="s">
        <v>253</v>
      </c>
      <c r="O27" s="134" t="s">
        <v>69</v>
      </c>
      <c r="P27" s="133" t="s">
        <v>252</v>
      </c>
      <c r="R27" s="143"/>
    </row>
    <row r="28" spans="1:18" ht="22.5" x14ac:dyDescent="0.4">
      <c r="C28" s="139"/>
      <c r="G28" s="129" t="s">
        <v>254</v>
      </c>
      <c r="H28" s="130" t="s">
        <v>255</v>
      </c>
      <c r="J28" s="144" t="s">
        <v>256</v>
      </c>
      <c r="K28" s="145" t="s">
        <v>257</v>
      </c>
      <c r="M28" s="133" t="s">
        <v>258</v>
      </c>
      <c r="N28" s="134" t="s">
        <v>259</v>
      </c>
      <c r="O28" s="134" t="s">
        <v>120</v>
      </c>
      <c r="P28" s="133" t="s">
        <v>258</v>
      </c>
      <c r="R28" s="143"/>
    </row>
    <row r="29" spans="1:18" ht="22.5" x14ac:dyDescent="0.4">
      <c r="C29" s="139"/>
      <c r="G29" s="129" t="s">
        <v>260</v>
      </c>
      <c r="H29" s="130" t="s">
        <v>261</v>
      </c>
      <c r="J29" s="144" t="s">
        <v>262</v>
      </c>
      <c r="K29" s="145" t="s">
        <v>263</v>
      </c>
      <c r="M29" s="133" t="s">
        <v>264</v>
      </c>
      <c r="N29" s="134" t="s">
        <v>265</v>
      </c>
      <c r="O29" s="134" t="s">
        <v>120</v>
      </c>
      <c r="P29" s="133" t="s">
        <v>264</v>
      </c>
      <c r="R29" s="143"/>
    </row>
    <row r="30" spans="1:18" ht="22.5" x14ac:dyDescent="0.4">
      <c r="G30" s="129" t="s">
        <v>266</v>
      </c>
      <c r="H30" s="130" t="s">
        <v>267</v>
      </c>
      <c r="J30" s="144" t="s">
        <v>268</v>
      </c>
      <c r="K30" s="145" t="s">
        <v>269</v>
      </c>
      <c r="M30" s="133" t="s">
        <v>270</v>
      </c>
      <c r="N30" s="134" t="s">
        <v>271</v>
      </c>
      <c r="O30" s="134" t="s">
        <v>162</v>
      </c>
      <c r="P30" s="133" t="s">
        <v>270</v>
      </c>
      <c r="R30" s="143"/>
    </row>
    <row r="31" spans="1:18" ht="22.5" x14ac:dyDescent="0.4">
      <c r="B31" s="127" t="s">
        <v>102</v>
      </c>
      <c r="C31" s="139" t="s">
        <v>113</v>
      </c>
      <c r="D31" s="127" t="s">
        <v>272</v>
      </c>
      <c r="G31" s="129" t="s">
        <v>273</v>
      </c>
      <c r="H31" s="130" t="s">
        <v>274</v>
      </c>
      <c r="J31" s="144" t="s">
        <v>275</v>
      </c>
      <c r="K31" s="145" t="s">
        <v>276</v>
      </c>
      <c r="M31" s="133" t="s">
        <v>277</v>
      </c>
      <c r="N31" s="134" t="s">
        <v>278</v>
      </c>
      <c r="O31" s="134" t="s">
        <v>120</v>
      </c>
      <c r="P31" s="133" t="s">
        <v>277</v>
      </c>
      <c r="R31" s="143"/>
    </row>
    <row r="32" spans="1:18" ht="22.5" x14ac:dyDescent="0.4">
      <c r="C32" s="139" t="s">
        <v>133</v>
      </c>
      <c r="G32" s="129" t="s">
        <v>279</v>
      </c>
      <c r="H32" s="130" t="s">
        <v>280</v>
      </c>
      <c r="J32" s="144" t="s">
        <v>281</v>
      </c>
      <c r="K32" s="145" t="s">
        <v>282</v>
      </c>
      <c r="M32" s="133" t="s">
        <v>283</v>
      </c>
      <c r="N32" s="134" t="s">
        <v>284</v>
      </c>
      <c r="O32" s="134" t="s">
        <v>120</v>
      </c>
      <c r="P32" s="133" t="s">
        <v>283</v>
      </c>
      <c r="R32" s="143"/>
    </row>
    <row r="33" spans="2:18" ht="22.5" x14ac:dyDescent="0.4">
      <c r="G33" s="129" t="s">
        <v>285</v>
      </c>
      <c r="H33" s="130" t="s">
        <v>286</v>
      </c>
      <c r="J33" s="144" t="s">
        <v>287</v>
      </c>
      <c r="K33" s="145" t="s">
        <v>288</v>
      </c>
      <c r="M33" s="133" t="s">
        <v>289</v>
      </c>
      <c r="N33" s="134" t="s">
        <v>290</v>
      </c>
      <c r="O33" s="134" t="s">
        <v>120</v>
      </c>
      <c r="P33" s="133" t="s">
        <v>289</v>
      </c>
      <c r="R33" s="143"/>
    </row>
    <row r="34" spans="2:18" ht="22.5" x14ac:dyDescent="0.4">
      <c r="B34" s="127" t="s">
        <v>123</v>
      </c>
      <c r="C34" s="139" t="s">
        <v>113</v>
      </c>
      <c r="D34" s="127" t="s">
        <v>291</v>
      </c>
      <c r="G34" s="129" t="s">
        <v>292</v>
      </c>
      <c r="H34" s="130" t="s">
        <v>293</v>
      </c>
      <c r="J34" s="144" t="s">
        <v>294</v>
      </c>
      <c r="K34" s="145" t="s">
        <v>295</v>
      </c>
      <c r="M34" s="133" t="s">
        <v>296</v>
      </c>
      <c r="N34" s="134" t="s">
        <v>297</v>
      </c>
      <c r="O34" s="134" t="s">
        <v>162</v>
      </c>
      <c r="P34" s="133" t="s">
        <v>296</v>
      </c>
      <c r="R34" s="143"/>
    </row>
    <row r="35" spans="2:18" ht="22.5" x14ac:dyDescent="0.4">
      <c r="C35" s="139" t="s">
        <v>133</v>
      </c>
      <c r="G35" s="129" t="s">
        <v>298</v>
      </c>
      <c r="H35" s="130" t="s">
        <v>299</v>
      </c>
      <c r="J35" s="144" t="s">
        <v>300</v>
      </c>
      <c r="K35" s="145" t="s">
        <v>301</v>
      </c>
      <c r="M35" s="133" t="s">
        <v>302</v>
      </c>
      <c r="N35" s="134" t="s">
        <v>303</v>
      </c>
      <c r="O35" s="134" t="s">
        <v>131</v>
      </c>
      <c r="P35" s="133" t="s">
        <v>302</v>
      </c>
      <c r="R35" s="143"/>
    </row>
    <row r="36" spans="2:18" ht="22.5" x14ac:dyDescent="0.4">
      <c r="G36" s="129" t="s">
        <v>304</v>
      </c>
      <c r="H36" s="130" t="s">
        <v>305</v>
      </c>
      <c r="J36" s="144" t="s">
        <v>306</v>
      </c>
      <c r="K36" s="145" t="s">
        <v>307</v>
      </c>
      <c r="M36" s="133" t="s">
        <v>308</v>
      </c>
      <c r="N36" s="134" t="s">
        <v>309</v>
      </c>
      <c r="O36" s="134" t="s">
        <v>120</v>
      </c>
      <c r="P36" s="133" t="s">
        <v>308</v>
      </c>
      <c r="R36" s="143"/>
    </row>
    <row r="37" spans="2:18" ht="22.5" x14ac:dyDescent="0.4">
      <c r="G37" s="129" t="s">
        <v>310</v>
      </c>
      <c r="H37" s="130" t="s">
        <v>311</v>
      </c>
      <c r="J37" s="144" t="s">
        <v>312</v>
      </c>
      <c r="K37" s="145" t="s">
        <v>313</v>
      </c>
      <c r="M37" s="133" t="s">
        <v>314</v>
      </c>
      <c r="N37" s="134" t="s">
        <v>315</v>
      </c>
      <c r="O37" s="134" t="s">
        <v>69</v>
      </c>
      <c r="P37" s="133" t="s">
        <v>314</v>
      </c>
      <c r="R37" s="143"/>
    </row>
    <row r="38" spans="2:18" ht="22.5" x14ac:dyDescent="0.4">
      <c r="G38" s="129" t="s">
        <v>316</v>
      </c>
      <c r="H38" s="130" t="s">
        <v>317</v>
      </c>
      <c r="J38" s="144" t="s">
        <v>318</v>
      </c>
      <c r="K38" s="145" t="s">
        <v>319</v>
      </c>
      <c r="M38" s="133" t="s">
        <v>320</v>
      </c>
      <c r="N38" s="134" t="s">
        <v>321</v>
      </c>
      <c r="O38" s="134" t="s">
        <v>120</v>
      </c>
      <c r="P38" s="133" t="s">
        <v>320</v>
      </c>
      <c r="R38" s="143"/>
    </row>
    <row r="39" spans="2:18" ht="22.5" x14ac:dyDescent="0.4">
      <c r="G39" s="129" t="s">
        <v>322</v>
      </c>
      <c r="H39" s="130" t="s">
        <v>323</v>
      </c>
      <c r="J39" s="144" t="s">
        <v>324</v>
      </c>
      <c r="K39" s="145" t="s">
        <v>325</v>
      </c>
      <c r="M39" s="133" t="s">
        <v>326</v>
      </c>
      <c r="N39" s="134" t="s">
        <v>327</v>
      </c>
      <c r="O39" s="134" t="s">
        <v>120</v>
      </c>
      <c r="P39" s="133" t="s">
        <v>326</v>
      </c>
      <c r="R39" s="143"/>
    </row>
    <row r="40" spans="2:18" ht="22.5" x14ac:dyDescent="0.4">
      <c r="G40" s="129" t="s">
        <v>328</v>
      </c>
      <c r="H40" s="130" t="s">
        <v>329</v>
      </c>
      <c r="J40" s="144" t="s">
        <v>330</v>
      </c>
      <c r="K40" s="145" t="s">
        <v>331</v>
      </c>
      <c r="M40" s="133" t="s">
        <v>332</v>
      </c>
      <c r="N40" s="134" t="s">
        <v>333</v>
      </c>
      <c r="O40" s="134" t="s">
        <v>334</v>
      </c>
      <c r="P40" s="133" t="s">
        <v>332</v>
      </c>
      <c r="R40" s="143"/>
    </row>
    <row r="41" spans="2:18" ht="22.5" x14ac:dyDescent="0.4">
      <c r="G41" s="129" t="s">
        <v>335</v>
      </c>
      <c r="H41" s="130" t="s">
        <v>336</v>
      </c>
      <c r="J41" s="144" t="s">
        <v>337</v>
      </c>
      <c r="K41" s="145" t="s">
        <v>338</v>
      </c>
      <c r="M41" s="133" t="s">
        <v>339</v>
      </c>
      <c r="N41" s="134" t="s">
        <v>340</v>
      </c>
      <c r="O41" s="134" t="s">
        <v>334</v>
      </c>
      <c r="P41" s="133" t="s">
        <v>339</v>
      </c>
      <c r="R41" s="143"/>
    </row>
    <row r="42" spans="2:18" ht="22.5" x14ac:dyDescent="0.4">
      <c r="G42" s="129" t="s">
        <v>341</v>
      </c>
      <c r="H42" s="130" t="s">
        <v>342</v>
      </c>
      <c r="J42" s="144" t="s">
        <v>343</v>
      </c>
      <c r="K42" s="145" t="s">
        <v>344</v>
      </c>
      <c r="M42" s="133" t="s">
        <v>345</v>
      </c>
      <c r="N42" s="134" t="s">
        <v>346</v>
      </c>
      <c r="O42" s="134" t="s">
        <v>334</v>
      </c>
      <c r="P42" s="133" t="s">
        <v>345</v>
      </c>
      <c r="R42" s="143"/>
    </row>
    <row r="43" spans="2:18" ht="22.5" x14ac:dyDescent="0.4">
      <c r="G43" s="129" t="s">
        <v>347</v>
      </c>
      <c r="H43" s="130" t="s">
        <v>348</v>
      </c>
      <c r="J43" s="144" t="s">
        <v>349</v>
      </c>
      <c r="K43" s="145" t="s">
        <v>350</v>
      </c>
      <c r="M43" s="133" t="s">
        <v>351</v>
      </c>
      <c r="N43" s="134" t="s">
        <v>352</v>
      </c>
      <c r="O43" s="134" t="s">
        <v>334</v>
      </c>
      <c r="P43" s="133" t="s">
        <v>351</v>
      </c>
      <c r="R43" s="143"/>
    </row>
    <row r="44" spans="2:18" ht="22.5" x14ac:dyDescent="0.4">
      <c r="G44" s="129" t="s">
        <v>353</v>
      </c>
      <c r="H44" s="130" t="s">
        <v>354</v>
      </c>
      <c r="J44" s="144" t="s">
        <v>355</v>
      </c>
      <c r="K44" s="145" t="s">
        <v>356</v>
      </c>
      <c r="M44" s="133" t="s">
        <v>357</v>
      </c>
      <c r="N44" s="134" t="s">
        <v>358</v>
      </c>
      <c r="O44" s="134" t="s">
        <v>334</v>
      </c>
      <c r="P44" s="133" t="s">
        <v>357</v>
      </c>
      <c r="R44" s="143"/>
    </row>
    <row r="45" spans="2:18" ht="22.5" x14ac:dyDescent="0.4">
      <c r="G45" s="129" t="s">
        <v>359</v>
      </c>
      <c r="H45" s="130" t="s">
        <v>360</v>
      </c>
      <c r="J45" s="144" t="s">
        <v>361</v>
      </c>
      <c r="K45" s="145" t="s">
        <v>362</v>
      </c>
      <c r="M45" s="133" t="s">
        <v>363</v>
      </c>
      <c r="N45" s="134" t="s">
        <v>364</v>
      </c>
      <c r="O45" s="134" t="s">
        <v>334</v>
      </c>
      <c r="P45" s="133" t="s">
        <v>363</v>
      </c>
      <c r="R45" s="143"/>
    </row>
    <row r="46" spans="2:18" ht="22.5" x14ac:dyDescent="0.4">
      <c r="G46" s="129" t="s">
        <v>365</v>
      </c>
      <c r="H46" s="130" t="s">
        <v>366</v>
      </c>
      <c r="J46" s="144" t="s">
        <v>367</v>
      </c>
      <c r="K46" s="145" t="s">
        <v>368</v>
      </c>
      <c r="M46" s="133" t="s">
        <v>369</v>
      </c>
      <c r="N46" s="134" t="s">
        <v>370</v>
      </c>
      <c r="O46" s="134" t="s">
        <v>334</v>
      </c>
      <c r="P46" s="133" t="s">
        <v>369</v>
      </c>
      <c r="R46" s="143"/>
    </row>
    <row r="47" spans="2:18" ht="22.5" x14ac:dyDescent="0.4">
      <c r="G47" s="129" t="s">
        <v>371</v>
      </c>
      <c r="H47" s="130" t="s">
        <v>372</v>
      </c>
      <c r="J47" s="144" t="s">
        <v>373</v>
      </c>
      <c r="K47" s="145" t="s">
        <v>374</v>
      </c>
      <c r="M47" s="133" t="s">
        <v>375</v>
      </c>
      <c r="N47" s="134" t="s">
        <v>376</v>
      </c>
      <c r="O47" s="134" t="s">
        <v>334</v>
      </c>
      <c r="P47" s="133" t="s">
        <v>375</v>
      </c>
      <c r="R47" s="143"/>
    </row>
    <row r="48" spans="2:18" ht="22.5" x14ac:dyDescent="0.4">
      <c r="G48" s="129" t="s">
        <v>377</v>
      </c>
      <c r="H48" s="130" t="s">
        <v>378</v>
      </c>
      <c r="J48" s="144" t="s">
        <v>379</v>
      </c>
      <c r="K48" s="145" t="s">
        <v>380</v>
      </c>
      <c r="M48" s="133" t="s">
        <v>381</v>
      </c>
      <c r="N48" s="134" t="s">
        <v>382</v>
      </c>
      <c r="O48" s="134" t="s">
        <v>334</v>
      </c>
      <c r="P48" s="133" t="s">
        <v>381</v>
      </c>
      <c r="R48" s="143"/>
    </row>
    <row r="49" spans="7:17" ht="22.5" x14ac:dyDescent="0.4">
      <c r="G49" s="129" t="s">
        <v>383</v>
      </c>
      <c r="H49" s="130" t="s">
        <v>384</v>
      </c>
      <c r="J49" s="144" t="s">
        <v>385</v>
      </c>
      <c r="K49" s="145" t="s">
        <v>386</v>
      </c>
      <c r="M49" s="133" t="s">
        <v>387</v>
      </c>
      <c r="N49" s="134" t="s">
        <v>388</v>
      </c>
      <c r="O49" s="134" t="s">
        <v>334</v>
      </c>
      <c r="P49" s="133" t="s">
        <v>387</v>
      </c>
    </row>
    <row r="50" spans="7:17" ht="22.5" x14ac:dyDescent="0.4">
      <c r="G50" s="129" t="s">
        <v>389</v>
      </c>
      <c r="H50" s="130" t="s">
        <v>390</v>
      </c>
      <c r="J50" s="144" t="s">
        <v>391</v>
      </c>
      <c r="K50" s="145" t="s">
        <v>392</v>
      </c>
      <c r="M50" s="133" t="s">
        <v>393</v>
      </c>
      <c r="N50" s="134" t="s">
        <v>394</v>
      </c>
      <c r="O50" s="134" t="s">
        <v>334</v>
      </c>
      <c r="P50" s="133" t="s">
        <v>393</v>
      </c>
    </row>
    <row r="51" spans="7:17" ht="22.5" x14ac:dyDescent="0.4">
      <c r="G51" s="129" t="s">
        <v>395</v>
      </c>
      <c r="H51" s="130" t="s">
        <v>396</v>
      </c>
      <c r="J51" s="144" t="s">
        <v>397</v>
      </c>
      <c r="K51" s="145" t="s">
        <v>398</v>
      </c>
      <c r="M51" s="133" t="s">
        <v>399</v>
      </c>
      <c r="N51" s="134" t="s">
        <v>400</v>
      </c>
      <c r="O51" s="134" t="s">
        <v>334</v>
      </c>
      <c r="P51" s="133" t="s">
        <v>399</v>
      </c>
    </row>
    <row r="52" spans="7:17" ht="22.5" x14ac:dyDescent="0.4">
      <c r="G52" s="129" t="s">
        <v>148</v>
      </c>
      <c r="H52" s="130" t="s">
        <v>401</v>
      </c>
      <c r="J52" s="144" t="s">
        <v>402</v>
      </c>
      <c r="K52" s="145" t="s">
        <v>403</v>
      </c>
      <c r="M52" s="133" t="s">
        <v>404</v>
      </c>
      <c r="N52" s="134" t="s">
        <v>405</v>
      </c>
      <c r="O52" s="134" t="s">
        <v>334</v>
      </c>
      <c r="P52" s="133" t="s">
        <v>404</v>
      </c>
    </row>
    <row r="53" spans="7:17" ht="22.5" x14ac:dyDescent="0.4">
      <c r="G53" s="129" t="s">
        <v>203</v>
      </c>
      <c r="H53" s="130" t="s">
        <v>406</v>
      </c>
      <c r="J53" s="144" t="s">
        <v>407</v>
      </c>
      <c r="K53" s="145" t="s">
        <v>408</v>
      </c>
      <c r="M53" s="133" t="s">
        <v>409</v>
      </c>
      <c r="N53" s="134" t="s">
        <v>410</v>
      </c>
      <c r="O53" s="134" t="s">
        <v>334</v>
      </c>
      <c r="P53" s="133" t="s">
        <v>409</v>
      </c>
      <c r="Q53" s="143"/>
    </row>
    <row r="54" spans="7:17" ht="22.5" x14ac:dyDescent="0.4">
      <c r="G54" s="129" t="s">
        <v>228</v>
      </c>
      <c r="H54" s="130" t="s">
        <v>411</v>
      </c>
      <c r="J54" s="144" t="s">
        <v>412</v>
      </c>
      <c r="K54" s="145" t="s">
        <v>413</v>
      </c>
      <c r="M54" s="133" t="s">
        <v>414</v>
      </c>
      <c r="N54" s="134" t="s">
        <v>415</v>
      </c>
      <c r="O54" s="134" t="s">
        <v>334</v>
      </c>
      <c r="P54" s="133" t="s">
        <v>414</v>
      </c>
      <c r="Q54" s="143"/>
    </row>
    <row r="55" spans="7:17" ht="22.5" x14ac:dyDescent="0.4">
      <c r="G55" s="129" t="s">
        <v>247</v>
      </c>
      <c r="H55" s="130" t="s">
        <v>416</v>
      </c>
      <c r="J55" s="144" t="s">
        <v>417</v>
      </c>
      <c r="K55" s="145" t="s">
        <v>418</v>
      </c>
      <c r="M55" s="133" t="s">
        <v>419</v>
      </c>
      <c r="N55" s="134" t="s">
        <v>420</v>
      </c>
      <c r="O55" s="134" t="s">
        <v>334</v>
      </c>
      <c r="P55" s="133" t="s">
        <v>419</v>
      </c>
      <c r="Q55" s="143"/>
    </row>
    <row r="56" spans="7:17" ht="22.5" x14ac:dyDescent="0.4">
      <c r="G56" s="129" t="s">
        <v>272</v>
      </c>
      <c r="H56" s="130" t="s">
        <v>421</v>
      </c>
      <c r="J56" s="144" t="s">
        <v>422</v>
      </c>
      <c r="K56" s="145" t="s">
        <v>423</v>
      </c>
      <c r="M56" s="133" t="s">
        <v>424</v>
      </c>
      <c r="N56" s="134" t="s">
        <v>425</v>
      </c>
      <c r="O56" s="134" t="s">
        <v>334</v>
      </c>
      <c r="P56" s="133" t="s">
        <v>424</v>
      </c>
      <c r="Q56" s="143"/>
    </row>
    <row r="57" spans="7:17" ht="22.5" x14ac:dyDescent="0.4">
      <c r="G57" s="129" t="s">
        <v>426</v>
      </c>
      <c r="H57" s="130" t="s">
        <v>427</v>
      </c>
      <c r="J57" s="144" t="s">
        <v>428</v>
      </c>
      <c r="K57" s="145" t="s">
        <v>429</v>
      </c>
      <c r="M57" s="133" t="s">
        <v>430</v>
      </c>
      <c r="N57" s="134" t="s">
        <v>431</v>
      </c>
      <c r="O57" s="134" t="s">
        <v>334</v>
      </c>
      <c r="P57" s="133" t="s">
        <v>430</v>
      </c>
      <c r="Q57" s="143"/>
    </row>
    <row r="58" spans="7:17" ht="22.5" x14ac:dyDescent="0.4">
      <c r="G58" s="129" t="s">
        <v>432</v>
      </c>
      <c r="H58" s="130" t="s">
        <v>433</v>
      </c>
      <c r="J58" s="144" t="s">
        <v>434</v>
      </c>
      <c r="K58" s="145" t="s">
        <v>435</v>
      </c>
      <c r="M58" s="133" t="s">
        <v>436</v>
      </c>
      <c r="N58" s="134" t="s">
        <v>437</v>
      </c>
      <c r="O58" s="134" t="s">
        <v>334</v>
      </c>
      <c r="P58" s="133" t="s">
        <v>436</v>
      </c>
      <c r="Q58" s="143"/>
    </row>
    <row r="59" spans="7:17" ht="22.5" x14ac:dyDescent="0.4">
      <c r="G59" s="129" t="s">
        <v>438</v>
      </c>
      <c r="H59" s="130" t="s">
        <v>439</v>
      </c>
      <c r="J59" s="144" t="s">
        <v>440</v>
      </c>
      <c r="K59" s="145" t="s">
        <v>441</v>
      </c>
      <c r="M59" s="133" t="s">
        <v>442</v>
      </c>
      <c r="N59" s="134" t="s">
        <v>443</v>
      </c>
      <c r="O59" s="134" t="s">
        <v>334</v>
      </c>
      <c r="P59" s="133" t="s">
        <v>442</v>
      </c>
      <c r="Q59" s="143"/>
    </row>
    <row r="60" spans="7:17" ht="22.5" x14ac:dyDescent="0.4">
      <c r="G60" s="129" t="s">
        <v>444</v>
      </c>
      <c r="H60" s="130" t="s">
        <v>445</v>
      </c>
      <c r="J60" s="144" t="s">
        <v>446</v>
      </c>
      <c r="K60" s="145" t="s">
        <v>447</v>
      </c>
      <c r="M60" s="133" t="s">
        <v>448</v>
      </c>
      <c r="N60" s="134" t="s">
        <v>449</v>
      </c>
      <c r="O60" s="134" t="s">
        <v>334</v>
      </c>
      <c r="P60" s="133" t="s">
        <v>448</v>
      </c>
      <c r="Q60" s="143"/>
    </row>
    <row r="61" spans="7:17" ht="22.5" x14ac:dyDescent="0.4">
      <c r="G61" s="129" t="s">
        <v>450</v>
      </c>
      <c r="H61" s="130" t="s">
        <v>451</v>
      </c>
      <c r="J61" s="144" t="s">
        <v>452</v>
      </c>
      <c r="K61" s="145" t="s">
        <v>453</v>
      </c>
      <c r="M61" s="133" t="s">
        <v>454</v>
      </c>
      <c r="N61" s="134" t="s">
        <v>455</v>
      </c>
      <c r="O61" s="134" t="s">
        <v>334</v>
      </c>
      <c r="P61" s="133" t="s">
        <v>454</v>
      </c>
      <c r="Q61" s="143"/>
    </row>
    <row r="62" spans="7:17" ht="22.5" x14ac:dyDescent="0.4">
      <c r="G62" s="129" t="s">
        <v>456</v>
      </c>
      <c r="H62" s="130" t="s">
        <v>457</v>
      </c>
      <c r="J62" s="144" t="s">
        <v>458</v>
      </c>
      <c r="K62" s="145" t="s">
        <v>459</v>
      </c>
      <c r="M62" s="133" t="s">
        <v>460</v>
      </c>
      <c r="N62" s="134" t="s">
        <v>461</v>
      </c>
      <c r="O62" s="134" t="s">
        <v>334</v>
      </c>
      <c r="P62" s="133" t="s">
        <v>460</v>
      </c>
      <c r="Q62" s="143"/>
    </row>
    <row r="63" spans="7:17" ht="22.5" x14ac:dyDescent="0.4">
      <c r="G63" s="129" t="s">
        <v>462</v>
      </c>
      <c r="H63" s="130" t="s">
        <v>463</v>
      </c>
      <c r="J63" s="144" t="s">
        <v>464</v>
      </c>
      <c r="K63" s="145" t="s">
        <v>465</v>
      </c>
      <c r="M63" s="133" t="s">
        <v>466</v>
      </c>
      <c r="N63" s="134" t="s">
        <v>467</v>
      </c>
      <c r="O63" s="134" t="s">
        <v>334</v>
      </c>
      <c r="P63" s="133" t="s">
        <v>466</v>
      </c>
      <c r="Q63" s="143"/>
    </row>
    <row r="64" spans="7:17" ht="22.5" x14ac:dyDescent="0.4">
      <c r="G64" s="129" t="s">
        <v>468</v>
      </c>
      <c r="H64" s="130" t="s">
        <v>469</v>
      </c>
      <c r="J64" s="144" t="s">
        <v>470</v>
      </c>
      <c r="K64" s="145" t="s">
        <v>471</v>
      </c>
      <c r="M64" s="133" t="s">
        <v>472</v>
      </c>
      <c r="N64" s="134" t="s">
        <v>473</v>
      </c>
      <c r="O64" s="134" t="s">
        <v>334</v>
      </c>
      <c r="P64" s="133" t="s">
        <v>472</v>
      </c>
      <c r="Q64" s="143"/>
    </row>
    <row r="65" spans="7:17" ht="22.5" x14ac:dyDescent="0.4">
      <c r="G65" s="129" t="s">
        <v>474</v>
      </c>
      <c r="H65" s="130" t="s">
        <v>475</v>
      </c>
      <c r="J65" s="144" t="s">
        <v>476</v>
      </c>
      <c r="K65" s="145" t="s">
        <v>477</v>
      </c>
      <c r="M65" s="133" t="s">
        <v>478</v>
      </c>
      <c r="N65" s="134" t="s">
        <v>479</v>
      </c>
      <c r="O65" s="134" t="s">
        <v>334</v>
      </c>
      <c r="P65" s="133" t="s">
        <v>478</v>
      </c>
      <c r="Q65" s="143"/>
    </row>
    <row r="66" spans="7:17" ht="22.5" x14ac:dyDescent="0.4">
      <c r="G66" s="129" t="s">
        <v>480</v>
      </c>
      <c r="H66" s="130" t="s">
        <v>481</v>
      </c>
      <c r="J66" s="144" t="s">
        <v>482</v>
      </c>
      <c r="K66" s="145" t="s">
        <v>483</v>
      </c>
      <c r="M66" s="133" t="s">
        <v>484</v>
      </c>
      <c r="N66" s="134" t="s">
        <v>485</v>
      </c>
      <c r="O66" s="134" t="s">
        <v>334</v>
      </c>
      <c r="P66" s="133" t="s">
        <v>484</v>
      </c>
      <c r="Q66" s="143"/>
    </row>
    <row r="67" spans="7:17" ht="22.5" x14ac:dyDescent="0.4">
      <c r="G67" s="129" t="s">
        <v>486</v>
      </c>
      <c r="H67" s="130" t="s">
        <v>487</v>
      </c>
      <c r="J67" s="144" t="s">
        <v>488</v>
      </c>
      <c r="K67" s="145" t="s">
        <v>489</v>
      </c>
      <c r="M67" s="133" t="s">
        <v>490</v>
      </c>
      <c r="N67" s="134" t="s">
        <v>491</v>
      </c>
      <c r="O67" s="134" t="s">
        <v>334</v>
      </c>
      <c r="P67" s="133" t="s">
        <v>490</v>
      </c>
      <c r="Q67" s="143"/>
    </row>
    <row r="68" spans="7:17" ht="22.5" x14ac:dyDescent="0.4">
      <c r="G68" s="129" t="s">
        <v>492</v>
      </c>
      <c r="H68" s="130" t="s">
        <v>493</v>
      </c>
      <c r="J68" s="144" t="s">
        <v>494</v>
      </c>
      <c r="K68" s="145" t="s">
        <v>495</v>
      </c>
      <c r="M68" s="133" t="s">
        <v>496</v>
      </c>
      <c r="N68" s="134" t="s">
        <v>497</v>
      </c>
      <c r="O68" s="134" t="s">
        <v>334</v>
      </c>
      <c r="P68" s="133" t="s">
        <v>496</v>
      </c>
      <c r="Q68" s="143"/>
    </row>
    <row r="69" spans="7:17" ht="22.5" x14ac:dyDescent="0.4">
      <c r="G69" s="129" t="s">
        <v>498</v>
      </c>
      <c r="H69" s="130" t="s">
        <v>499</v>
      </c>
      <c r="J69" s="144" t="s">
        <v>500</v>
      </c>
      <c r="K69" s="145" t="s">
        <v>501</v>
      </c>
      <c r="M69" s="133" t="s">
        <v>502</v>
      </c>
      <c r="N69" s="134" t="s">
        <v>503</v>
      </c>
      <c r="O69" s="134" t="s">
        <v>334</v>
      </c>
      <c r="P69" s="133" t="s">
        <v>502</v>
      </c>
      <c r="Q69" s="143"/>
    </row>
    <row r="70" spans="7:17" ht="22.5" x14ac:dyDescent="0.4">
      <c r="G70" s="129" t="s">
        <v>504</v>
      </c>
      <c r="H70" s="130" t="s">
        <v>505</v>
      </c>
      <c r="J70" s="144" t="s">
        <v>506</v>
      </c>
      <c r="K70" s="145" t="s">
        <v>507</v>
      </c>
      <c r="M70" s="133" t="s">
        <v>508</v>
      </c>
      <c r="N70" s="134" t="s">
        <v>509</v>
      </c>
      <c r="O70" s="134" t="s">
        <v>334</v>
      </c>
      <c r="P70" s="133" t="s">
        <v>508</v>
      </c>
      <c r="Q70" s="143"/>
    </row>
    <row r="71" spans="7:17" ht="22.5" x14ac:dyDescent="0.4">
      <c r="G71" s="129" t="s">
        <v>510</v>
      </c>
      <c r="H71" s="130" t="s">
        <v>511</v>
      </c>
      <c r="J71" s="144" t="s">
        <v>512</v>
      </c>
      <c r="K71" s="145" t="s">
        <v>513</v>
      </c>
      <c r="M71" s="133" t="s">
        <v>514</v>
      </c>
      <c r="N71" s="134" t="s">
        <v>515</v>
      </c>
      <c r="O71" s="134" t="s">
        <v>334</v>
      </c>
      <c r="P71" s="133" t="s">
        <v>514</v>
      </c>
      <c r="Q71" s="143"/>
    </row>
    <row r="72" spans="7:17" ht="22.5" x14ac:dyDescent="0.4">
      <c r="G72" s="129" t="s">
        <v>516</v>
      </c>
      <c r="H72" s="130" t="s">
        <v>517</v>
      </c>
      <c r="J72" s="144" t="s">
        <v>518</v>
      </c>
      <c r="K72" s="145" t="s">
        <v>519</v>
      </c>
      <c r="M72" s="133" t="s">
        <v>520</v>
      </c>
      <c r="N72" s="134" t="s">
        <v>521</v>
      </c>
      <c r="O72" s="134" t="s">
        <v>334</v>
      </c>
      <c r="P72" s="133" t="s">
        <v>520</v>
      </c>
      <c r="Q72" s="143"/>
    </row>
    <row r="73" spans="7:17" ht="22.5" x14ac:dyDescent="0.4">
      <c r="G73" s="129" t="s">
        <v>522</v>
      </c>
      <c r="H73" s="130" t="s">
        <v>523</v>
      </c>
      <c r="J73" s="144" t="s">
        <v>524</v>
      </c>
      <c r="K73" s="145" t="s">
        <v>525</v>
      </c>
      <c r="M73" s="133" t="s">
        <v>526</v>
      </c>
      <c r="N73" s="134" t="s">
        <v>527</v>
      </c>
      <c r="O73" s="134" t="s">
        <v>334</v>
      </c>
      <c r="P73" s="133" t="s">
        <v>526</v>
      </c>
      <c r="Q73" s="143"/>
    </row>
    <row r="74" spans="7:17" ht="22.5" x14ac:dyDescent="0.4">
      <c r="G74" s="129" t="s">
        <v>528</v>
      </c>
      <c r="H74" s="130" t="s">
        <v>529</v>
      </c>
      <c r="J74" s="144" t="s">
        <v>530</v>
      </c>
      <c r="K74" s="145" t="s">
        <v>531</v>
      </c>
      <c r="M74" s="133" t="s">
        <v>532</v>
      </c>
      <c r="N74" s="134" t="s">
        <v>533</v>
      </c>
      <c r="O74" s="134" t="s">
        <v>334</v>
      </c>
      <c r="P74" s="133" t="s">
        <v>532</v>
      </c>
      <c r="Q74" s="143"/>
    </row>
    <row r="75" spans="7:17" ht="22.5" x14ac:dyDescent="0.4">
      <c r="G75" s="129" t="s">
        <v>534</v>
      </c>
      <c r="H75" s="130" t="s">
        <v>535</v>
      </c>
      <c r="J75" s="144" t="s">
        <v>536</v>
      </c>
      <c r="K75" s="145" t="s">
        <v>537</v>
      </c>
      <c r="M75" s="133" t="s">
        <v>538</v>
      </c>
      <c r="N75" s="134" t="s">
        <v>539</v>
      </c>
      <c r="O75" s="134" t="s">
        <v>334</v>
      </c>
      <c r="P75" s="133" t="s">
        <v>538</v>
      </c>
      <c r="Q75" s="143"/>
    </row>
    <row r="76" spans="7:17" ht="22.5" x14ac:dyDescent="0.4">
      <c r="G76" s="129" t="s">
        <v>540</v>
      </c>
      <c r="H76" s="130" t="s">
        <v>541</v>
      </c>
      <c r="J76" s="144" t="s">
        <v>542</v>
      </c>
      <c r="K76" s="145" t="s">
        <v>543</v>
      </c>
      <c r="M76" s="133" t="s">
        <v>544</v>
      </c>
      <c r="N76" s="134" t="s">
        <v>545</v>
      </c>
      <c r="O76" s="134" t="s">
        <v>334</v>
      </c>
      <c r="P76" s="133" t="s">
        <v>544</v>
      </c>
      <c r="Q76" s="143"/>
    </row>
    <row r="77" spans="7:17" ht="22.5" x14ac:dyDescent="0.4">
      <c r="G77" s="129" t="s">
        <v>546</v>
      </c>
      <c r="H77" s="130" t="s">
        <v>547</v>
      </c>
      <c r="J77" s="144" t="s">
        <v>548</v>
      </c>
      <c r="K77" s="145" t="s">
        <v>549</v>
      </c>
      <c r="M77" s="133" t="s">
        <v>550</v>
      </c>
      <c r="N77" s="134" t="s">
        <v>551</v>
      </c>
      <c r="O77" s="134" t="s">
        <v>334</v>
      </c>
      <c r="P77" s="133" t="s">
        <v>550</v>
      </c>
      <c r="Q77" s="143"/>
    </row>
    <row r="78" spans="7:17" ht="22.5" x14ac:dyDescent="0.4">
      <c r="G78" s="129" t="s">
        <v>552</v>
      </c>
      <c r="H78" s="130" t="s">
        <v>553</v>
      </c>
      <c r="J78" s="144" t="s">
        <v>554</v>
      </c>
      <c r="K78" s="145" t="s">
        <v>555</v>
      </c>
      <c r="M78" s="133" t="s">
        <v>556</v>
      </c>
      <c r="N78" s="134" t="s">
        <v>557</v>
      </c>
      <c r="O78" s="134" t="s">
        <v>334</v>
      </c>
      <c r="P78" s="133" t="s">
        <v>556</v>
      </c>
      <c r="Q78" s="143"/>
    </row>
    <row r="79" spans="7:17" ht="22.5" x14ac:dyDescent="0.4">
      <c r="G79" s="129" t="s">
        <v>558</v>
      </c>
      <c r="H79" s="130" t="s">
        <v>559</v>
      </c>
      <c r="J79" s="144" t="s">
        <v>560</v>
      </c>
      <c r="K79" s="145" t="s">
        <v>561</v>
      </c>
      <c r="M79" s="133" t="s">
        <v>562</v>
      </c>
      <c r="N79" s="134" t="s">
        <v>563</v>
      </c>
      <c r="O79" s="134" t="s">
        <v>334</v>
      </c>
      <c r="P79" s="133" t="s">
        <v>562</v>
      </c>
      <c r="Q79" s="143"/>
    </row>
    <row r="80" spans="7:17" ht="22.5" x14ac:dyDescent="0.4">
      <c r="G80" s="129" t="s">
        <v>564</v>
      </c>
      <c r="H80" s="130" t="s">
        <v>565</v>
      </c>
      <c r="J80" s="144" t="s">
        <v>566</v>
      </c>
      <c r="K80" s="145" t="s">
        <v>567</v>
      </c>
      <c r="M80" s="133" t="s">
        <v>568</v>
      </c>
      <c r="N80" s="134" t="s">
        <v>569</v>
      </c>
      <c r="O80" s="134" t="s">
        <v>334</v>
      </c>
      <c r="P80" s="133" t="s">
        <v>568</v>
      </c>
      <c r="Q80" s="143"/>
    </row>
    <row r="81" spans="7:17" ht="22.5" x14ac:dyDescent="0.4">
      <c r="G81" s="129" t="s">
        <v>570</v>
      </c>
      <c r="H81" s="130" t="s">
        <v>571</v>
      </c>
      <c r="J81" s="144" t="s">
        <v>572</v>
      </c>
      <c r="K81" s="145" t="s">
        <v>573</v>
      </c>
      <c r="M81" s="133" t="s">
        <v>574</v>
      </c>
      <c r="N81" s="134" t="s">
        <v>575</v>
      </c>
      <c r="O81" s="134" t="s">
        <v>334</v>
      </c>
      <c r="P81" s="133" t="s">
        <v>574</v>
      </c>
      <c r="Q81" s="143"/>
    </row>
    <row r="82" spans="7:17" ht="22.5" x14ac:dyDescent="0.4">
      <c r="G82" s="129" t="s">
        <v>576</v>
      </c>
      <c r="H82" s="130" t="s">
        <v>577</v>
      </c>
      <c r="J82" s="144" t="s">
        <v>578</v>
      </c>
      <c r="K82" s="145" t="s">
        <v>579</v>
      </c>
      <c r="M82" s="133" t="s">
        <v>580</v>
      </c>
      <c r="N82" s="134" t="s">
        <v>581</v>
      </c>
      <c r="O82" s="134" t="s">
        <v>334</v>
      </c>
      <c r="P82" s="133" t="s">
        <v>580</v>
      </c>
      <c r="Q82" s="143"/>
    </row>
    <row r="83" spans="7:17" ht="22.5" x14ac:dyDescent="0.4">
      <c r="G83" s="129" t="s">
        <v>582</v>
      </c>
      <c r="H83" s="130" t="s">
        <v>583</v>
      </c>
      <c r="J83" s="144" t="s">
        <v>584</v>
      </c>
      <c r="K83" s="145" t="s">
        <v>585</v>
      </c>
      <c r="M83" s="133" t="s">
        <v>586</v>
      </c>
      <c r="N83" s="134" t="s">
        <v>587</v>
      </c>
      <c r="O83" s="134" t="s">
        <v>334</v>
      </c>
      <c r="P83" s="133" t="s">
        <v>586</v>
      </c>
      <c r="Q83" s="143"/>
    </row>
    <row r="84" spans="7:17" ht="22.5" x14ac:dyDescent="0.4">
      <c r="G84" s="129" t="s">
        <v>588</v>
      </c>
      <c r="H84" s="130" t="s">
        <v>589</v>
      </c>
      <c r="J84" s="144" t="s">
        <v>590</v>
      </c>
      <c r="K84" s="145" t="s">
        <v>591</v>
      </c>
      <c r="M84" s="133" t="s">
        <v>592</v>
      </c>
      <c r="N84" s="134" t="s">
        <v>593</v>
      </c>
      <c r="O84" s="134" t="s">
        <v>334</v>
      </c>
      <c r="P84" s="133" t="s">
        <v>592</v>
      </c>
      <c r="Q84" s="143"/>
    </row>
    <row r="85" spans="7:17" ht="22.5" x14ac:dyDescent="0.4">
      <c r="G85" s="129" t="s">
        <v>594</v>
      </c>
      <c r="H85" s="130" t="s">
        <v>595</v>
      </c>
      <c r="J85" s="144" t="s">
        <v>596</v>
      </c>
      <c r="K85" s="145" t="s">
        <v>597</v>
      </c>
      <c r="M85" s="133" t="s">
        <v>598</v>
      </c>
      <c r="N85" s="134" t="s">
        <v>599</v>
      </c>
      <c r="O85" s="134" t="s">
        <v>334</v>
      </c>
      <c r="P85" s="133" t="s">
        <v>598</v>
      </c>
      <c r="Q85" s="143"/>
    </row>
    <row r="86" spans="7:17" ht="22.5" x14ac:dyDescent="0.4">
      <c r="G86" s="129" t="s">
        <v>600</v>
      </c>
      <c r="H86" s="130" t="s">
        <v>601</v>
      </c>
      <c r="J86" s="144" t="s">
        <v>602</v>
      </c>
      <c r="K86" s="145" t="s">
        <v>603</v>
      </c>
      <c r="M86" s="133" t="s">
        <v>604</v>
      </c>
      <c r="N86" s="134" t="s">
        <v>605</v>
      </c>
      <c r="O86" s="134" t="s">
        <v>334</v>
      </c>
      <c r="P86" s="133" t="s">
        <v>604</v>
      </c>
      <c r="Q86" s="143"/>
    </row>
    <row r="87" spans="7:17" ht="22.5" x14ac:dyDescent="0.4">
      <c r="G87" s="129" t="s">
        <v>606</v>
      </c>
      <c r="H87" s="130" t="s">
        <v>607</v>
      </c>
      <c r="J87" s="144" t="s">
        <v>608</v>
      </c>
      <c r="K87" s="145" t="s">
        <v>609</v>
      </c>
      <c r="M87" s="133" t="s">
        <v>610</v>
      </c>
      <c r="N87" s="134" t="s">
        <v>611</v>
      </c>
      <c r="O87" s="134" t="s">
        <v>334</v>
      </c>
      <c r="P87" s="133" t="s">
        <v>610</v>
      </c>
      <c r="Q87" s="143"/>
    </row>
    <row r="88" spans="7:17" ht="22.5" x14ac:dyDescent="0.4">
      <c r="G88" s="129" t="s">
        <v>612</v>
      </c>
      <c r="H88" s="130" t="s">
        <v>613</v>
      </c>
      <c r="J88" s="144" t="s">
        <v>614</v>
      </c>
      <c r="K88" s="145" t="s">
        <v>615</v>
      </c>
      <c r="M88" s="133" t="s">
        <v>616</v>
      </c>
      <c r="N88" s="134" t="s">
        <v>617</v>
      </c>
      <c r="O88" s="134" t="s">
        <v>334</v>
      </c>
      <c r="P88" s="133" t="s">
        <v>616</v>
      </c>
      <c r="Q88" s="143"/>
    </row>
    <row r="89" spans="7:17" ht="22.5" x14ac:dyDescent="0.4">
      <c r="G89" s="129" t="s">
        <v>618</v>
      </c>
      <c r="H89" s="130" t="s">
        <v>619</v>
      </c>
      <c r="J89" s="144" t="s">
        <v>620</v>
      </c>
      <c r="K89" s="145" t="s">
        <v>621</v>
      </c>
      <c r="M89" s="133" t="s">
        <v>622</v>
      </c>
      <c r="N89" s="134" t="s">
        <v>623</v>
      </c>
      <c r="O89" s="134" t="s">
        <v>334</v>
      </c>
      <c r="P89" s="133" t="s">
        <v>622</v>
      </c>
      <c r="Q89" s="143"/>
    </row>
    <row r="90" spans="7:17" ht="22.5" x14ac:dyDescent="0.4">
      <c r="G90" s="129" t="s">
        <v>624</v>
      </c>
      <c r="H90" s="130" t="s">
        <v>625</v>
      </c>
      <c r="J90" s="144" t="s">
        <v>626</v>
      </c>
      <c r="K90" s="145" t="s">
        <v>627</v>
      </c>
      <c r="M90" s="133" t="s">
        <v>628</v>
      </c>
      <c r="N90" s="146"/>
      <c r="O90" s="146">
        <v>176066</v>
      </c>
      <c r="P90" s="133" t="s">
        <v>629</v>
      </c>
      <c r="Q90" s="143"/>
    </row>
    <row r="91" spans="7:17" ht="22.5" x14ac:dyDescent="0.4">
      <c r="G91" s="129" t="s">
        <v>630</v>
      </c>
      <c r="H91" s="130" t="s">
        <v>631</v>
      </c>
      <c r="J91" s="144" t="s">
        <v>632</v>
      </c>
      <c r="K91" s="145" t="s">
        <v>633</v>
      </c>
      <c r="Q91" s="143"/>
    </row>
    <row r="92" spans="7:17" ht="22.5" x14ac:dyDescent="0.4">
      <c r="G92" s="129" t="s">
        <v>634</v>
      </c>
      <c r="H92" s="130" t="s">
        <v>635</v>
      </c>
      <c r="J92" s="144" t="s">
        <v>636</v>
      </c>
      <c r="K92" s="145" t="s">
        <v>637</v>
      </c>
      <c r="Q92" s="143"/>
    </row>
    <row r="93" spans="7:17" ht="22.5" x14ac:dyDescent="0.4">
      <c r="G93" s="129" t="s">
        <v>638</v>
      </c>
      <c r="H93" s="130" t="s">
        <v>639</v>
      </c>
      <c r="J93" s="144" t="s">
        <v>640</v>
      </c>
      <c r="K93" s="145" t="s">
        <v>641</v>
      </c>
    </row>
    <row r="94" spans="7:17" ht="22.5" x14ac:dyDescent="0.4">
      <c r="G94" s="129" t="s">
        <v>642</v>
      </c>
      <c r="H94" s="130" t="s">
        <v>643</v>
      </c>
      <c r="J94" s="144" t="s">
        <v>644</v>
      </c>
      <c r="K94" s="145" t="s">
        <v>645</v>
      </c>
    </row>
    <row r="95" spans="7:17" ht="22.5" x14ac:dyDescent="0.4">
      <c r="G95" s="129" t="s">
        <v>646</v>
      </c>
      <c r="H95" s="130" t="s">
        <v>647</v>
      </c>
      <c r="J95" s="144" t="s">
        <v>648</v>
      </c>
      <c r="K95" s="145" t="s">
        <v>649</v>
      </c>
    </row>
    <row r="96" spans="7:17" ht="22.5" x14ac:dyDescent="0.4">
      <c r="G96" s="129" t="s">
        <v>650</v>
      </c>
      <c r="H96" s="130" t="s">
        <v>651</v>
      </c>
      <c r="J96" s="144" t="s">
        <v>652</v>
      </c>
      <c r="K96" s="145" t="s">
        <v>653</v>
      </c>
    </row>
    <row r="97" spans="7:11" ht="22.5" x14ac:dyDescent="0.4">
      <c r="G97" s="129" t="s">
        <v>654</v>
      </c>
      <c r="H97" s="130" t="s">
        <v>655</v>
      </c>
      <c r="J97" s="144" t="s">
        <v>656</v>
      </c>
      <c r="K97" s="145" t="s">
        <v>657</v>
      </c>
    </row>
    <row r="98" spans="7:11" ht="22.5" x14ac:dyDescent="0.4">
      <c r="G98" s="129" t="s">
        <v>658</v>
      </c>
      <c r="H98" s="130" t="s">
        <v>659</v>
      </c>
      <c r="J98" s="144" t="s">
        <v>660</v>
      </c>
      <c r="K98" s="145" t="s">
        <v>661</v>
      </c>
    </row>
    <row r="99" spans="7:11" ht="22.5" x14ac:dyDescent="0.4">
      <c r="G99" s="129" t="s">
        <v>662</v>
      </c>
      <c r="H99" s="130" t="s">
        <v>663</v>
      </c>
      <c r="J99" s="144" t="s">
        <v>664</v>
      </c>
      <c r="K99" s="145" t="s">
        <v>665</v>
      </c>
    </row>
    <row r="100" spans="7:11" ht="22.5" x14ac:dyDescent="0.4">
      <c r="G100" s="129" t="s">
        <v>666</v>
      </c>
      <c r="H100" s="130" t="s">
        <v>667</v>
      </c>
      <c r="J100" s="144" t="s">
        <v>668</v>
      </c>
      <c r="K100" s="145" t="s">
        <v>669</v>
      </c>
    </row>
    <row r="101" spans="7:11" ht="22.5" x14ac:dyDescent="0.4">
      <c r="G101" s="129" t="s">
        <v>670</v>
      </c>
      <c r="H101" s="130" t="s">
        <v>671</v>
      </c>
      <c r="J101" s="144" t="s">
        <v>672</v>
      </c>
      <c r="K101" s="145" t="s">
        <v>673</v>
      </c>
    </row>
    <row r="102" spans="7:11" ht="22.5" x14ac:dyDescent="0.4">
      <c r="G102" s="129" t="s">
        <v>674</v>
      </c>
      <c r="H102" s="130" t="s">
        <v>675</v>
      </c>
      <c r="J102" s="144" t="s">
        <v>676</v>
      </c>
      <c r="K102" s="145" t="s">
        <v>677</v>
      </c>
    </row>
    <row r="103" spans="7:11" ht="22.5" x14ac:dyDescent="0.4">
      <c r="G103" s="129" t="s">
        <v>678</v>
      </c>
      <c r="H103" s="130" t="s">
        <v>679</v>
      </c>
      <c r="J103" s="144" t="s">
        <v>680</v>
      </c>
      <c r="K103" s="145" t="s">
        <v>681</v>
      </c>
    </row>
    <row r="104" spans="7:11" ht="22.5" x14ac:dyDescent="0.4">
      <c r="G104" s="129" t="s">
        <v>682</v>
      </c>
      <c r="H104" s="130" t="s">
        <v>683</v>
      </c>
      <c r="J104" s="144" t="s">
        <v>684</v>
      </c>
      <c r="K104" s="145" t="s">
        <v>685</v>
      </c>
    </row>
    <row r="105" spans="7:11" ht="22.5" x14ac:dyDescent="0.4">
      <c r="G105" s="129" t="s">
        <v>686</v>
      </c>
      <c r="H105" s="130" t="s">
        <v>687</v>
      </c>
      <c r="J105" s="144" t="s">
        <v>688</v>
      </c>
      <c r="K105" s="145" t="s">
        <v>689</v>
      </c>
    </row>
    <row r="106" spans="7:11" ht="22.5" x14ac:dyDescent="0.4">
      <c r="G106" s="129" t="s">
        <v>690</v>
      </c>
      <c r="H106" s="130" t="s">
        <v>691</v>
      </c>
      <c r="J106" s="144" t="s">
        <v>692</v>
      </c>
      <c r="K106" s="145" t="s">
        <v>693</v>
      </c>
    </row>
    <row r="107" spans="7:11" ht="22.5" x14ac:dyDescent="0.4">
      <c r="G107" s="129" t="s">
        <v>694</v>
      </c>
      <c r="H107" s="130" t="s">
        <v>695</v>
      </c>
      <c r="J107" s="144" t="s">
        <v>696</v>
      </c>
      <c r="K107" s="145" t="s">
        <v>697</v>
      </c>
    </row>
    <row r="108" spans="7:11" ht="22.5" x14ac:dyDescent="0.4">
      <c r="G108" s="129" t="s">
        <v>698</v>
      </c>
      <c r="H108" s="130" t="s">
        <v>699</v>
      </c>
      <c r="J108" s="144" t="s">
        <v>700</v>
      </c>
      <c r="K108" s="145" t="s">
        <v>701</v>
      </c>
    </row>
    <row r="109" spans="7:11" ht="22.5" x14ac:dyDescent="0.4">
      <c r="G109" s="129" t="s">
        <v>702</v>
      </c>
      <c r="H109" s="130" t="s">
        <v>703</v>
      </c>
      <c r="J109" s="144" t="s">
        <v>704</v>
      </c>
      <c r="K109" s="145" t="s">
        <v>705</v>
      </c>
    </row>
    <row r="110" spans="7:11" ht="22.5" x14ac:dyDescent="0.4">
      <c r="G110" s="129" t="s">
        <v>706</v>
      </c>
      <c r="H110" s="130" t="s">
        <v>707</v>
      </c>
      <c r="J110" s="144" t="s">
        <v>708</v>
      </c>
      <c r="K110" s="145" t="s">
        <v>709</v>
      </c>
    </row>
    <row r="111" spans="7:11" ht="22.5" x14ac:dyDescent="0.4">
      <c r="G111" s="129" t="s">
        <v>710</v>
      </c>
      <c r="H111" s="130" t="s">
        <v>711</v>
      </c>
      <c r="J111" s="144" t="s">
        <v>712</v>
      </c>
      <c r="K111" s="145" t="s">
        <v>713</v>
      </c>
    </row>
    <row r="112" spans="7:11" ht="22.5" x14ac:dyDescent="0.4">
      <c r="G112" s="129" t="s">
        <v>714</v>
      </c>
      <c r="H112" s="130" t="s">
        <v>715</v>
      </c>
      <c r="J112" s="144" t="s">
        <v>716</v>
      </c>
      <c r="K112" s="145" t="s">
        <v>717</v>
      </c>
    </row>
    <row r="113" spans="7:11" ht="22.5" x14ac:dyDescent="0.4">
      <c r="G113" s="129" t="s">
        <v>718</v>
      </c>
      <c r="H113" s="130" t="s">
        <v>719</v>
      </c>
      <c r="J113" s="144" t="s">
        <v>720</v>
      </c>
      <c r="K113" s="145" t="s">
        <v>721</v>
      </c>
    </row>
    <row r="114" spans="7:11" ht="22.5" x14ac:dyDescent="0.4">
      <c r="G114" s="129" t="s">
        <v>722</v>
      </c>
      <c r="H114" s="130" t="s">
        <v>723</v>
      </c>
      <c r="J114" s="144" t="s">
        <v>724</v>
      </c>
      <c r="K114" s="145" t="s">
        <v>725</v>
      </c>
    </row>
    <row r="115" spans="7:11" ht="22.5" x14ac:dyDescent="0.4">
      <c r="G115" s="129" t="s">
        <v>726</v>
      </c>
      <c r="H115" s="130" t="s">
        <v>727</v>
      </c>
      <c r="J115" s="144" t="s">
        <v>728</v>
      </c>
      <c r="K115" s="145" t="s">
        <v>729</v>
      </c>
    </row>
    <row r="116" spans="7:11" ht="22.5" x14ac:dyDescent="0.4">
      <c r="G116" s="129" t="s">
        <v>730</v>
      </c>
      <c r="H116" s="130" t="s">
        <v>731</v>
      </c>
      <c r="J116" s="144" t="s">
        <v>732</v>
      </c>
      <c r="K116" s="145" t="s">
        <v>733</v>
      </c>
    </row>
    <row r="117" spans="7:11" ht="22.5" x14ac:dyDescent="0.4">
      <c r="G117" s="129" t="s">
        <v>734</v>
      </c>
      <c r="H117" s="130" t="s">
        <v>735</v>
      </c>
      <c r="J117" s="144" t="s">
        <v>736</v>
      </c>
      <c r="K117" s="145" t="s">
        <v>737</v>
      </c>
    </row>
    <row r="118" spans="7:11" ht="22.5" x14ac:dyDescent="0.4">
      <c r="G118" s="129" t="s">
        <v>738</v>
      </c>
      <c r="H118" s="130" t="s">
        <v>739</v>
      </c>
      <c r="J118" s="144" t="s">
        <v>740</v>
      </c>
      <c r="K118" s="145" t="s">
        <v>741</v>
      </c>
    </row>
    <row r="119" spans="7:11" ht="22.5" x14ac:dyDescent="0.4">
      <c r="G119" s="129" t="s">
        <v>742</v>
      </c>
      <c r="H119" s="130" t="s">
        <v>743</v>
      </c>
      <c r="J119" s="144" t="s">
        <v>744</v>
      </c>
      <c r="K119" s="145" t="s">
        <v>745</v>
      </c>
    </row>
    <row r="120" spans="7:11" ht="22.5" x14ac:dyDescent="0.4">
      <c r="G120" s="129" t="s">
        <v>746</v>
      </c>
      <c r="H120" s="130" t="s">
        <v>747</v>
      </c>
      <c r="J120" s="144" t="s">
        <v>748</v>
      </c>
      <c r="K120" s="145" t="s">
        <v>749</v>
      </c>
    </row>
    <row r="121" spans="7:11" ht="22.5" x14ac:dyDescent="0.4">
      <c r="G121" s="129" t="s">
        <v>750</v>
      </c>
      <c r="H121" s="130" t="s">
        <v>751</v>
      </c>
      <c r="J121" s="144" t="s">
        <v>752</v>
      </c>
      <c r="K121" s="145" t="s">
        <v>753</v>
      </c>
    </row>
    <row r="122" spans="7:11" ht="22.5" x14ac:dyDescent="0.4">
      <c r="G122" s="129" t="s">
        <v>754</v>
      </c>
      <c r="H122" s="130" t="s">
        <v>755</v>
      </c>
      <c r="J122" s="144" t="s">
        <v>756</v>
      </c>
      <c r="K122" s="145" t="s">
        <v>757</v>
      </c>
    </row>
    <row r="123" spans="7:11" ht="22.5" x14ac:dyDescent="0.4">
      <c r="G123" s="129" t="s">
        <v>758</v>
      </c>
      <c r="H123" s="130" t="s">
        <v>759</v>
      </c>
      <c r="J123" s="144" t="s">
        <v>760</v>
      </c>
      <c r="K123" s="145" t="s">
        <v>761</v>
      </c>
    </row>
    <row r="124" spans="7:11" ht="22.5" x14ac:dyDescent="0.4">
      <c r="G124" s="129" t="s">
        <v>762</v>
      </c>
      <c r="H124" s="130" t="s">
        <v>763</v>
      </c>
      <c r="J124" s="144" t="s">
        <v>764</v>
      </c>
      <c r="K124" s="145" t="s">
        <v>765</v>
      </c>
    </row>
    <row r="125" spans="7:11" ht="22.5" x14ac:dyDescent="0.4">
      <c r="G125" s="129" t="s">
        <v>766</v>
      </c>
      <c r="H125" s="130" t="s">
        <v>767</v>
      </c>
      <c r="J125" s="144" t="s">
        <v>768</v>
      </c>
      <c r="K125" s="145" t="s">
        <v>769</v>
      </c>
    </row>
    <row r="126" spans="7:11" ht="22.5" x14ac:dyDescent="0.4">
      <c r="G126" s="129" t="s">
        <v>770</v>
      </c>
      <c r="H126" s="130" t="s">
        <v>771</v>
      </c>
      <c r="J126" s="144" t="s">
        <v>772</v>
      </c>
      <c r="K126" s="145" t="s">
        <v>773</v>
      </c>
    </row>
    <row r="127" spans="7:11" ht="22.5" x14ac:dyDescent="0.4">
      <c r="G127" s="129" t="s">
        <v>774</v>
      </c>
      <c r="H127" s="130" t="s">
        <v>775</v>
      </c>
      <c r="J127" s="144" t="s">
        <v>776</v>
      </c>
      <c r="K127" s="145" t="s">
        <v>777</v>
      </c>
    </row>
    <row r="128" spans="7:11" ht="22.5" x14ac:dyDescent="0.4">
      <c r="G128" s="129" t="s">
        <v>778</v>
      </c>
      <c r="H128" s="130" t="s">
        <v>779</v>
      </c>
      <c r="J128" s="144" t="s">
        <v>780</v>
      </c>
      <c r="K128" s="145" t="s">
        <v>781</v>
      </c>
    </row>
    <row r="129" spans="7:11" ht="22.5" x14ac:dyDescent="0.4">
      <c r="G129" s="129" t="s">
        <v>782</v>
      </c>
      <c r="H129" s="130" t="s">
        <v>783</v>
      </c>
      <c r="J129" s="144" t="s">
        <v>784</v>
      </c>
      <c r="K129" s="145" t="s">
        <v>785</v>
      </c>
    </row>
    <row r="130" spans="7:11" ht="22.5" x14ac:dyDescent="0.4">
      <c r="G130" s="129" t="s">
        <v>786</v>
      </c>
      <c r="H130" s="130" t="s">
        <v>787</v>
      </c>
      <c r="J130" s="144" t="s">
        <v>788</v>
      </c>
      <c r="K130" s="145" t="s">
        <v>789</v>
      </c>
    </row>
    <row r="131" spans="7:11" ht="22.5" x14ac:dyDescent="0.4">
      <c r="G131" s="129" t="s">
        <v>790</v>
      </c>
      <c r="H131" s="130" t="s">
        <v>791</v>
      </c>
      <c r="J131" s="144" t="s">
        <v>792</v>
      </c>
      <c r="K131" s="145" t="s">
        <v>793</v>
      </c>
    </row>
    <row r="132" spans="7:11" ht="22.5" x14ac:dyDescent="0.4">
      <c r="G132" s="129" t="s">
        <v>794</v>
      </c>
      <c r="H132" s="130" t="s">
        <v>795</v>
      </c>
      <c r="J132" s="144" t="s">
        <v>796</v>
      </c>
      <c r="K132" s="145" t="s">
        <v>797</v>
      </c>
    </row>
    <row r="133" spans="7:11" ht="22.5" x14ac:dyDescent="0.4">
      <c r="G133" s="129" t="s">
        <v>798</v>
      </c>
      <c r="H133" s="130" t="s">
        <v>799</v>
      </c>
      <c r="J133" s="144" t="s">
        <v>800</v>
      </c>
      <c r="K133" s="145" t="s">
        <v>801</v>
      </c>
    </row>
    <row r="134" spans="7:11" ht="22.5" x14ac:dyDescent="0.4">
      <c r="G134" s="129" t="s">
        <v>802</v>
      </c>
      <c r="H134" s="130" t="s">
        <v>803</v>
      </c>
      <c r="J134" s="144" t="s">
        <v>804</v>
      </c>
      <c r="K134" s="145" t="s">
        <v>805</v>
      </c>
    </row>
    <row r="135" spans="7:11" ht="22.5" x14ac:dyDescent="0.4">
      <c r="G135" s="129" t="s">
        <v>806</v>
      </c>
      <c r="H135" s="130" t="s">
        <v>807</v>
      </c>
      <c r="J135" s="144" t="s">
        <v>808</v>
      </c>
      <c r="K135" s="145" t="s">
        <v>809</v>
      </c>
    </row>
    <row r="136" spans="7:11" ht="22.5" x14ac:dyDescent="0.4">
      <c r="G136" s="129" t="s">
        <v>810</v>
      </c>
      <c r="H136" s="130" t="s">
        <v>811</v>
      </c>
      <c r="J136" s="144" t="s">
        <v>812</v>
      </c>
      <c r="K136" s="145" t="s">
        <v>813</v>
      </c>
    </row>
    <row r="137" spans="7:11" ht="22.5" x14ac:dyDescent="0.4">
      <c r="G137" s="129" t="s">
        <v>814</v>
      </c>
      <c r="H137" s="130" t="s">
        <v>815</v>
      </c>
      <c r="J137" s="144" t="s">
        <v>816</v>
      </c>
      <c r="K137" s="145" t="s">
        <v>817</v>
      </c>
    </row>
    <row r="138" spans="7:11" ht="22.5" x14ac:dyDescent="0.4">
      <c r="G138" s="129" t="s">
        <v>818</v>
      </c>
      <c r="H138" s="130" t="s">
        <v>819</v>
      </c>
      <c r="J138" s="144" t="s">
        <v>820</v>
      </c>
      <c r="K138" s="145" t="s">
        <v>821</v>
      </c>
    </row>
    <row r="139" spans="7:11" ht="22.5" x14ac:dyDescent="0.4">
      <c r="G139" s="129" t="s">
        <v>822</v>
      </c>
      <c r="H139" s="130" t="s">
        <v>823</v>
      </c>
      <c r="J139" s="144" t="s">
        <v>824</v>
      </c>
      <c r="K139" s="145" t="s">
        <v>825</v>
      </c>
    </row>
    <row r="140" spans="7:11" ht="22.5" x14ac:dyDescent="0.4">
      <c r="G140" s="129" t="s">
        <v>826</v>
      </c>
      <c r="H140" s="130" t="s">
        <v>827</v>
      </c>
      <c r="J140" s="144" t="s">
        <v>828</v>
      </c>
      <c r="K140" s="145" t="s">
        <v>829</v>
      </c>
    </row>
    <row r="141" spans="7:11" ht="22.5" x14ac:dyDescent="0.4">
      <c r="G141" s="129" t="s">
        <v>830</v>
      </c>
      <c r="H141" s="130" t="s">
        <v>831</v>
      </c>
      <c r="J141" s="144" t="s">
        <v>832</v>
      </c>
      <c r="K141" s="145" t="s">
        <v>833</v>
      </c>
    </row>
    <row r="142" spans="7:11" ht="22.5" x14ac:dyDescent="0.4">
      <c r="G142" s="129" t="s">
        <v>834</v>
      </c>
      <c r="H142" s="130" t="s">
        <v>835</v>
      </c>
      <c r="J142" s="144" t="s">
        <v>836</v>
      </c>
      <c r="K142" s="145" t="s">
        <v>837</v>
      </c>
    </row>
    <row r="143" spans="7:11" ht="22.5" x14ac:dyDescent="0.4">
      <c r="G143" s="129" t="s">
        <v>838</v>
      </c>
      <c r="H143" s="130" t="s">
        <v>839</v>
      </c>
      <c r="J143" s="144" t="s">
        <v>840</v>
      </c>
      <c r="K143" s="145" t="s">
        <v>841</v>
      </c>
    </row>
    <row r="144" spans="7:11" ht="22.5" x14ac:dyDescent="0.4">
      <c r="G144" s="129" t="s">
        <v>842</v>
      </c>
      <c r="H144" s="130" t="s">
        <v>843</v>
      </c>
      <c r="J144" s="144" t="s">
        <v>844</v>
      </c>
      <c r="K144" s="145" t="s">
        <v>845</v>
      </c>
    </row>
    <row r="145" spans="7:11" ht="22.5" x14ac:dyDescent="0.4">
      <c r="G145" s="129" t="s">
        <v>846</v>
      </c>
      <c r="H145" s="130" t="s">
        <v>847</v>
      </c>
      <c r="J145" s="144" t="s">
        <v>848</v>
      </c>
      <c r="K145" s="145" t="s">
        <v>849</v>
      </c>
    </row>
    <row r="146" spans="7:11" ht="22.5" x14ac:dyDescent="0.4">
      <c r="G146" s="129" t="s">
        <v>850</v>
      </c>
      <c r="H146" s="130" t="s">
        <v>851</v>
      </c>
      <c r="J146" s="144" t="s">
        <v>852</v>
      </c>
      <c r="K146" s="145" t="s">
        <v>853</v>
      </c>
    </row>
    <row r="147" spans="7:11" ht="22.5" x14ac:dyDescent="0.4">
      <c r="G147" s="129" t="s">
        <v>854</v>
      </c>
      <c r="H147" s="130" t="s">
        <v>855</v>
      </c>
      <c r="J147" s="144" t="s">
        <v>856</v>
      </c>
      <c r="K147" s="145" t="s">
        <v>857</v>
      </c>
    </row>
    <row r="148" spans="7:11" ht="22.5" x14ac:dyDescent="0.4">
      <c r="G148" s="129" t="s">
        <v>858</v>
      </c>
      <c r="H148" s="130" t="s">
        <v>859</v>
      </c>
      <c r="J148" s="144" t="s">
        <v>860</v>
      </c>
      <c r="K148" s="145" t="s">
        <v>861</v>
      </c>
    </row>
    <row r="149" spans="7:11" ht="22.5" x14ac:dyDescent="0.4">
      <c r="G149" s="129" t="s">
        <v>862</v>
      </c>
      <c r="H149" s="130" t="s">
        <v>863</v>
      </c>
      <c r="J149" s="144" t="s">
        <v>864</v>
      </c>
      <c r="K149" s="145" t="s">
        <v>865</v>
      </c>
    </row>
    <row r="150" spans="7:11" ht="22.5" x14ac:dyDescent="0.4">
      <c r="G150" s="129" t="s">
        <v>866</v>
      </c>
      <c r="H150" s="130" t="s">
        <v>867</v>
      </c>
      <c r="J150" s="144" t="s">
        <v>868</v>
      </c>
      <c r="K150" s="145" t="s">
        <v>869</v>
      </c>
    </row>
    <row r="151" spans="7:11" ht="22.5" x14ac:dyDescent="0.4">
      <c r="G151" s="129" t="s">
        <v>870</v>
      </c>
      <c r="H151" s="130" t="s">
        <v>871</v>
      </c>
      <c r="J151" s="144" t="s">
        <v>872</v>
      </c>
      <c r="K151" s="145" t="s">
        <v>873</v>
      </c>
    </row>
    <row r="152" spans="7:11" ht="22.5" x14ac:dyDescent="0.4">
      <c r="G152" s="129" t="s">
        <v>874</v>
      </c>
      <c r="H152" s="130" t="s">
        <v>875</v>
      </c>
      <c r="J152" s="144" t="s">
        <v>876</v>
      </c>
      <c r="K152" s="145" t="s">
        <v>877</v>
      </c>
    </row>
    <row r="153" spans="7:11" ht="22.5" x14ac:dyDescent="0.4">
      <c r="G153" s="129" t="s">
        <v>878</v>
      </c>
      <c r="H153" s="130" t="s">
        <v>879</v>
      </c>
      <c r="J153" s="144" t="s">
        <v>880</v>
      </c>
      <c r="K153" s="145" t="s">
        <v>881</v>
      </c>
    </row>
    <row r="154" spans="7:11" ht="22.5" x14ac:dyDescent="0.4">
      <c r="G154" s="129" t="s">
        <v>882</v>
      </c>
      <c r="H154" s="130" t="s">
        <v>883</v>
      </c>
      <c r="J154" s="144" t="s">
        <v>884</v>
      </c>
      <c r="K154" s="145" t="s">
        <v>885</v>
      </c>
    </row>
    <row r="155" spans="7:11" ht="22.5" x14ac:dyDescent="0.4">
      <c r="G155" s="129" t="s">
        <v>886</v>
      </c>
      <c r="H155" s="130" t="s">
        <v>887</v>
      </c>
      <c r="J155" s="144" t="s">
        <v>888</v>
      </c>
      <c r="K155" s="145" t="s">
        <v>889</v>
      </c>
    </row>
    <row r="156" spans="7:11" ht="22.5" x14ac:dyDescent="0.4">
      <c r="G156" s="129" t="s">
        <v>890</v>
      </c>
      <c r="H156" s="130" t="s">
        <v>891</v>
      </c>
      <c r="J156" s="144" t="s">
        <v>892</v>
      </c>
      <c r="K156" s="145" t="s">
        <v>893</v>
      </c>
    </row>
    <row r="157" spans="7:11" ht="22.5" x14ac:dyDescent="0.4">
      <c r="G157" s="129" t="s">
        <v>894</v>
      </c>
      <c r="H157" s="130" t="s">
        <v>895</v>
      </c>
      <c r="J157" s="144" t="s">
        <v>896</v>
      </c>
      <c r="K157" s="145" t="s">
        <v>897</v>
      </c>
    </row>
    <row r="158" spans="7:11" ht="22.5" x14ac:dyDescent="0.4">
      <c r="G158" s="129" t="s">
        <v>898</v>
      </c>
      <c r="H158" s="130" t="s">
        <v>899</v>
      </c>
      <c r="J158" s="144" t="s">
        <v>900</v>
      </c>
      <c r="K158" s="145" t="s">
        <v>901</v>
      </c>
    </row>
    <row r="159" spans="7:11" ht="22.5" x14ac:dyDescent="0.4">
      <c r="G159" s="129" t="s">
        <v>902</v>
      </c>
      <c r="H159" s="130" t="s">
        <v>903</v>
      </c>
      <c r="J159" s="144" t="s">
        <v>904</v>
      </c>
      <c r="K159" s="145" t="s">
        <v>905</v>
      </c>
    </row>
    <row r="160" spans="7:11" ht="22.5" x14ac:dyDescent="0.4">
      <c r="G160" s="129" t="s">
        <v>906</v>
      </c>
      <c r="H160" s="130" t="s">
        <v>907</v>
      </c>
      <c r="J160" s="144" t="s">
        <v>908</v>
      </c>
      <c r="K160" s="145" t="s">
        <v>909</v>
      </c>
    </row>
    <row r="161" spans="7:11" ht="22.5" x14ac:dyDescent="0.4">
      <c r="G161" s="129" t="s">
        <v>910</v>
      </c>
      <c r="H161" s="130" t="s">
        <v>911</v>
      </c>
      <c r="J161" s="144" t="s">
        <v>912</v>
      </c>
      <c r="K161" s="145" t="s">
        <v>913</v>
      </c>
    </row>
    <row r="162" spans="7:11" ht="22.5" x14ac:dyDescent="0.4">
      <c r="G162" s="129" t="s">
        <v>914</v>
      </c>
      <c r="H162" s="130" t="s">
        <v>915</v>
      </c>
      <c r="J162" s="144" t="s">
        <v>916</v>
      </c>
      <c r="K162" s="145" t="s">
        <v>917</v>
      </c>
    </row>
    <row r="163" spans="7:11" ht="22.5" x14ac:dyDescent="0.4">
      <c r="G163" s="129" t="s">
        <v>918</v>
      </c>
      <c r="H163" s="130" t="s">
        <v>919</v>
      </c>
      <c r="J163" s="144" t="s">
        <v>920</v>
      </c>
      <c r="K163" s="145" t="s">
        <v>921</v>
      </c>
    </row>
    <row r="164" spans="7:11" ht="22.5" x14ac:dyDescent="0.4">
      <c r="G164" s="129" t="s">
        <v>922</v>
      </c>
      <c r="H164" s="130" t="s">
        <v>923</v>
      </c>
      <c r="J164" s="144" t="s">
        <v>924</v>
      </c>
      <c r="K164" s="145" t="s">
        <v>925</v>
      </c>
    </row>
    <row r="165" spans="7:11" ht="22.5" x14ac:dyDescent="0.4">
      <c r="G165" s="129" t="s">
        <v>926</v>
      </c>
      <c r="H165" s="130" t="s">
        <v>927</v>
      </c>
      <c r="J165" s="144" t="s">
        <v>928</v>
      </c>
      <c r="K165" s="145" t="s">
        <v>929</v>
      </c>
    </row>
    <row r="166" spans="7:11" ht="22.5" x14ac:dyDescent="0.4">
      <c r="G166" s="129" t="s">
        <v>930</v>
      </c>
      <c r="H166" s="130" t="s">
        <v>931</v>
      </c>
      <c r="J166" s="144" t="s">
        <v>932</v>
      </c>
      <c r="K166" s="145" t="s">
        <v>933</v>
      </c>
    </row>
    <row r="167" spans="7:11" ht="22.5" x14ac:dyDescent="0.4">
      <c r="G167" s="129" t="s">
        <v>934</v>
      </c>
      <c r="H167" s="130" t="s">
        <v>935</v>
      </c>
      <c r="J167" s="144" t="s">
        <v>936</v>
      </c>
      <c r="K167" s="145" t="s">
        <v>937</v>
      </c>
    </row>
    <row r="168" spans="7:11" ht="22.5" x14ac:dyDescent="0.4">
      <c r="G168" s="129" t="s">
        <v>938</v>
      </c>
      <c r="H168" s="130" t="s">
        <v>939</v>
      </c>
      <c r="J168" s="144" t="s">
        <v>940</v>
      </c>
      <c r="K168" s="145" t="s">
        <v>941</v>
      </c>
    </row>
    <row r="169" spans="7:11" ht="22.5" x14ac:dyDescent="0.4">
      <c r="G169" s="129" t="s">
        <v>942</v>
      </c>
      <c r="H169" s="130" t="s">
        <v>943</v>
      </c>
      <c r="J169" s="144" t="s">
        <v>944</v>
      </c>
      <c r="K169" s="145" t="s">
        <v>945</v>
      </c>
    </row>
    <row r="170" spans="7:11" ht="22.5" x14ac:dyDescent="0.4">
      <c r="G170" s="129" t="s">
        <v>946</v>
      </c>
      <c r="H170" s="130" t="s">
        <v>947</v>
      </c>
      <c r="J170" s="144" t="s">
        <v>948</v>
      </c>
      <c r="K170" s="145" t="s">
        <v>949</v>
      </c>
    </row>
    <row r="171" spans="7:11" ht="22.5" x14ac:dyDescent="0.4">
      <c r="G171" s="129" t="s">
        <v>950</v>
      </c>
      <c r="H171" s="130" t="s">
        <v>951</v>
      </c>
      <c r="J171" s="144" t="s">
        <v>952</v>
      </c>
      <c r="K171" s="145" t="s">
        <v>953</v>
      </c>
    </row>
    <row r="172" spans="7:11" ht="22.5" x14ac:dyDescent="0.4">
      <c r="G172" s="129" t="s">
        <v>954</v>
      </c>
      <c r="H172" s="130" t="s">
        <v>955</v>
      </c>
      <c r="J172" s="144" t="s">
        <v>956</v>
      </c>
      <c r="K172" s="145" t="s">
        <v>957</v>
      </c>
    </row>
    <row r="173" spans="7:11" ht="22.5" x14ac:dyDescent="0.4">
      <c r="G173" s="129" t="s">
        <v>958</v>
      </c>
      <c r="H173" s="130" t="s">
        <v>959</v>
      </c>
      <c r="J173" s="144" t="s">
        <v>960</v>
      </c>
      <c r="K173" s="145" t="s">
        <v>961</v>
      </c>
    </row>
    <row r="174" spans="7:11" ht="22.5" x14ac:dyDescent="0.4">
      <c r="G174" s="129" t="s">
        <v>962</v>
      </c>
      <c r="H174" s="130" t="s">
        <v>963</v>
      </c>
      <c r="J174" s="144" t="s">
        <v>964</v>
      </c>
      <c r="K174" s="145" t="s">
        <v>965</v>
      </c>
    </row>
    <row r="175" spans="7:11" ht="22.5" x14ac:dyDescent="0.4">
      <c r="G175" s="129" t="s">
        <v>966</v>
      </c>
      <c r="H175" s="130" t="s">
        <v>967</v>
      </c>
      <c r="J175" s="144" t="s">
        <v>968</v>
      </c>
      <c r="K175" s="145" t="s">
        <v>969</v>
      </c>
    </row>
    <row r="176" spans="7:11" ht="22.5" x14ac:dyDescent="0.4">
      <c r="G176" s="129" t="s">
        <v>970</v>
      </c>
      <c r="H176" s="130" t="s">
        <v>971</v>
      </c>
      <c r="J176" s="144" t="s">
        <v>972</v>
      </c>
      <c r="K176" s="145" t="s">
        <v>973</v>
      </c>
    </row>
    <row r="177" spans="7:11" ht="22.5" x14ac:dyDescent="0.4">
      <c r="G177" s="129" t="s">
        <v>974</v>
      </c>
      <c r="H177" s="130" t="s">
        <v>975</v>
      </c>
      <c r="J177" s="144" t="s">
        <v>976</v>
      </c>
      <c r="K177" s="145" t="s">
        <v>977</v>
      </c>
    </row>
    <row r="178" spans="7:11" ht="22.5" x14ac:dyDescent="0.4">
      <c r="G178" s="129" t="s">
        <v>978</v>
      </c>
      <c r="H178" s="130" t="s">
        <v>979</v>
      </c>
      <c r="J178" s="144" t="s">
        <v>980</v>
      </c>
      <c r="K178" s="145" t="s">
        <v>981</v>
      </c>
    </row>
    <row r="179" spans="7:11" ht="22.5" x14ac:dyDescent="0.4">
      <c r="G179" s="129" t="s">
        <v>982</v>
      </c>
      <c r="H179" s="130" t="s">
        <v>983</v>
      </c>
      <c r="J179" s="144" t="s">
        <v>984</v>
      </c>
      <c r="K179" s="145" t="s">
        <v>985</v>
      </c>
    </row>
    <row r="180" spans="7:11" ht="22.5" x14ac:dyDescent="0.4">
      <c r="G180" s="129" t="s">
        <v>986</v>
      </c>
      <c r="H180" s="130" t="s">
        <v>987</v>
      </c>
      <c r="J180" s="148"/>
    </row>
    <row r="181" spans="7:11" ht="22.5" x14ac:dyDescent="0.4">
      <c r="G181" s="129" t="s">
        <v>988</v>
      </c>
      <c r="H181" s="130" t="s">
        <v>989</v>
      </c>
      <c r="J181" s="148"/>
    </row>
    <row r="182" spans="7:11" ht="22.5" x14ac:dyDescent="0.4">
      <c r="G182" s="129" t="s">
        <v>990</v>
      </c>
      <c r="H182" s="130" t="s">
        <v>991</v>
      </c>
      <c r="J182" s="148"/>
    </row>
    <row r="183" spans="7:11" ht="22.5" x14ac:dyDescent="0.4">
      <c r="G183" s="129" t="s">
        <v>992</v>
      </c>
      <c r="H183" s="130" t="s">
        <v>993</v>
      </c>
      <c r="J183" s="148"/>
    </row>
    <row r="184" spans="7:11" ht="22.5" x14ac:dyDescent="0.4">
      <c r="G184" s="129" t="s">
        <v>994</v>
      </c>
      <c r="H184" s="130" t="s">
        <v>995</v>
      </c>
      <c r="J184" s="148"/>
    </row>
    <row r="185" spans="7:11" ht="22.5" x14ac:dyDescent="0.4">
      <c r="G185" s="129" t="s">
        <v>996</v>
      </c>
      <c r="H185" s="130" t="s">
        <v>997</v>
      </c>
      <c r="J185" s="148"/>
    </row>
    <row r="186" spans="7:11" ht="22.5" x14ac:dyDescent="0.4">
      <c r="G186" s="129" t="s">
        <v>998</v>
      </c>
      <c r="H186" s="130" t="s">
        <v>999</v>
      </c>
      <c r="J186" s="148"/>
    </row>
    <row r="187" spans="7:11" ht="22.5" x14ac:dyDescent="0.4">
      <c r="G187" s="129" t="s">
        <v>1000</v>
      </c>
      <c r="H187" s="130" t="s">
        <v>1001</v>
      </c>
      <c r="J187" s="148"/>
    </row>
    <row r="188" spans="7:11" ht="22.5" x14ac:dyDescent="0.4">
      <c r="G188" s="129" t="s">
        <v>1002</v>
      </c>
      <c r="H188" s="130" t="s">
        <v>1003</v>
      </c>
      <c r="J188" s="148"/>
    </row>
    <row r="189" spans="7:11" ht="22.5" x14ac:dyDescent="0.4">
      <c r="G189" s="129" t="s">
        <v>1004</v>
      </c>
      <c r="H189" s="130" t="s">
        <v>1005</v>
      </c>
      <c r="J189" s="148"/>
    </row>
    <row r="190" spans="7:11" ht="22.5" x14ac:dyDescent="0.4">
      <c r="G190" s="129" t="s">
        <v>1006</v>
      </c>
      <c r="H190" s="130" t="s">
        <v>1007</v>
      </c>
      <c r="J190" s="148"/>
    </row>
    <row r="191" spans="7:11" ht="22.5" x14ac:dyDescent="0.4">
      <c r="G191" s="129" t="s">
        <v>1008</v>
      </c>
      <c r="H191" s="130" t="s">
        <v>1009</v>
      </c>
      <c r="J191" s="148"/>
    </row>
    <row r="192" spans="7:11" ht="22.5" x14ac:dyDescent="0.4">
      <c r="G192" s="129" t="s">
        <v>1010</v>
      </c>
      <c r="H192" s="130" t="s">
        <v>1011</v>
      </c>
      <c r="J192" s="148"/>
    </row>
    <row r="193" spans="7:10" ht="22.5" x14ac:dyDescent="0.4">
      <c r="G193" s="129" t="s">
        <v>1012</v>
      </c>
      <c r="H193" s="130" t="s">
        <v>1013</v>
      </c>
      <c r="J193" s="148"/>
    </row>
    <row r="194" spans="7:10" ht="22.5" x14ac:dyDescent="0.4">
      <c r="G194" s="129" t="s">
        <v>1014</v>
      </c>
      <c r="H194" s="130" t="s">
        <v>1015</v>
      </c>
      <c r="J194" s="148"/>
    </row>
    <row r="195" spans="7:10" ht="22.5" x14ac:dyDescent="0.4">
      <c r="G195" s="129" t="s">
        <v>1016</v>
      </c>
      <c r="H195" s="130" t="s">
        <v>1017</v>
      </c>
      <c r="J195" s="148"/>
    </row>
    <row r="196" spans="7:10" ht="22.5" x14ac:dyDescent="0.4">
      <c r="G196" s="129" t="s">
        <v>1018</v>
      </c>
      <c r="H196" s="130" t="s">
        <v>1019</v>
      </c>
      <c r="J196" s="148"/>
    </row>
    <row r="197" spans="7:10" ht="22.5" x14ac:dyDescent="0.4">
      <c r="G197" s="129" t="s">
        <v>1020</v>
      </c>
      <c r="H197" s="130" t="s">
        <v>1021</v>
      </c>
      <c r="J197" s="148"/>
    </row>
    <row r="198" spans="7:10" ht="22.5" x14ac:dyDescent="0.4">
      <c r="G198" s="129" t="s">
        <v>1022</v>
      </c>
      <c r="H198" s="130" t="s">
        <v>1023</v>
      </c>
      <c r="J198" s="148"/>
    </row>
    <row r="199" spans="7:10" ht="22.5" x14ac:dyDescent="0.4">
      <c r="G199" s="129" t="s">
        <v>1024</v>
      </c>
      <c r="H199" s="130" t="s">
        <v>1025</v>
      </c>
      <c r="J199" s="148"/>
    </row>
    <row r="200" spans="7:10" ht="22.5" x14ac:dyDescent="0.4">
      <c r="G200" s="129" t="s">
        <v>1026</v>
      </c>
      <c r="H200" s="130" t="s">
        <v>1027</v>
      </c>
      <c r="J200" s="148"/>
    </row>
    <row r="201" spans="7:10" ht="22.5" x14ac:dyDescent="0.4">
      <c r="G201" s="129" t="s">
        <v>1028</v>
      </c>
      <c r="H201" s="130" t="s">
        <v>1029</v>
      </c>
      <c r="J201" s="148"/>
    </row>
    <row r="202" spans="7:10" ht="22.5" x14ac:dyDescent="0.4">
      <c r="G202" s="129" t="s">
        <v>1030</v>
      </c>
      <c r="H202" s="130" t="s">
        <v>1031</v>
      </c>
      <c r="J202" s="148"/>
    </row>
    <row r="203" spans="7:10" ht="22.5" x14ac:dyDescent="0.4">
      <c r="G203" s="129" t="s">
        <v>1032</v>
      </c>
      <c r="H203" s="130" t="s">
        <v>1033</v>
      </c>
      <c r="J203" s="148"/>
    </row>
    <row r="204" spans="7:10" ht="22.5" x14ac:dyDescent="0.4">
      <c r="G204" s="129" t="s">
        <v>1034</v>
      </c>
      <c r="H204" s="130" t="s">
        <v>1035</v>
      </c>
      <c r="J204" s="148"/>
    </row>
    <row r="205" spans="7:10" ht="22.5" x14ac:dyDescent="0.4">
      <c r="G205" s="129" t="s">
        <v>1036</v>
      </c>
      <c r="H205" s="130" t="s">
        <v>1037</v>
      </c>
      <c r="J205" s="148"/>
    </row>
    <row r="206" spans="7:10" ht="22.5" x14ac:dyDescent="0.4">
      <c r="G206" s="129" t="s">
        <v>1038</v>
      </c>
      <c r="H206" s="130" t="s">
        <v>1039</v>
      </c>
      <c r="J206" s="148"/>
    </row>
    <row r="207" spans="7:10" ht="22.5" x14ac:dyDescent="0.4">
      <c r="G207" s="129" t="s">
        <v>1040</v>
      </c>
      <c r="H207" s="130" t="s">
        <v>1041</v>
      </c>
      <c r="J207" s="148"/>
    </row>
    <row r="208" spans="7:10" ht="22.5" x14ac:dyDescent="0.4">
      <c r="G208" s="129" t="s">
        <v>1042</v>
      </c>
      <c r="H208" s="130" t="s">
        <v>1043</v>
      </c>
      <c r="J208" s="148"/>
    </row>
    <row r="209" spans="7:10" ht="22.5" x14ac:dyDescent="0.4">
      <c r="G209" s="129" t="s">
        <v>1044</v>
      </c>
      <c r="H209" s="130" t="s">
        <v>1045</v>
      </c>
      <c r="J209" s="148"/>
    </row>
    <row r="210" spans="7:10" ht="22.5" x14ac:dyDescent="0.4">
      <c r="G210" s="129" t="s">
        <v>1046</v>
      </c>
      <c r="H210" s="130" t="s">
        <v>1047</v>
      </c>
      <c r="J210" s="148"/>
    </row>
    <row r="211" spans="7:10" ht="22.5" x14ac:dyDescent="0.4">
      <c r="G211" s="129" t="s">
        <v>1048</v>
      </c>
      <c r="H211" s="130" t="s">
        <v>1049</v>
      </c>
      <c r="J211" s="148"/>
    </row>
    <row r="212" spans="7:10" ht="22.5" x14ac:dyDescent="0.4">
      <c r="G212" s="129" t="s">
        <v>1050</v>
      </c>
      <c r="H212" s="130" t="s">
        <v>1051</v>
      </c>
      <c r="J212" s="148"/>
    </row>
    <row r="213" spans="7:10" ht="22.5" x14ac:dyDescent="0.4">
      <c r="G213" s="129" t="s">
        <v>1052</v>
      </c>
      <c r="H213" s="130" t="s">
        <v>1053</v>
      </c>
      <c r="J213" s="148"/>
    </row>
    <row r="214" spans="7:10" ht="22.5" x14ac:dyDescent="0.4">
      <c r="G214" s="129" t="s">
        <v>1054</v>
      </c>
      <c r="H214" s="130" t="s">
        <v>1055</v>
      </c>
      <c r="J214" s="148"/>
    </row>
    <row r="215" spans="7:10" ht="22.5" x14ac:dyDescent="0.4">
      <c r="G215" s="129" t="s">
        <v>1056</v>
      </c>
      <c r="H215" s="130" t="s">
        <v>1057</v>
      </c>
      <c r="J215" s="148"/>
    </row>
    <row r="216" spans="7:10" ht="22.5" x14ac:dyDescent="0.4">
      <c r="G216" s="129" t="s">
        <v>1058</v>
      </c>
      <c r="H216" s="130" t="s">
        <v>1059</v>
      </c>
      <c r="J216" s="148"/>
    </row>
    <row r="217" spans="7:10" ht="22.5" x14ac:dyDescent="0.4">
      <c r="G217" s="129" t="s">
        <v>1060</v>
      </c>
      <c r="H217" s="130" t="s">
        <v>1061</v>
      </c>
      <c r="J217" s="148"/>
    </row>
    <row r="218" spans="7:10" ht="22.5" x14ac:dyDescent="0.4">
      <c r="G218" s="129" t="s">
        <v>1062</v>
      </c>
      <c r="H218" s="130" t="s">
        <v>1063</v>
      </c>
      <c r="J218" s="148"/>
    </row>
    <row r="219" spans="7:10" ht="22.5" x14ac:dyDescent="0.4">
      <c r="G219" s="129" t="s">
        <v>1064</v>
      </c>
      <c r="H219" s="130" t="s">
        <v>1065</v>
      </c>
    </row>
    <row r="220" spans="7:10" ht="22.5" x14ac:dyDescent="0.4">
      <c r="G220" s="129" t="s">
        <v>1066</v>
      </c>
      <c r="H220" s="130" t="s">
        <v>1067</v>
      </c>
    </row>
    <row r="221" spans="7:10" ht="22.5" x14ac:dyDescent="0.4">
      <c r="G221" s="129" t="s">
        <v>1068</v>
      </c>
      <c r="H221" s="130" t="s">
        <v>1069</v>
      </c>
    </row>
    <row r="222" spans="7:10" ht="22.5" x14ac:dyDescent="0.4">
      <c r="G222" s="129" t="s">
        <v>1070</v>
      </c>
      <c r="H222" s="130" t="s">
        <v>1071</v>
      </c>
    </row>
    <row r="223" spans="7:10" ht="22.5" x14ac:dyDescent="0.4">
      <c r="G223" s="129" t="s">
        <v>1072</v>
      </c>
      <c r="H223" s="130" t="s">
        <v>1073</v>
      </c>
    </row>
    <row r="224" spans="7:10" ht="22.5" x14ac:dyDescent="0.4">
      <c r="G224" s="129" t="s">
        <v>1074</v>
      </c>
      <c r="H224" s="130" t="s">
        <v>1075</v>
      </c>
    </row>
    <row r="225" spans="7:8" ht="22.5" x14ac:dyDescent="0.4">
      <c r="G225" s="129" t="s">
        <v>1076</v>
      </c>
      <c r="H225" s="130" t="s">
        <v>1077</v>
      </c>
    </row>
    <row r="226" spans="7:8" ht="22.5" x14ac:dyDescent="0.4">
      <c r="G226" s="129" t="s">
        <v>1078</v>
      </c>
      <c r="H226" s="130" t="s">
        <v>1079</v>
      </c>
    </row>
    <row r="227" spans="7:8" ht="22.5" x14ac:dyDescent="0.4">
      <c r="G227" s="129" t="s">
        <v>1080</v>
      </c>
      <c r="H227" s="130" t="s">
        <v>1081</v>
      </c>
    </row>
    <row r="228" spans="7:8" ht="22.5" x14ac:dyDescent="0.4">
      <c r="G228" s="129" t="s">
        <v>1082</v>
      </c>
      <c r="H228" s="130" t="s">
        <v>1083</v>
      </c>
    </row>
    <row r="229" spans="7:8" ht="22.5" x14ac:dyDescent="0.4">
      <c r="G229" s="129" t="s">
        <v>1084</v>
      </c>
      <c r="H229" s="130" t="s">
        <v>1085</v>
      </c>
    </row>
    <row r="230" spans="7:8" ht="22.5" x14ac:dyDescent="0.4">
      <c r="G230" s="129" t="s">
        <v>1086</v>
      </c>
      <c r="H230" s="130" t="s">
        <v>1087</v>
      </c>
    </row>
    <row r="231" spans="7:8" ht="22.5" x14ac:dyDescent="0.4">
      <c r="G231" s="129" t="s">
        <v>1088</v>
      </c>
      <c r="H231" s="130" t="s">
        <v>1089</v>
      </c>
    </row>
    <row r="232" spans="7:8" ht="22.5" x14ac:dyDescent="0.4">
      <c r="G232" s="129" t="s">
        <v>1090</v>
      </c>
      <c r="H232" s="130" t="s">
        <v>1091</v>
      </c>
    </row>
    <row r="233" spans="7:8" ht="22.5" x14ac:dyDescent="0.4">
      <c r="G233" s="129" t="s">
        <v>1092</v>
      </c>
      <c r="H233" s="130" t="s">
        <v>1093</v>
      </c>
    </row>
    <row r="234" spans="7:8" ht="22.5" x14ac:dyDescent="0.4">
      <c r="G234" s="129" t="s">
        <v>1094</v>
      </c>
      <c r="H234" s="130" t="s">
        <v>1095</v>
      </c>
    </row>
    <row r="235" spans="7:8" ht="22.5" x14ac:dyDescent="0.4">
      <c r="G235" s="129" t="s">
        <v>1096</v>
      </c>
      <c r="H235" s="130" t="s">
        <v>1097</v>
      </c>
    </row>
    <row r="236" spans="7:8" ht="22.5" x14ac:dyDescent="0.4">
      <c r="G236" s="129" t="s">
        <v>1098</v>
      </c>
      <c r="H236" s="130" t="s">
        <v>1099</v>
      </c>
    </row>
    <row r="237" spans="7:8" ht="22.5" x14ac:dyDescent="0.4">
      <c r="G237" s="129" t="s">
        <v>1100</v>
      </c>
      <c r="H237" s="130" t="s">
        <v>1101</v>
      </c>
    </row>
    <row r="238" spans="7:8" ht="22.5" x14ac:dyDescent="0.4">
      <c r="G238" s="129" t="s">
        <v>1102</v>
      </c>
      <c r="H238" s="130" t="s">
        <v>1103</v>
      </c>
    </row>
    <row r="239" spans="7:8" ht="22.5" x14ac:dyDescent="0.4">
      <c r="G239" s="129" t="s">
        <v>1104</v>
      </c>
      <c r="H239" s="130" t="s">
        <v>1105</v>
      </c>
    </row>
    <row r="240" spans="7:8" ht="22.5" x14ac:dyDescent="0.4">
      <c r="G240" s="129" t="s">
        <v>1106</v>
      </c>
      <c r="H240" s="130" t="s">
        <v>1107</v>
      </c>
    </row>
    <row r="241" spans="7:8" ht="22.5" x14ac:dyDescent="0.4">
      <c r="G241" s="129" t="s">
        <v>1108</v>
      </c>
      <c r="H241" s="130" t="s">
        <v>1109</v>
      </c>
    </row>
    <row r="242" spans="7:8" ht="22.5" x14ac:dyDescent="0.4">
      <c r="G242" s="129" t="s">
        <v>1110</v>
      </c>
      <c r="H242" s="130" t="s">
        <v>1111</v>
      </c>
    </row>
    <row r="243" spans="7:8" ht="22.5" x14ac:dyDescent="0.4">
      <c r="G243" s="129" t="s">
        <v>1112</v>
      </c>
      <c r="H243" s="130" t="s">
        <v>1113</v>
      </c>
    </row>
    <row r="244" spans="7:8" ht="22.5" x14ac:dyDescent="0.4">
      <c r="G244" s="129" t="s">
        <v>1114</v>
      </c>
      <c r="H244" s="130" t="s">
        <v>1115</v>
      </c>
    </row>
    <row r="245" spans="7:8" ht="22.5" x14ac:dyDescent="0.4">
      <c r="G245" s="129" t="s">
        <v>1116</v>
      </c>
      <c r="H245" s="130" t="s">
        <v>1117</v>
      </c>
    </row>
    <row r="246" spans="7:8" ht="22.5" x14ac:dyDescent="0.4">
      <c r="G246" s="129" t="s">
        <v>1118</v>
      </c>
      <c r="H246" s="130" t="s">
        <v>1119</v>
      </c>
    </row>
    <row r="247" spans="7:8" ht="22.5" x14ac:dyDescent="0.4">
      <c r="G247" s="129" t="s">
        <v>1120</v>
      </c>
      <c r="H247" s="130" t="s">
        <v>1121</v>
      </c>
    </row>
    <row r="248" spans="7:8" ht="22.5" x14ac:dyDescent="0.4">
      <c r="G248" s="129" t="s">
        <v>1122</v>
      </c>
      <c r="H248" s="130" t="s">
        <v>1123</v>
      </c>
    </row>
    <row r="249" spans="7:8" ht="22.5" x14ac:dyDescent="0.4">
      <c r="G249" s="129" t="s">
        <v>1124</v>
      </c>
      <c r="H249" s="130" t="s">
        <v>1125</v>
      </c>
    </row>
    <row r="250" spans="7:8" ht="22.5" x14ac:dyDescent="0.4">
      <c r="G250" s="129" t="s">
        <v>1126</v>
      </c>
      <c r="H250" s="130" t="s">
        <v>1127</v>
      </c>
    </row>
    <row r="251" spans="7:8" ht="22.5" x14ac:dyDescent="0.4">
      <c r="G251" s="129" t="s">
        <v>1128</v>
      </c>
      <c r="H251" s="130" t="s">
        <v>1129</v>
      </c>
    </row>
  </sheetData>
  <sheetProtection password="8FF2" sheet="1" objects="1" scenarios="1"/>
  <pageMargins left="0.25" right="0.25" top="0.75" bottom="0.75" header="0.3" footer="0.3"/>
  <pageSetup paperSize="9" scale="4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3B84BC74E3AE41A916D38AA7730540" ma:contentTypeVersion="0" ma:contentTypeDescription="Create a new document." ma:contentTypeScope="" ma:versionID="ff66a08dd452dc4d14f3ab1b7b3e53a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37130A-2C22-4605-9153-BF89236D46A5}"/>
</file>

<file path=customXml/itemProps2.xml><?xml version="1.0" encoding="utf-8"?>
<ds:datastoreItem xmlns:ds="http://schemas.openxmlformats.org/officeDocument/2006/customXml" ds:itemID="{0CC8BFD9-E14A-4A40-A0E7-EE278213CEA1}"/>
</file>

<file path=customXml/itemProps3.xml><?xml version="1.0" encoding="utf-8"?>
<ds:datastoreItem xmlns:ds="http://schemas.openxmlformats.org/officeDocument/2006/customXml" ds:itemID="{38E93278-8859-41C5-A66E-113769F00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53</vt:i4>
      </vt:variant>
    </vt:vector>
  </HeadingPairs>
  <TitlesOfParts>
    <vt:vector size="57" baseType="lpstr">
      <vt:lpstr>Provider Info</vt:lpstr>
      <vt:lpstr>Buy FX</vt:lpstr>
      <vt:lpstr>Sell FX</vt:lpstr>
      <vt:lpstr>FCD</vt:lpstr>
      <vt:lpstr>FCD!CA</vt:lpstr>
      <vt:lpstr>CA</vt:lpstr>
      <vt:lpstr>FCD!CB</vt:lpstr>
      <vt:lpstr>CB</vt:lpstr>
      <vt:lpstr>FCD!CC</vt:lpstr>
      <vt:lpstr>CC</vt:lpstr>
      <vt:lpstr>FCD!CCYA</vt:lpstr>
      <vt:lpstr>CCYA</vt:lpstr>
      <vt:lpstr>FCD!CCYB</vt:lpstr>
      <vt:lpstr>CCYB</vt:lpstr>
      <vt:lpstr>FCD!CD</vt:lpstr>
      <vt:lpstr>CD</vt:lpstr>
      <vt:lpstr>FCD!CE</vt:lpstr>
      <vt:lpstr>CE</vt:lpstr>
      <vt:lpstr>FCD!CF</vt:lpstr>
      <vt:lpstr>CF</vt:lpstr>
      <vt:lpstr>FCD!CG</vt:lpstr>
      <vt:lpstr>CG</vt:lpstr>
      <vt:lpstr>Currency</vt:lpstr>
      <vt:lpstr>CUS_1</vt:lpstr>
      <vt:lpstr>CUS_2</vt:lpstr>
      <vt:lpstr>CUS_3</vt:lpstr>
      <vt:lpstr>CUS_4</vt:lpstr>
      <vt:lpstr>CUS_5</vt:lpstr>
      <vt:lpstr>CUS_6</vt:lpstr>
      <vt:lpstr>CUS_7</vt:lpstr>
      <vt:lpstr>Customer_Code</vt:lpstr>
      <vt:lpstr>Customer_ID</vt:lpstr>
      <vt:lpstr>Customer_Name</vt:lpstr>
      <vt:lpstr>FCD!Customer_Type</vt:lpstr>
      <vt:lpstr>Customer_Type</vt:lpstr>
      <vt:lpstr>Customer_Type_Sell</vt:lpstr>
      <vt:lpstr>FCD!Delivery</vt:lpstr>
      <vt:lpstr>Delivery_Type</vt:lpstr>
      <vt:lpstr>NMonth</vt:lpstr>
      <vt:lpstr>FCD!NMonth_Name</vt:lpstr>
      <vt:lpstr>NMonth_Name</vt:lpstr>
      <vt:lpstr>FCD!NYear</vt:lpstr>
      <vt:lpstr>NYear</vt:lpstr>
      <vt:lpstr>Payment_ID</vt:lpstr>
      <vt:lpstr>FCD!Payment_ID1</vt:lpstr>
      <vt:lpstr>Payment_ID1</vt:lpstr>
      <vt:lpstr>FCD!Payment_ID2</vt:lpstr>
      <vt:lpstr>Payment_ID2</vt:lpstr>
      <vt:lpstr>Payment_ID3</vt:lpstr>
      <vt:lpstr>FCD!Payment3</vt:lpstr>
      <vt:lpstr>Payment3</vt:lpstr>
      <vt:lpstr>FCD!Purpose</vt:lpstr>
      <vt:lpstr>Purpose</vt:lpstr>
      <vt:lpstr>FCD!Purpose1</vt:lpstr>
      <vt:lpstr>'Sell FX'!Purpose1</vt:lpstr>
      <vt:lpstr>Receive_Pay_Baht</vt:lpstr>
      <vt:lpstr>Sell_Buy_FX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ตัวอย่าง : Input file (สำหรับ Excel Version 2016 ขึ้นไป หรือไม่สามารถใช้งาน Macro Template ได้)</dc:title>
  <dc:creator>TMadmin</dc:creator>
  <cp:lastModifiedBy>TMadmin</cp:lastModifiedBy>
  <dcterms:created xsi:type="dcterms:W3CDTF">2021-01-12T08:17:18Z</dcterms:created>
  <dcterms:modified xsi:type="dcterms:W3CDTF">2021-01-12T08:19:48Z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2021-01-12T08:18:07Z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23b4406a-9097-4c33-aa15-69a0cea3cf4f</vt:lpwstr>
  </property>
  <property fmtid="{D5CDD505-2E9C-101B-9397-08002B2CF9AE}" pid="8" name="MSIP_Label_57ef099a-7fa4-4e34-953d-f6f34188ebfd_ContentBits">
    <vt:lpwstr>0</vt:lpwstr>
  </property>
  <property fmtid="{D5CDD505-2E9C-101B-9397-08002B2CF9AE}" pid="9" name="Order">
    <vt:r8>400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ContentTypeId">
    <vt:lpwstr>0x010100D43B84BC74E3AE41A916D38AA7730540</vt:lpwstr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yppe">
    <vt:lpwstr>การจัดทำและส่งรายงานของบุคคลรับอนุญาตผ่านระบบ DMS</vt:lpwstr>
  </property>
  <property fmtid="{D5CDD505-2E9C-101B-9397-08002B2CF9AE}" pid="17" name="kopi">
    <vt:lpwstr>ตัวอย่าง : Input file (สำหรับ Excel Version 2016 ขึ้นไป หรือไม่สามารถใช้งาน Macro Template ได้)</vt:lpwstr>
  </property>
  <property fmtid="{D5CDD505-2E9C-101B-9397-08002B2CF9AE}" pid="18" name="ba2s">
    <vt:lpwstr>10</vt:lpwstr>
  </property>
  <property fmtid="{D5CDD505-2E9C-101B-9397-08002B2CF9AE}" pid="19" name="m0e9">
    <vt:lpwstr>แบบรายงาน</vt:lpwstr>
  </property>
</Properties>
</file>