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603" activeTab="0"/>
  </bookViews>
  <sheets>
    <sheet name="อ่านก่อนใช้" sheetId="1" r:id="rId1"/>
    <sheet name="Inhchqrange_M1" sheetId="2" r:id="rId2"/>
    <sheet name="Inhchqrange_M2" sheetId="3" r:id="rId3"/>
    <sheet name="Inhchqrange_M3" sheetId="4" r:id="rId4"/>
    <sheet name="Master" sheetId="5" state="hidden" r:id="rId5"/>
    <sheet name="InHouseAMTData" sheetId="6" state="hidden" r:id="rId6"/>
  </sheets>
  <definedNames>
    <definedName name="ChristYearList">'Master'!$F$2:$F$13</definedName>
    <definedName name="InHouseAMTDataTab">'InHouseAMTData'!$A$1:$G$46</definedName>
    <definedName name="MonthQuarterList">'Master'!$A$15:$A$18</definedName>
    <definedName name="MonthRevTab">'Master'!$C$2:$E$13</definedName>
    <definedName name="MonthTab">'Master'!$A$2:$C$13</definedName>
    <definedName name="MonthThaiList">'Master'!$A$2:$A$13</definedName>
    <definedName name="_xlnm.Print_Area" localSheetId="1">'Inhchqrange_M1'!$A$1:$M$14</definedName>
    <definedName name="YearTab">'Master'!$F$2:$H$13</definedName>
  </definedNames>
  <calcPr fullCalcOnLoad="1"/>
</workbook>
</file>

<file path=xl/sharedStrings.xml><?xml version="1.0" encoding="utf-8"?>
<sst xmlns="http://schemas.openxmlformats.org/spreadsheetml/2006/main" count="205" uniqueCount="97">
  <si>
    <t>ปริมาณ : ฉบับ</t>
  </si>
  <si>
    <t>มูลค่า : บาท</t>
  </si>
  <si>
    <t>ระบบการเรียกเก็บเงินตามเช็ค</t>
  </si>
  <si>
    <t>ปริมาณ</t>
  </si>
  <si>
    <t xml:space="preserve">มูลค่า </t>
  </si>
  <si>
    <t>ในเขตกรุงเทพและปริมณฑล</t>
  </si>
  <si>
    <t>ในเขตต่างจังหวัด (ภายในสำนักหักบัญชีเดียวกัน)</t>
  </si>
  <si>
    <t>ข้ามเขตสำนักหักบัญชี  ( Inter Region , B/C )</t>
  </si>
  <si>
    <t>ยอดรวม</t>
  </si>
  <si>
    <t>ธนาคาร</t>
  </si>
  <si>
    <t>Month</t>
  </si>
  <si>
    <t>Year</t>
  </si>
  <si>
    <t>Institution</t>
  </si>
  <si>
    <t>May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</si>
  <si>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</si>
  <si>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</si>
  <si>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</si>
  <si>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</si>
  <si>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</si>
  <si>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</si>
  <si>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</si>
  <si>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</si>
  <si>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</si>
  <si>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</si>
  <si>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</si>
  <si>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</si>
  <si>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</si>
  <si>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</si>
  <si>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</si>
  <si>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</si>
  <si>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</si>
  <si>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</si>
  <si>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</si>
  <si>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</si>
  <si>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</si>
  <si>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</si>
  <si>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</si>
  <si>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เขตเคลียลิ่ง</t>
  </si>
  <si>
    <t>ClearingArea</t>
  </si>
  <si>
    <t>Volume</t>
  </si>
  <si>
    <t>Value</t>
  </si>
  <si>
    <t>sheet ชื่อ "อ่านก่อนใช้"</t>
  </si>
  <si>
    <t>เป็น sheet แนะนำวิธีการใช้งาน</t>
  </si>
  <si>
    <t>วิธีการป้อนข้อมูล</t>
  </si>
  <si>
    <r>
      <t>1. ป้อนข้อมูลเฉพาะ cell ที่แสดงตัวเลขหรือตัวอักษรเป็น</t>
    </r>
    <r>
      <rPr>
        <sz val="16"/>
        <color indexed="12"/>
        <rFont val="Angsana New"/>
        <family val="1"/>
      </rPr>
      <t>สีน้ำเงิน</t>
    </r>
  </si>
  <si>
    <t>3. Sheet ใดไม่มีข้อมูลต้องรายงานให้ป้อนค่าเป็นศูนย์</t>
  </si>
  <si>
    <t>หลักเกณฑ์การตั้งชื่อไฟล์</t>
  </si>
  <si>
    <t>เป็นค่าคงที่</t>
  </si>
  <si>
    <t xml:space="preserve"> ตารางที่ 2 ตารางปริมาณและมูลค่าเช็คภายในธนาคารเดียวกัน (Intrabank Cheque) แยกตามช่วงมูลค่า </t>
  </si>
  <si>
    <t xml:space="preserve">ตารางที่ 2 ตารางปริมาณและมูลค่าเช็คภายในธนาคารเดียวกัน (Intrabank Cheque) แยกตามช่วงมูลค่า </t>
  </si>
  <si>
    <t>ช่วงมูลค่า</t>
  </si>
  <si>
    <t>&lt; 5 หมื่นบาท</t>
  </si>
  <si>
    <t>&gt; = 5 หมื่นบาท แต่ &lt; 1 แสนบาท</t>
  </si>
  <si>
    <t>&gt; = 1 แสนบาท แต่ &lt; 10 ล้านบาท</t>
  </si>
  <si>
    <t>&gt; = 10 ล้านบาท แต่ &lt; 100 ล้านบาท</t>
  </si>
  <si>
    <t>&gt; =  100 ล้านบาท</t>
  </si>
  <si>
    <t>รวม</t>
  </si>
  <si>
    <t>เป็น sheet  ตารางปริมาณและมูลค่าเช็คภายในธนาคารเดียวกัน (Intrabank Cheque) แยกตามช่วงมูลค่า  เดือนที่ 1 ของไตรมาสที่ต้องรายงาน</t>
  </si>
  <si>
    <t>เป็น sheet  ตารางปริมาณและมูลค่าเช็คภายในธนาคารเดียวกัน (Intrabank Cheque) แยกตามช่วงมูลค่า  เดือนที่ 2 ของไตรมาสที่ต้องรายงาน</t>
  </si>
  <si>
    <t>เป็น sheet   ตารางปริมาณและมูลค่าเช็คภายในธนาคารเดียวกัน (Intrabank Cheque) แยกตามช่วงมูลค่า  เดือนที่ 3 ของไตรมาสที่ต้องรายงาน</t>
  </si>
  <si>
    <t>AMTRange</t>
  </si>
  <si>
    <t>ไฟล์ Excel รายงาน ตารางสรุปปริมาณและมูลค่าเช็คภายในธนาคารเดียวกัน (Intrabank Cheque)แยกตามช่วงมูลค่า ประกอบด้วย 4 sheets คือ</t>
  </si>
  <si>
    <t>4. ป้อนปริมาณก่อนการป้อนมูลค่า</t>
  </si>
  <si>
    <t>5. หากป้อนข้อมูลไม่ถูกต้องครบถ้วนสีใน Cell นั้น จะเปลี่ยนเป็น</t>
  </si>
  <si>
    <t>6. ห้ามแก้ไขรูปแบบและสูตรที่ปรากฎในแบบฟอร์มรายงาน</t>
  </si>
  <si>
    <t xml:space="preserve">เมื่อข้อมูลปริมาณและมูลค่า มีค่าไม่สัมพันธ์กัน  เช่น ปริมาณเช็คมีค่าเป็น 0 แต่มีมูลค่ามากกว่า 0 เป็นต้น </t>
  </si>
  <si>
    <t>เมื่อเป็น Cell ว่าง ทั้งนี้หากไม่มีข้อมูลให้ใส่ตัวเลข 0</t>
  </si>
  <si>
    <t>กรุณาแก้ไขข้อมูลให้ถูกต้องก่อนส่งรายงาน</t>
  </si>
  <si>
    <t>sheet ชื่อ "inhchqrange_M1"</t>
  </si>
  <si>
    <t>sheet ชื่อ "inhchqrange_M2"</t>
  </si>
  <si>
    <t>sheet ชื่อ "inhchqrange_M3"</t>
  </si>
  <si>
    <t>ค.ศ. 2005</t>
  </si>
  <si>
    <t>ค.ศ. 2006</t>
  </si>
  <si>
    <t>ค.ศ. 2007</t>
  </si>
  <si>
    <t>ค.ศ. 2008</t>
  </si>
  <si>
    <t>ค.ศ. 2009</t>
  </si>
  <si>
    <t>ค.ศ. 2010</t>
  </si>
  <si>
    <t>ค.ศ. 2011</t>
  </si>
  <si>
    <t>ค.ศ. 2012</t>
  </si>
  <si>
    <t>ค.ศ. 2013</t>
  </si>
  <si>
    <t>ค.ศ. 2014</t>
  </si>
  <si>
    <t>ค.ศ. 2015</t>
  </si>
  <si>
    <t>ค.ศ. 2016</t>
  </si>
  <si>
    <t>งวด</t>
  </si>
  <si>
    <t>สถาบัน</t>
  </si>
  <si>
    <t>รหัสสถาบัน</t>
  </si>
  <si>
    <t>QPSD</t>
  </si>
  <si>
    <t>XXX</t>
  </si>
  <si>
    <t>รหัสประจำสถาบันผู้ส่งข้อมูล</t>
  </si>
  <si>
    <t>YYYY</t>
  </si>
  <si>
    <t>ปีของข้อมูลให้ใช้ปี ค.ศ. 4 หลัก เช่น 2006 เป็นต้น</t>
  </si>
  <si>
    <t>MMDD</t>
  </si>
  <si>
    <t>ข้อมูลประจำไตรมาสที่ 1,2,3,4 ให้ใช้ 0331, 0630, 0930, 1231 (31 มี.ค., 30 มิ.ย., 30 ก.ย., 31 ธ.ค.) ตามลำดับ</t>
  </si>
  <si>
    <t>2. ป้อนข้อมูลรหัสสถาบัน  ชื่อสถาบัน  เดือนของข้อมูล  ปีของข้อมูล ใน sheet "inhchqrange_M1"</t>
  </si>
  <si>
    <r>
      <t xml:space="preserve">มาตรฐานการตั้งชื่อไฟล์ข้อมูล : </t>
    </r>
    <r>
      <rPr>
        <b/>
        <sz val="16"/>
        <color indexed="12"/>
        <rFont val="Angsana New"/>
        <family val="1"/>
      </rPr>
      <t>QPSD</t>
    </r>
    <r>
      <rPr>
        <b/>
        <sz val="16"/>
        <color indexed="10"/>
        <rFont val="Angsana New"/>
        <family val="1"/>
      </rPr>
      <t>XXX</t>
    </r>
    <r>
      <rPr>
        <b/>
        <sz val="16"/>
        <rFont val="Angsana New"/>
        <family val="1"/>
      </rPr>
      <t>_</t>
    </r>
    <r>
      <rPr>
        <b/>
        <sz val="16"/>
        <color indexed="14"/>
        <rFont val="Angsana New"/>
        <family val="1"/>
      </rPr>
      <t>YYYYMMDD</t>
    </r>
    <r>
      <rPr>
        <b/>
        <sz val="16"/>
        <rFont val="Angsana New"/>
        <family val="1"/>
      </rPr>
      <t>_</t>
    </r>
    <r>
      <rPr>
        <b/>
        <sz val="16"/>
        <color indexed="17"/>
        <rFont val="Angsana New"/>
        <family val="1"/>
      </rPr>
      <t>CH2.xls</t>
    </r>
  </si>
  <si>
    <r>
      <t xml:space="preserve">          version :  มิ.ย.49  / </t>
    </r>
    <r>
      <rPr>
        <b/>
        <sz val="16"/>
        <color indexed="10"/>
        <rFont val="Angsana New"/>
        <family val="1"/>
      </rPr>
      <t>Best use with excel 2000 up</t>
    </r>
  </si>
  <si>
    <t>CH2.xls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</si>
</sst>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1E]d\ mmmm\ yyyy"/>
    <numFmt numFmtId="195" formatCode=";;;\x"/>
    <numFmt numFmtId="196" formatCode=";;;@"/>
  </numFmts>
  <fonts count="27">
    <font>
      <sz val="16"/>
      <name val="Angsana New"/>
      <family val="0"/>
    </font>
    <font>
      <u val="single"/>
      <sz val="16"/>
      <color indexed="36"/>
      <name val="Angsana New"/>
      <family val="0"/>
    </font>
    <font>
      <u val="single"/>
      <sz val="16"/>
      <color indexed="12"/>
      <name val="Angsan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sz val="8"/>
      <name val="Angsana New"/>
      <family val="0"/>
    </font>
    <font>
      <b/>
      <sz val="18"/>
      <name val="Angsana New"/>
      <family val="1"/>
    </font>
    <font>
      <sz val="16"/>
      <color indexed="18"/>
      <name val="Angsana New"/>
      <family val="0"/>
    </font>
    <font>
      <b/>
      <i/>
      <sz val="14"/>
      <color indexed="9"/>
      <name val="Angsana New"/>
      <family val="1"/>
    </font>
    <font>
      <b/>
      <sz val="14"/>
      <color indexed="12"/>
      <name val="Angsana New"/>
      <family val="1"/>
    </font>
    <font>
      <sz val="16"/>
      <color indexed="12"/>
      <name val="Angsana New"/>
      <family val="1"/>
    </font>
    <font>
      <u val="single"/>
      <sz val="14"/>
      <color indexed="12"/>
      <name val="Angsana New"/>
      <family val="1"/>
    </font>
    <font>
      <sz val="14"/>
      <color indexed="57"/>
      <name val="Angsana New"/>
      <family val="1"/>
    </font>
    <font>
      <b/>
      <sz val="16"/>
      <color indexed="17"/>
      <name val="Angsana New"/>
      <family val="1"/>
    </font>
    <font>
      <b/>
      <sz val="16"/>
      <color indexed="12"/>
      <name val="Angsana New"/>
      <family val="1"/>
    </font>
    <font>
      <u val="single"/>
      <sz val="14"/>
      <name val="Angsana New"/>
      <family val="1"/>
    </font>
    <font>
      <sz val="12"/>
      <name val="Angsana New"/>
      <family val="0"/>
    </font>
    <font>
      <b/>
      <sz val="16"/>
      <color indexed="10"/>
      <name val="Angsana New"/>
      <family val="1"/>
    </font>
    <font>
      <b/>
      <sz val="16"/>
      <color indexed="14"/>
      <name val="Angsana New"/>
      <family val="1"/>
    </font>
    <font>
      <b/>
      <sz val="16"/>
      <name val="Angsana New"/>
      <family val="1"/>
    </font>
    <font>
      <b/>
      <u val="single"/>
      <sz val="14"/>
      <name val="Angsana New"/>
      <family val="1"/>
    </font>
    <font>
      <b/>
      <sz val="15"/>
      <color indexed="12"/>
      <name val="Angsana New"/>
      <family val="1"/>
    </font>
    <font>
      <sz val="15"/>
      <name val="Angsana New"/>
      <family val="0"/>
    </font>
    <font>
      <b/>
      <sz val="15"/>
      <color indexed="10"/>
      <name val="Angsana New"/>
      <family val="1"/>
    </font>
    <font>
      <b/>
      <sz val="15"/>
      <color indexed="14"/>
      <name val="Angsana New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5" fillId="0" borderId="0" xfId="0" applyFont="1" applyAlignment="1">
      <alignment/>
    </xf>
    <xf numFmtId="4" fontId="4" fillId="0" borderId="1" xfId="0" applyNumberFormat="1" applyFont="1" applyBorder="1" applyAlignment="1" applyProtection="1">
      <alignment horizontal="right"/>
      <protection/>
    </xf>
    <xf numFmtId="3" fontId="4" fillId="0" borderId="1" xfId="0" applyNumberFormat="1" applyFont="1" applyFill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4" borderId="6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8" fillId="4" borderId="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4" borderId="10" xfId="0" applyFont="1" applyFill="1" applyBorder="1" applyAlignment="1" applyProtection="1">
      <alignment/>
      <protection/>
    </xf>
    <xf numFmtId="0" fontId="8" fillId="4" borderId="11" xfId="0" applyNumberFormat="1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4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1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6" fillId="0" borderId="0" xfId="0" applyNumberFormat="1" applyFont="1" applyFill="1" applyAlignment="1" applyProtection="1">
      <alignment horizontal="left" indent="1"/>
      <protection/>
    </xf>
    <xf numFmtId="0" fontId="21" fillId="0" borderId="0" xfId="0" applyFont="1" applyAlignment="1" applyProtection="1">
      <alignment horizontal="center"/>
      <protection/>
    </xf>
    <xf numFmtId="49" fontId="0" fillId="0" borderId="1" xfId="0" applyNumberForma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0" fontId="13" fillId="0" borderId="1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5" borderId="20" xfId="0" applyFont="1" applyFill="1" applyBorder="1" applyAlignment="1" applyProtection="1">
      <alignment horizontal="left"/>
      <protection/>
    </xf>
    <xf numFmtId="0" fontId="9" fillId="5" borderId="21" xfId="0" applyFont="1" applyFill="1" applyBorder="1" applyAlignment="1" applyProtection="1">
      <alignment horizontal="left"/>
      <protection/>
    </xf>
    <xf numFmtId="0" fontId="9" fillId="5" borderId="22" xfId="0" applyFont="1" applyFill="1" applyBorder="1" applyAlignment="1" applyProtection="1">
      <alignment horizontal="left"/>
      <protection/>
    </xf>
    <xf numFmtId="0" fontId="9" fillId="5" borderId="20" xfId="0" applyFont="1" applyFill="1" applyBorder="1" applyAlignment="1" applyProtection="1">
      <alignment horizontal="center"/>
      <protection/>
    </xf>
    <xf numFmtId="0" fontId="9" fillId="5" borderId="21" xfId="0" applyFont="1" applyFill="1" applyBorder="1" applyAlignment="1" applyProtection="1">
      <alignment horizontal="center"/>
      <protection/>
    </xf>
    <xf numFmtId="0" fontId="9" fillId="5" borderId="22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339966"/>
        </patternFill>
      </fill>
      <border/>
    </dxf>
    <dxf>
      <fill>
        <patternFill>
          <bgColor rgb="FF008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0</xdr:col>
      <xdr:colOff>238125</xdr:colOff>
      <xdr:row>0</xdr:row>
      <xdr:rowOff>219075</xdr:rowOff>
    </xdr:to>
    <xdr:sp>
      <xdr:nvSpPr>
        <xdr:cNvPr id="1" name="Oval 2"/>
        <xdr:cNvSpPr>
          <a:spLocks/>
        </xdr:cNvSpPr>
      </xdr:nvSpPr>
      <xdr:spPr>
        <a:xfrm>
          <a:off x="161925" y="133350"/>
          <a:ext cx="76200" cy="857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238125</xdr:rowOff>
    </xdr:from>
    <xdr:to>
      <xdr:col>0</xdr:col>
      <xdr:colOff>1057275</xdr:colOff>
      <xdr:row>6</xdr:row>
      <xdr:rowOff>19050</xdr:rowOff>
    </xdr:to>
    <xdr:pic>
      <xdr:nvPicPr>
        <xdr:cNvPr id="1" name="CmdClearTab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049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238125</xdr:rowOff>
    </xdr:from>
    <xdr:to>
      <xdr:col>0</xdr:col>
      <xdr:colOff>1057275</xdr:colOff>
      <xdr:row>6</xdr:row>
      <xdr:rowOff>19050</xdr:rowOff>
    </xdr:to>
    <xdr:pic>
      <xdr:nvPicPr>
        <xdr:cNvPr id="1" name="CmdClearTabM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049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238125</xdr:rowOff>
    </xdr:from>
    <xdr:to>
      <xdr:col>0</xdr:col>
      <xdr:colOff>1057275</xdr:colOff>
      <xdr:row>6</xdr:row>
      <xdr:rowOff>19050</xdr:rowOff>
    </xdr:to>
    <xdr:pic>
      <xdr:nvPicPr>
        <xdr:cNvPr id="1" name="CmdClearTabM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049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6"/>
  <sheetViews>
    <sheetView showGridLines="0" tabSelected="1" workbookViewId="0" topLeftCell="A1">
      <selection activeCell="A1" sqref="A1"/>
    </sheetView>
  </sheetViews>
  <sheetFormatPr defaultColWidth="9.140625" defaultRowHeight="23.25"/>
  <cols>
    <col min="3" max="3" width="20.57421875" style="0" customWidth="1"/>
  </cols>
  <sheetData>
    <row r="1" ht="23.25">
      <c r="A1" s="25" t="s">
        <v>95</v>
      </c>
    </row>
    <row r="2" ht="23.25">
      <c r="A2" s="26" t="s">
        <v>61</v>
      </c>
    </row>
    <row r="3" spans="2:5" ht="23.25">
      <c r="B3" t="s">
        <v>41</v>
      </c>
      <c r="E3" t="s">
        <v>42</v>
      </c>
    </row>
    <row r="4" spans="2:5" ht="23.25">
      <c r="B4" t="s">
        <v>68</v>
      </c>
      <c r="E4" t="s">
        <v>57</v>
      </c>
    </row>
    <row r="5" spans="2:5" ht="23.25">
      <c r="B5" t="s">
        <v>69</v>
      </c>
      <c r="E5" t="s">
        <v>58</v>
      </c>
    </row>
    <row r="6" spans="2:5" ht="23.25">
      <c r="B6" t="s">
        <v>70</v>
      </c>
      <c r="E6" t="s">
        <v>59</v>
      </c>
    </row>
    <row r="8" ht="23.25">
      <c r="A8" s="26" t="s">
        <v>43</v>
      </c>
    </row>
    <row r="9" ht="23.25">
      <c r="B9" t="s">
        <v>44</v>
      </c>
    </row>
    <row r="10" ht="23.25">
      <c r="B10" t="s">
        <v>93</v>
      </c>
    </row>
    <row r="11" ht="23.25">
      <c r="B11" t="s">
        <v>45</v>
      </c>
    </row>
    <row r="12" ht="23.25">
      <c r="B12" t="s">
        <v>62</v>
      </c>
    </row>
    <row r="13" ht="23.25">
      <c r="B13" t="s">
        <v>63</v>
      </c>
    </row>
    <row r="14" spans="3:4" ht="23.25">
      <c r="C14" s="28"/>
      <c r="D14" t="s">
        <v>66</v>
      </c>
    </row>
    <row r="15" ht="6.75" customHeight="1"/>
    <row r="16" spans="3:4" ht="23.25">
      <c r="C16" s="27"/>
      <c r="D16" t="s">
        <v>65</v>
      </c>
    </row>
    <row r="17" ht="25.5" customHeight="1">
      <c r="B17" t="s">
        <v>67</v>
      </c>
    </row>
    <row r="18" ht="23.25">
      <c r="B18" t="s">
        <v>64</v>
      </c>
    </row>
    <row r="20" ht="23.25">
      <c r="A20" s="26" t="s">
        <v>46</v>
      </c>
    </row>
    <row r="21" ht="23.25">
      <c r="B21" t="s">
        <v>94</v>
      </c>
    </row>
    <row r="22" spans="3:4" ht="23.25">
      <c r="C22" s="65" t="s">
        <v>86</v>
      </c>
      <c r="D22" s="66" t="s">
        <v>47</v>
      </c>
    </row>
    <row r="23" spans="3:4" ht="23.25">
      <c r="C23" s="67" t="s">
        <v>87</v>
      </c>
      <c r="D23" s="66" t="s">
        <v>88</v>
      </c>
    </row>
    <row r="24" spans="3:4" ht="23.25">
      <c r="C24" s="68" t="s">
        <v>89</v>
      </c>
      <c r="D24" s="66" t="s">
        <v>90</v>
      </c>
    </row>
    <row r="25" spans="3:4" ht="23.25">
      <c r="C25" s="26" t="s">
        <v>91</v>
      </c>
      <c r="D25" t="s">
        <v>92</v>
      </c>
    </row>
    <row r="26" spans="3:4" ht="23.25">
      <c r="C26" s="29" t="s">
        <v>96</v>
      </c>
      <c r="D26" t="s">
        <v>47</v>
      </c>
    </row>
  </sheetData>
  <sheetProtection password="E568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2"/>
  <sheetViews>
    <sheetView showGridLines="0" workbookViewId="0" topLeftCell="A1">
      <selection activeCell="C4" sqref="C4"/>
    </sheetView>
  </sheetViews>
  <sheetFormatPr defaultColWidth="9.140625" defaultRowHeight="23.25"/>
  <cols>
    <col min="1" max="1" width="38.8515625" style="5" customWidth="1"/>
    <col min="2" max="2" width="15.28125" style="5" bestFit="1" customWidth="1"/>
    <col min="3" max="3" width="16.57421875" style="5" bestFit="1" customWidth="1"/>
    <col min="4" max="4" width="15.28125" style="5" bestFit="1" customWidth="1"/>
    <col min="5" max="5" width="16.57421875" style="5" bestFit="1" customWidth="1"/>
    <col min="6" max="6" width="15.28125" style="5" bestFit="1" customWidth="1"/>
    <col min="7" max="7" width="16.57421875" style="5" bestFit="1" customWidth="1"/>
    <col min="8" max="8" width="15.28125" style="5" bestFit="1" customWidth="1"/>
    <col min="9" max="9" width="16.57421875" style="5" bestFit="1" customWidth="1"/>
    <col min="10" max="10" width="15.28125" style="5" bestFit="1" customWidth="1"/>
    <col min="11" max="11" width="16.57421875" style="5" bestFit="1" customWidth="1"/>
    <col min="12" max="12" width="15.28125" style="5" bestFit="1" customWidth="1"/>
    <col min="13" max="13" width="14.421875" style="5" bestFit="1" customWidth="1"/>
    <col min="14" max="16384" width="9.140625" style="5" customWidth="1"/>
  </cols>
  <sheetData>
    <row r="1" spans="1:7" ht="21">
      <c r="A1" s="69" t="s">
        <v>48</v>
      </c>
      <c r="B1" s="69"/>
      <c r="C1" s="69"/>
      <c r="D1" s="69"/>
      <c r="E1" s="69"/>
      <c r="F1" s="69"/>
      <c r="G1" s="69"/>
    </row>
    <row r="2" spans="1:7" ht="21">
      <c r="A2" s="24" t="s">
        <v>85</v>
      </c>
      <c r="B2" s="58"/>
      <c r="C2" s="6"/>
      <c r="D2" s="6"/>
      <c r="E2" s="6"/>
      <c r="F2" s="6"/>
      <c r="G2" s="6"/>
    </row>
    <row r="3" spans="1:5" ht="21">
      <c r="A3" s="24" t="s">
        <v>84</v>
      </c>
      <c r="B3" s="75"/>
      <c r="C3" s="75"/>
      <c r="D3" s="75"/>
      <c r="E3" s="64"/>
    </row>
    <row r="4" spans="1:5" ht="21">
      <c r="A4" s="24" t="s">
        <v>83</v>
      </c>
      <c r="B4" s="4"/>
      <c r="C4" s="3"/>
      <c r="D4" s="59"/>
      <c r="E4" s="60"/>
    </row>
    <row r="5" spans="1:13" ht="21">
      <c r="A5" s="6"/>
      <c r="B5" s="6"/>
      <c r="C5" s="6"/>
      <c r="D5" s="6"/>
      <c r="E5" s="6"/>
      <c r="F5" s="7"/>
      <c r="G5" s="7"/>
      <c r="M5" s="7" t="s">
        <v>0</v>
      </c>
    </row>
    <row r="6" spans="1:13" ht="21">
      <c r="A6" s="6"/>
      <c r="B6" s="6"/>
      <c r="C6" s="6"/>
      <c r="D6" s="6"/>
      <c r="E6" s="6"/>
      <c r="F6" s="9"/>
      <c r="G6" s="9"/>
      <c r="M6" s="9" t="s">
        <v>1</v>
      </c>
    </row>
    <row r="7" ht="5.25" customHeight="1"/>
    <row r="8" spans="1:13" ht="21" customHeight="1">
      <c r="A8" s="72" t="s">
        <v>2</v>
      </c>
      <c r="B8" s="77" t="s">
        <v>50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ht="23.25">
      <c r="A9" s="73"/>
      <c r="B9" s="80" t="s">
        <v>51</v>
      </c>
      <c r="C9" s="81"/>
      <c r="D9" s="70" t="s">
        <v>52</v>
      </c>
      <c r="E9" s="71"/>
      <c r="F9" s="70" t="s">
        <v>53</v>
      </c>
      <c r="G9" s="71"/>
      <c r="H9" s="76" t="s">
        <v>54</v>
      </c>
      <c r="I9" s="70"/>
      <c r="J9" s="76" t="s">
        <v>55</v>
      </c>
      <c r="K9" s="70"/>
      <c r="L9" s="76" t="s">
        <v>56</v>
      </c>
      <c r="M9" s="70"/>
    </row>
    <row r="10" spans="1:13" ht="21">
      <c r="A10" s="74"/>
      <c r="B10" s="22" t="s">
        <v>3</v>
      </c>
      <c r="C10" s="22" t="s">
        <v>4</v>
      </c>
      <c r="D10" s="22" t="s">
        <v>3</v>
      </c>
      <c r="E10" s="22" t="s">
        <v>4</v>
      </c>
      <c r="F10" s="22" t="s">
        <v>3</v>
      </c>
      <c r="G10" s="22" t="s">
        <v>4</v>
      </c>
      <c r="H10" s="22" t="s">
        <v>3</v>
      </c>
      <c r="I10" s="22" t="s">
        <v>4</v>
      </c>
      <c r="J10" s="22" t="s">
        <v>3</v>
      </c>
      <c r="K10" s="22" t="s">
        <v>4</v>
      </c>
      <c r="L10" s="22" t="s">
        <v>3</v>
      </c>
      <c r="M10" s="22" t="s">
        <v>4</v>
      </c>
    </row>
    <row r="11" spans="1:14" ht="21">
      <c r="A11" s="32" t="s">
        <v>5</v>
      </c>
      <c r="B11" s="1">
        <v>0</v>
      </c>
      <c r="C11" s="2">
        <v>0</v>
      </c>
      <c r="D11" s="1">
        <v>0</v>
      </c>
      <c r="E11" s="2">
        <v>0</v>
      </c>
      <c r="F11" s="1">
        <v>0</v>
      </c>
      <c r="G11" s="2">
        <v>0</v>
      </c>
      <c r="H11" s="1">
        <v>0</v>
      </c>
      <c r="I11" s="2">
        <v>0</v>
      </c>
      <c r="J11" s="1">
        <v>0</v>
      </c>
      <c r="K11" s="2">
        <v>0</v>
      </c>
      <c r="L11" s="31">
        <f>B11+D11+F11+H11+J11</f>
        <v>0</v>
      </c>
      <c r="M11" s="30">
        <f aca="true" t="shared" si="0" ref="L11:M13">C11+E11+G11+I11+K11</f>
        <v>0</v>
      </c>
      <c r="N11" s="11"/>
    </row>
    <row r="12" spans="1:14" ht="21">
      <c r="A12" s="33" t="s">
        <v>6</v>
      </c>
      <c r="B12" s="1">
        <v>0</v>
      </c>
      <c r="C12" s="2">
        <v>0</v>
      </c>
      <c r="D12" s="1">
        <v>0</v>
      </c>
      <c r="E12" s="2">
        <v>0</v>
      </c>
      <c r="F12" s="1">
        <v>0</v>
      </c>
      <c r="G12" s="2">
        <v>0</v>
      </c>
      <c r="H12" s="1">
        <v>0</v>
      </c>
      <c r="I12" s="2">
        <v>0</v>
      </c>
      <c r="J12" s="1">
        <v>0</v>
      </c>
      <c r="K12" s="2">
        <v>0</v>
      </c>
      <c r="L12" s="31">
        <f t="shared" si="0"/>
        <v>0</v>
      </c>
      <c r="M12" s="30">
        <f>SUM(C12,E12,G12,I12,K12)</f>
        <v>0</v>
      </c>
      <c r="N12" s="11"/>
    </row>
    <row r="13" spans="1:14" ht="21">
      <c r="A13" s="34" t="s">
        <v>7</v>
      </c>
      <c r="B13" s="1">
        <v>0</v>
      </c>
      <c r="C13" s="2">
        <v>0</v>
      </c>
      <c r="D13" s="1">
        <v>0</v>
      </c>
      <c r="E13" s="2">
        <v>0</v>
      </c>
      <c r="F13" s="1">
        <v>0</v>
      </c>
      <c r="G13" s="2">
        <v>0</v>
      </c>
      <c r="H13" s="1">
        <v>0</v>
      </c>
      <c r="I13" s="2">
        <v>0</v>
      </c>
      <c r="J13" s="1">
        <v>0</v>
      </c>
      <c r="K13" s="2">
        <v>0</v>
      </c>
      <c r="L13" s="31">
        <f t="shared" si="0"/>
        <v>0</v>
      </c>
      <c r="M13" s="30">
        <f t="shared" si="0"/>
        <v>0</v>
      </c>
      <c r="N13" s="11"/>
    </row>
    <row r="14" spans="1:13" ht="21">
      <c r="A14" s="22" t="s">
        <v>8</v>
      </c>
      <c r="B14" s="23">
        <f aca="true" t="shared" si="1" ref="B14:M14">SUM(B11:B13)</f>
        <v>0</v>
      </c>
      <c r="C14" s="30">
        <f t="shared" si="1"/>
        <v>0</v>
      </c>
      <c r="D14" s="23">
        <f t="shared" si="1"/>
        <v>0</v>
      </c>
      <c r="E14" s="30">
        <f t="shared" si="1"/>
        <v>0</v>
      </c>
      <c r="F14" s="23">
        <f t="shared" si="1"/>
        <v>0</v>
      </c>
      <c r="G14" s="30">
        <f t="shared" si="1"/>
        <v>0</v>
      </c>
      <c r="H14" s="23">
        <f t="shared" si="1"/>
        <v>0</v>
      </c>
      <c r="I14" s="30">
        <f t="shared" si="1"/>
        <v>0</v>
      </c>
      <c r="J14" s="23">
        <f t="shared" si="1"/>
        <v>0</v>
      </c>
      <c r="K14" s="30">
        <f t="shared" si="1"/>
        <v>0</v>
      </c>
      <c r="L14" s="23">
        <f t="shared" si="1"/>
        <v>0</v>
      </c>
      <c r="M14" s="30">
        <f t="shared" si="1"/>
        <v>0</v>
      </c>
    </row>
    <row r="15" spans="1:3" ht="21">
      <c r="A15" s="12"/>
      <c r="B15" s="13"/>
      <c r="C15" s="13"/>
    </row>
    <row r="16" ht="21">
      <c r="A16" s="13"/>
    </row>
    <row r="17" spans="1:4" ht="21">
      <c r="A17" s="14"/>
      <c r="D17" s="15"/>
    </row>
    <row r="18" ht="21">
      <c r="A18" s="14"/>
    </row>
    <row r="19" ht="21">
      <c r="A19" s="16"/>
    </row>
    <row r="20" spans="1:11" ht="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3" ht="21">
      <c r="A21" s="16"/>
      <c r="B21" s="16"/>
      <c r="C21" s="16"/>
    </row>
    <row r="22" spans="1:3" ht="21">
      <c r="A22" s="16"/>
      <c r="B22" s="16"/>
      <c r="C22" s="16"/>
    </row>
    <row r="23" spans="1:3" ht="21">
      <c r="A23" s="13"/>
      <c r="B23" s="13"/>
      <c r="C23" s="13"/>
    </row>
    <row r="24" spans="1:3" ht="21">
      <c r="A24" s="16"/>
      <c r="B24" s="16"/>
      <c r="C24" s="16"/>
    </row>
    <row r="25" spans="1:3" ht="21">
      <c r="A25" s="16"/>
      <c r="B25" s="16"/>
      <c r="C25" s="16"/>
    </row>
    <row r="26" spans="1:3" ht="21">
      <c r="A26" s="16"/>
      <c r="B26" s="16"/>
      <c r="C26" s="16"/>
    </row>
    <row r="27" spans="1:3" ht="21">
      <c r="A27" s="17"/>
      <c r="B27" s="17"/>
      <c r="C27" s="17"/>
    </row>
    <row r="28" spans="1:3" ht="21">
      <c r="A28" s="18"/>
      <c r="B28" s="18"/>
      <c r="C28" s="18"/>
    </row>
    <row r="29" spans="1:3" ht="21">
      <c r="A29" s="18"/>
      <c r="B29" s="18"/>
      <c r="C29" s="18"/>
    </row>
    <row r="30" spans="1:3" ht="21">
      <c r="A30" s="18"/>
      <c r="B30" s="18"/>
      <c r="C30" s="18"/>
    </row>
    <row r="31" spans="1:3" ht="21">
      <c r="A31" s="19"/>
      <c r="B31" s="19"/>
      <c r="C31" s="19"/>
    </row>
    <row r="32" spans="1:3" ht="21.75" customHeight="1">
      <c r="A32" s="20"/>
      <c r="B32" s="20"/>
      <c r="C32" s="20"/>
    </row>
    <row r="33" spans="1:3" ht="21">
      <c r="A33" s="19"/>
      <c r="B33" s="19"/>
      <c r="C33" s="19"/>
    </row>
    <row r="34" spans="1:3" ht="21">
      <c r="A34" s="20"/>
      <c r="B34" s="20"/>
      <c r="C34" s="20"/>
    </row>
    <row r="35" spans="1:3" ht="21">
      <c r="A35" s="19"/>
      <c r="B35" s="19"/>
      <c r="C35" s="19"/>
    </row>
    <row r="36" spans="1:3" ht="21">
      <c r="A36" s="21"/>
      <c r="B36" s="21"/>
      <c r="C36" s="21"/>
    </row>
    <row r="37" spans="1:3" ht="21">
      <c r="A37" s="21"/>
      <c r="B37" s="21"/>
      <c r="C37" s="21"/>
    </row>
    <row r="38" spans="1:3" ht="21">
      <c r="A38" s="21"/>
      <c r="B38" s="21"/>
      <c r="C38" s="21"/>
    </row>
    <row r="39" spans="1:3" ht="21">
      <c r="A39" s="19"/>
      <c r="B39" s="19"/>
      <c r="C39" s="19"/>
    </row>
    <row r="40" spans="1:3" ht="21">
      <c r="A40" s="21"/>
      <c r="B40" s="21"/>
      <c r="C40" s="21"/>
    </row>
    <row r="41" spans="1:3" ht="21">
      <c r="A41" s="21"/>
      <c r="B41" s="21"/>
      <c r="C41" s="21"/>
    </row>
    <row r="42" spans="1:3" ht="21">
      <c r="A42" s="21"/>
      <c r="B42" s="21"/>
      <c r="C42" s="21"/>
    </row>
  </sheetData>
  <sheetProtection password="E568" sheet="1" objects="1" scenarios="1" selectLockedCells="1"/>
  <mergeCells count="10">
    <mergeCell ref="H9:I9"/>
    <mergeCell ref="J9:K9"/>
    <mergeCell ref="L9:M9"/>
    <mergeCell ref="B8:M8"/>
    <mergeCell ref="B9:C9"/>
    <mergeCell ref="A1:G1"/>
    <mergeCell ref="F9:G9"/>
    <mergeCell ref="A8:A10"/>
    <mergeCell ref="D9:E9"/>
    <mergeCell ref="B3:D3"/>
  </mergeCells>
  <conditionalFormatting sqref="A8:A14 H10:M10 B8:B10 D9:G10 C10">
    <cfRule type="cellIs" priority="1" dxfId="0" operator="equal" stopIfTrue="1">
      <formula>"N/A"</formula>
    </cfRule>
  </conditionalFormatting>
  <conditionalFormatting sqref="B4:C4">
    <cfRule type="expression" priority="2" dxfId="1" stopIfTrue="1">
      <formula>ISBLANK(B4)</formula>
    </cfRule>
  </conditionalFormatting>
  <conditionalFormatting sqref="B11:B13 D11:D13 F11:F13 H11:H13 J11:J13">
    <cfRule type="expression" priority="3" dxfId="2" stopIfTrue="1">
      <formula>ISBLANK(B11)</formula>
    </cfRule>
  </conditionalFormatting>
  <conditionalFormatting sqref="M14">
    <cfRule type="expression" priority="4" dxfId="3" stopIfTrue="1">
      <formula>IF(L14&gt;0,IF(M14&gt;0,FALSE,TRUE),FALSE)</formula>
    </cfRule>
    <cfRule type="expression" priority="5" dxfId="2" stopIfTrue="1">
      <formula>ISBLANK(M14)</formula>
    </cfRule>
  </conditionalFormatting>
  <conditionalFormatting sqref="B2 B3:D3">
    <cfRule type="expression" priority="6" dxfId="1" stopIfTrue="1">
      <formula>ISBLANK(B2)</formula>
    </cfRule>
  </conditionalFormatting>
  <conditionalFormatting sqref="C11:C13 E11:E13 G11:G13 I11:I13 K11:K13">
    <cfRule type="expression" priority="7" dxfId="2" stopIfTrue="1">
      <formula>ISBLANK(C11)</formula>
    </cfRule>
    <cfRule type="expression" priority="8" dxfId="4" stopIfTrue="1">
      <formula>OR(AND(B11&gt;0,NOT(C11&gt;0)),AND(NOT(B11&gt;0),C11&gt;0))</formula>
    </cfRule>
  </conditionalFormatting>
  <dataValidations count="5">
    <dataValidation type="list" allowBlank="1" showInputMessage="1" showErrorMessage="1" sqref="B4">
      <formula1>MonthQuarterList</formula1>
    </dataValidation>
    <dataValidation type="list" allowBlank="1" showInputMessage="1" showErrorMessage="1" sqref="C4">
      <formula1>ChristYearList</formula1>
    </dataValidation>
    <dataValidation type="decimal" showInputMessage="1" showErrorMessage="1" error="กรุณาป้อนตัวเลขที่มีค่ามากกว่าหรือเท่ากับศูนย์&#10;และสอดคล้องกับค่าปริมาณเท่านั้น" sqref="C11:C13 E11:E13 G11:G13 I11:I13 K11:K13">
      <formula1>0</formula1>
      <formula2>IF(OR((B11=0),ISBLANK(B11)),0,999999999999999000000)</formula2>
    </dataValidation>
    <dataValidation type="whole" operator="greaterThan" showInputMessage="1" showErrorMessage="1" error="กรุณาป้อนตัวเลขที่เป็นจำนวนเต็มที่มีค่า&#10;มากกว่าหรือเท่ากับศูนย์และสอดคล้องกับมูลค่าเท่านั้น" sqref="B11:B13 D11:D13 F11:F13 H11:H13 J11:J13">
      <formula1>IF(C11&gt;0,0,-1)</formula1>
    </dataValidation>
    <dataValidation type="textLength" operator="equal" allowBlank="1" showInputMessage="1" showErrorMessage="1" sqref="B2">
      <formula1>3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2"/>
  <sheetViews>
    <sheetView showGridLines="0" workbookViewId="0" topLeftCell="A1">
      <selection activeCell="B11" sqref="B11"/>
    </sheetView>
  </sheetViews>
  <sheetFormatPr defaultColWidth="9.140625" defaultRowHeight="23.25"/>
  <cols>
    <col min="1" max="1" width="38.8515625" style="5" customWidth="1"/>
    <col min="2" max="2" width="15.28125" style="5" bestFit="1" customWidth="1"/>
    <col min="3" max="3" width="16.57421875" style="5" bestFit="1" customWidth="1"/>
    <col min="4" max="4" width="15.28125" style="5" bestFit="1" customWidth="1"/>
    <col min="5" max="5" width="16.57421875" style="5" bestFit="1" customWidth="1"/>
    <col min="6" max="6" width="15.28125" style="5" bestFit="1" customWidth="1"/>
    <col min="7" max="7" width="16.57421875" style="5" bestFit="1" customWidth="1"/>
    <col min="8" max="8" width="15.28125" style="5" bestFit="1" customWidth="1"/>
    <col min="9" max="9" width="16.57421875" style="5" bestFit="1" customWidth="1"/>
    <col min="10" max="10" width="15.28125" style="5" bestFit="1" customWidth="1"/>
    <col min="11" max="11" width="16.57421875" style="5" bestFit="1" customWidth="1"/>
    <col min="12" max="12" width="15.28125" style="5" bestFit="1" customWidth="1"/>
    <col min="13" max="13" width="14.421875" style="5" bestFit="1" customWidth="1"/>
    <col min="14" max="16384" width="9.140625" style="5" customWidth="1"/>
  </cols>
  <sheetData>
    <row r="1" spans="1:7" ht="21">
      <c r="A1" s="69" t="s">
        <v>49</v>
      </c>
      <c r="B1" s="69"/>
      <c r="C1" s="69"/>
      <c r="D1" s="69"/>
      <c r="E1" s="69"/>
      <c r="F1" s="69"/>
      <c r="G1" s="69"/>
    </row>
    <row r="2" spans="1:7" ht="21">
      <c r="A2" s="24" t="s">
        <v>85</v>
      </c>
      <c r="B2" s="61">
        <f>Inhchqrange_M1!$B$2</f>
        <v>0</v>
      </c>
      <c r="C2" s="62"/>
      <c r="D2" s="62"/>
      <c r="E2" s="6"/>
      <c r="F2" s="6"/>
      <c r="G2" s="6"/>
    </row>
    <row r="3" spans="1:5" ht="21">
      <c r="A3" s="24" t="s">
        <v>9</v>
      </c>
      <c r="B3" s="82">
        <f>Inhchqrange_M1!B3</f>
        <v>0</v>
      </c>
      <c r="C3" s="82"/>
      <c r="D3" s="82"/>
      <c r="E3" s="57"/>
    </row>
    <row r="4" spans="1:6" ht="21">
      <c r="A4" s="24" t="s">
        <v>83</v>
      </c>
      <c r="B4" s="56" t="e">
        <f>VLOOKUP(VLOOKUP(Inhchqrange_M1!B4,MonthTab,3,FALSE)+1,MonthRevTab,2,FALSE)</f>
        <v>#N/A</v>
      </c>
      <c r="C4" s="57">
        <f>Inhchqrange_M1!C4</f>
        <v>0</v>
      </c>
      <c r="D4" s="57"/>
      <c r="E4" s="57"/>
      <c r="F4" s="57"/>
    </row>
    <row r="5" spans="1:13" ht="21">
      <c r="A5" s="6"/>
      <c r="B5" s="6"/>
      <c r="C5" s="6"/>
      <c r="D5" s="6"/>
      <c r="E5" s="6"/>
      <c r="F5" s="7"/>
      <c r="M5" s="7" t="s">
        <v>0</v>
      </c>
    </row>
    <row r="6" spans="1:13" ht="21">
      <c r="A6" s="6"/>
      <c r="B6" s="6"/>
      <c r="C6" s="6"/>
      <c r="D6" s="6"/>
      <c r="E6" s="6"/>
      <c r="F6" s="9"/>
      <c r="M6" s="9" t="s">
        <v>1</v>
      </c>
    </row>
    <row r="7" ht="5.25" customHeight="1"/>
    <row r="8" spans="1:13" ht="21" customHeight="1">
      <c r="A8" s="72" t="s">
        <v>2</v>
      </c>
      <c r="B8" s="77" t="s">
        <v>50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ht="21" customHeight="1">
      <c r="A9" s="73"/>
      <c r="B9" s="80" t="s">
        <v>51</v>
      </c>
      <c r="C9" s="81"/>
      <c r="D9" s="70" t="s">
        <v>52</v>
      </c>
      <c r="E9" s="71"/>
      <c r="F9" s="70" t="s">
        <v>53</v>
      </c>
      <c r="G9" s="71"/>
      <c r="H9" s="76" t="s">
        <v>54</v>
      </c>
      <c r="I9" s="70"/>
      <c r="J9" s="76" t="s">
        <v>55</v>
      </c>
      <c r="K9" s="70"/>
      <c r="L9" s="76" t="s">
        <v>56</v>
      </c>
      <c r="M9" s="70"/>
    </row>
    <row r="10" spans="1:13" ht="21">
      <c r="A10" s="74"/>
      <c r="B10" s="22" t="s">
        <v>3</v>
      </c>
      <c r="C10" s="22" t="s">
        <v>4</v>
      </c>
      <c r="D10" s="22" t="s">
        <v>3</v>
      </c>
      <c r="E10" s="22" t="s">
        <v>4</v>
      </c>
      <c r="F10" s="22" t="s">
        <v>3</v>
      </c>
      <c r="G10" s="22" t="s">
        <v>4</v>
      </c>
      <c r="H10" s="22" t="s">
        <v>3</v>
      </c>
      <c r="I10" s="22" t="s">
        <v>4</v>
      </c>
      <c r="J10" s="22" t="s">
        <v>3</v>
      </c>
      <c r="K10" s="22" t="s">
        <v>4</v>
      </c>
      <c r="L10" s="22" t="s">
        <v>3</v>
      </c>
      <c r="M10" s="22" t="s">
        <v>4</v>
      </c>
    </row>
    <row r="11" spans="1:14" ht="21">
      <c r="A11" s="32" t="s">
        <v>5</v>
      </c>
      <c r="B11" s="1">
        <v>0</v>
      </c>
      <c r="C11" s="2">
        <v>0</v>
      </c>
      <c r="D11" s="1">
        <v>0</v>
      </c>
      <c r="E11" s="2">
        <v>0</v>
      </c>
      <c r="F11" s="1">
        <v>0</v>
      </c>
      <c r="G11" s="2">
        <v>0</v>
      </c>
      <c r="H11" s="1">
        <v>0</v>
      </c>
      <c r="I11" s="2">
        <v>0</v>
      </c>
      <c r="J11" s="1">
        <v>0</v>
      </c>
      <c r="K11" s="2">
        <v>0</v>
      </c>
      <c r="L11" s="31">
        <f aca="true" t="shared" si="0" ref="L11:M13">B11+D11+F11+H11+J11</f>
        <v>0</v>
      </c>
      <c r="M11" s="30">
        <f t="shared" si="0"/>
        <v>0</v>
      </c>
      <c r="N11" s="11"/>
    </row>
    <row r="12" spans="1:14" ht="21">
      <c r="A12" s="33" t="s">
        <v>6</v>
      </c>
      <c r="B12" s="1">
        <v>0</v>
      </c>
      <c r="C12" s="2">
        <v>0</v>
      </c>
      <c r="D12" s="1">
        <v>0</v>
      </c>
      <c r="E12" s="2">
        <v>0</v>
      </c>
      <c r="F12" s="1">
        <v>0</v>
      </c>
      <c r="G12" s="2">
        <v>0</v>
      </c>
      <c r="H12" s="1">
        <v>0</v>
      </c>
      <c r="I12" s="2">
        <v>0</v>
      </c>
      <c r="J12" s="1">
        <v>0</v>
      </c>
      <c r="K12" s="2">
        <v>0</v>
      </c>
      <c r="L12" s="31">
        <f t="shared" si="0"/>
        <v>0</v>
      </c>
      <c r="M12" s="30">
        <f>SUM(C12,E12,G12,I12,K12)</f>
        <v>0</v>
      </c>
      <c r="N12" s="11"/>
    </row>
    <row r="13" spans="1:14" ht="21">
      <c r="A13" s="34" t="s">
        <v>7</v>
      </c>
      <c r="B13" s="1">
        <v>0</v>
      </c>
      <c r="C13" s="2">
        <v>0</v>
      </c>
      <c r="D13" s="1">
        <v>0</v>
      </c>
      <c r="E13" s="2">
        <v>0</v>
      </c>
      <c r="F13" s="1">
        <v>0</v>
      </c>
      <c r="G13" s="2">
        <v>0</v>
      </c>
      <c r="H13" s="1">
        <v>0</v>
      </c>
      <c r="I13" s="2">
        <v>0</v>
      </c>
      <c r="J13" s="1">
        <v>0</v>
      </c>
      <c r="K13" s="2">
        <v>0</v>
      </c>
      <c r="L13" s="31">
        <f t="shared" si="0"/>
        <v>0</v>
      </c>
      <c r="M13" s="30">
        <f t="shared" si="0"/>
        <v>0</v>
      </c>
      <c r="N13" s="11"/>
    </row>
    <row r="14" spans="1:13" ht="21">
      <c r="A14" s="22" t="s">
        <v>8</v>
      </c>
      <c r="B14" s="23">
        <f aca="true" t="shared" si="1" ref="B14:M14">SUM(B11:B13)</f>
        <v>0</v>
      </c>
      <c r="C14" s="30">
        <f t="shared" si="1"/>
        <v>0</v>
      </c>
      <c r="D14" s="23">
        <f t="shared" si="1"/>
        <v>0</v>
      </c>
      <c r="E14" s="30">
        <f t="shared" si="1"/>
        <v>0</v>
      </c>
      <c r="F14" s="23">
        <f t="shared" si="1"/>
        <v>0</v>
      </c>
      <c r="G14" s="30">
        <f t="shared" si="1"/>
        <v>0</v>
      </c>
      <c r="H14" s="23">
        <f t="shared" si="1"/>
        <v>0</v>
      </c>
      <c r="I14" s="30">
        <f t="shared" si="1"/>
        <v>0</v>
      </c>
      <c r="J14" s="23">
        <f t="shared" si="1"/>
        <v>0</v>
      </c>
      <c r="K14" s="30">
        <f t="shared" si="1"/>
        <v>0</v>
      </c>
      <c r="L14" s="23">
        <f t="shared" si="1"/>
        <v>0</v>
      </c>
      <c r="M14" s="30">
        <f t="shared" si="1"/>
        <v>0</v>
      </c>
    </row>
    <row r="15" spans="1:3" ht="21">
      <c r="A15" s="12"/>
      <c r="B15" s="13"/>
      <c r="C15" s="13"/>
    </row>
    <row r="16" ht="21">
      <c r="A16" s="13"/>
    </row>
    <row r="17" ht="21">
      <c r="A17" s="14"/>
    </row>
    <row r="18" ht="21">
      <c r="A18" s="14"/>
    </row>
    <row r="19" ht="21">
      <c r="A19" s="16"/>
    </row>
    <row r="20" spans="1:3" ht="21">
      <c r="A20" s="16"/>
      <c r="B20" s="16"/>
      <c r="C20" s="16"/>
    </row>
    <row r="21" spans="1:3" ht="21">
      <c r="A21" s="16"/>
      <c r="B21" s="16"/>
      <c r="C21" s="16"/>
    </row>
    <row r="22" spans="1:3" ht="21">
      <c r="A22" s="16"/>
      <c r="B22" s="16"/>
      <c r="C22" s="16"/>
    </row>
    <row r="23" spans="1:3" ht="21">
      <c r="A23" s="13"/>
      <c r="B23" s="13"/>
      <c r="C23" s="13"/>
    </row>
    <row r="24" spans="1:3" ht="21">
      <c r="A24" s="16"/>
      <c r="B24" s="16"/>
      <c r="C24" s="16"/>
    </row>
    <row r="25" spans="1:3" ht="21">
      <c r="A25" s="16"/>
      <c r="B25" s="16"/>
      <c r="C25" s="16"/>
    </row>
    <row r="26" spans="1:3" ht="21">
      <c r="A26" s="16"/>
      <c r="B26" s="16"/>
      <c r="C26" s="16"/>
    </row>
    <row r="27" spans="1:3" ht="21">
      <c r="A27" s="17"/>
      <c r="B27" s="17"/>
      <c r="C27" s="17"/>
    </row>
    <row r="28" spans="1:3" ht="21">
      <c r="A28" s="18"/>
      <c r="B28" s="18"/>
      <c r="C28" s="18"/>
    </row>
    <row r="29" spans="1:3" ht="21">
      <c r="A29" s="18"/>
      <c r="B29" s="18"/>
      <c r="C29" s="18"/>
    </row>
    <row r="30" spans="1:3" ht="21">
      <c r="A30" s="18"/>
      <c r="B30" s="18"/>
      <c r="C30" s="18"/>
    </row>
    <row r="31" spans="1:3" ht="21">
      <c r="A31" s="19"/>
      <c r="B31" s="19"/>
      <c r="C31" s="19"/>
    </row>
    <row r="32" spans="1:3" ht="21.75" customHeight="1">
      <c r="A32" s="20"/>
      <c r="B32" s="20"/>
      <c r="C32" s="20"/>
    </row>
    <row r="33" spans="1:3" ht="21">
      <c r="A33" s="19"/>
      <c r="B33" s="19"/>
      <c r="C33" s="19"/>
    </row>
    <row r="34" spans="1:3" ht="21">
      <c r="A34" s="20"/>
      <c r="B34" s="20"/>
      <c r="C34" s="20"/>
    </row>
    <row r="35" spans="1:3" ht="21">
      <c r="A35" s="19"/>
      <c r="B35" s="19"/>
      <c r="C35" s="19"/>
    </row>
    <row r="36" spans="1:3" ht="21">
      <c r="A36" s="21"/>
      <c r="B36" s="21"/>
      <c r="C36" s="21"/>
    </row>
    <row r="37" spans="1:3" ht="21">
      <c r="A37" s="21"/>
      <c r="B37" s="21"/>
      <c r="C37" s="21"/>
    </row>
    <row r="38" spans="1:3" ht="21">
      <c r="A38" s="21"/>
      <c r="B38" s="21"/>
      <c r="C38" s="21"/>
    </row>
    <row r="39" spans="1:3" ht="21">
      <c r="A39" s="19"/>
      <c r="B39" s="19"/>
      <c r="C39" s="19"/>
    </row>
    <row r="40" spans="1:3" ht="21">
      <c r="A40" s="21"/>
      <c r="B40" s="21"/>
      <c r="C40" s="21"/>
    </row>
    <row r="41" spans="1:3" ht="21">
      <c r="A41" s="21"/>
      <c r="B41" s="21"/>
      <c r="C41" s="21"/>
    </row>
    <row r="42" spans="1:3" ht="21">
      <c r="A42" s="21"/>
      <c r="B42" s="21"/>
      <c r="C42" s="21"/>
    </row>
  </sheetData>
  <sheetProtection password="E568" sheet="1" objects="1" scenarios="1" selectLockedCells="1"/>
  <mergeCells count="10">
    <mergeCell ref="B3:D3"/>
    <mergeCell ref="J9:K9"/>
    <mergeCell ref="L9:M9"/>
    <mergeCell ref="A1:G1"/>
    <mergeCell ref="F9:G9"/>
    <mergeCell ref="A8:A10"/>
    <mergeCell ref="D9:E9"/>
    <mergeCell ref="B8:M8"/>
    <mergeCell ref="B9:C9"/>
    <mergeCell ref="H9:I9"/>
  </mergeCells>
  <conditionalFormatting sqref="M14">
    <cfRule type="expression" priority="1" dxfId="3" stopIfTrue="1">
      <formula>IF(L14&gt;0,IF(M14&gt;0,FALSE,TRUE),FALSE)</formula>
    </cfRule>
    <cfRule type="expression" priority="2" dxfId="2" stopIfTrue="1">
      <formula>ISBLANK(M14)</formula>
    </cfRule>
  </conditionalFormatting>
  <conditionalFormatting sqref="A8:A14 H10:M10 B8:B10 D9:G10 C10">
    <cfRule type="cellIs" priority="3" dxfId="0" operator="equal" stopIfTrue="1">
      <formula>"N/A"</formula>
    </cfRule>
  </conditionalFormatting>
  <conditionalFormatting sqref="B11:B13 D11:D13 F11:F13 H11:H13 J11:J13">
    <cfRule type="expression" priority="4" dxfId="2" stopIfTrue="1">
      <formula>ISBLANK(B11)</formula>
    </cfRule>
  </conditionalFormatting>
  <conditionalFormatting sqref="B2 B3:D3 C4">
    <cfRule type="cellIs" priority="5" dxfId="5" operator="equal" stopIfTrue="1">
      <formula>0</formula>
    </cfRule>
  </conditionalFormatting>
  <conditionalFormatting sqref="B4">
    <cfRule type="expression" priority="6" dxfId="5" stopIfTrue="1">
      <formula>ISNA(B4)</formula>
    </cfRule>
  </conditionalFormatting>
  <conditionalFormatting sqref="C11:C13 E11:E13 G11:G13 I11:I13 K11:K13">
    <cfRule type="expression" priority="7" dxfId="2" stopIfTrue="1">
      <formula>ISBLANK(C11)</formula>
    </cfRule>
    <cfRule type="expression" priority="8" dxfId="4" stopIfTrue="1">
      <formula>OR(AND(B11&gt;0,NOT(C11&gt;0)),AND(NOT(B11&gt;0),C11&gt;0))</formula>
    </cfRule>
  </conditionalFormatting>
  <dataValidations count="2">
    <dataValidation type="decimal" showInputMessage="1" showErrorMessage="1" error="กรุณาป้อนตัวเลขที่มีค่ามากกว่าหรือเท่ากับศูนย์&#10;และสอดคล้องกับค่าปริมาณเท่านั้น" sqref="C11:C13 E11:E13 G11:G13 I11:I13 K11:K13">
      <formula1>0</formula1>
      <formula2>IF(OR((B11=0),ISBLANK(B11)),0,999999999999999000000)</formula2>
    </dataValidation>
    <dataValidation type="whole" operator="greaterThan" showInputMessage="1" showErrorMessage="1" error="กรุณาป้อนตัวเลขที่เป็นจำนวนเต็มที่มีค่า&#10;มากกว่าหรือเท่ากับศูนย์และสอดคล้องกับมูลค่าเท่านั้น" sqref="B11:B13 D11:D13 F11:F13 H11:H13 J11:J13">
      <formula1>IF(C11&gt;0,0,-1)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ignoredErrors>
    <ignoredError sqref="B4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2"/>
  <sheetViews>
    <sheetView showGridLines="0" workbookViewId="0" topLeftCell="A1">
      <selection activeCell="B11" sqref="B11"/>
    </sheetView>
  </sheetViews>
  <sheetFormatPr defaultColWidth="9.140625" defaultRowHeight="23.25"/>
  <cols>
    <col min="1" max="1" width="38.8515625" style="5" customWidth="1"/>
    <col min="2" max="2" width="15.28125" style="5" bestFit="1" customWidth="1"/>
    <col min="3" max="3" width="16.57421875" style="5" bestFit="1" customWidth="1"/>
    <col min="4" max="4" width="15.28125" style="5" bestFit="1" customWidth="1"/>
    <col min="5" max="5" width="16.57421875" style="5" bestFit="1" customWidth="1"/>
    <col min="6" max="6" width="15.28125" style="5" bestFit="1" customWidth="1"/>
    <col min="7" max="7" width="16.57421875" style="5" bestFit="1" customWidth="1"/>
    <col min="8" max="8" width="15.28125" style="5" bestFit="1" customWidth="1"/>
    <col min="9" max="9" width="16.57421875" style="5" bestFit="1" customWidth="1"/>
    <col min="10" max="10" width="15.28125" style="5" bestFit="1" customWidth="1"/>
    <col min="11" max="11" width="16.57421875" style="5" bestFit="1" customWidth="1"/>
    <col min="12" max="12" width="15.28125" style="5" bestFit="1" customWidth="1"/>
    <col min="13" max="13" width="14.421875" style="5" bestFit="1" customWidth="1"/>
    <col min="14" max="16384" width="9.140625" style="5" customWidth="1"/>
  </cols>
  <sheetData>
    <row r="1" spans="1:7" ht="21">
      <c r="A1" s="69" t="s">
        <v>49</v>
      </c>
      <c r="B1" s="69"/>
      <c r="C1" s="69"/>
      <c r="D1" s="69"/>
      <c r="E1" s="69"/>
      <c r="F1" s="69"/>
      <c r="G1" s="69"/>
    </row>
    <row r="2" spans="1:7" ht="21">
      <c r="A2" s="24" t="s">
        <v>85</v>
      </c>
      <c r="B2" s="61">
        <f>Inhchqrange_M1!$B$2</f>
        <v>0</v>
      </c>
      <c r="C2" s="62"/>
      <c r="D2" s="62"/>
      <c r="E2" s="6"/>
      <c r="F2" s="6"/>
      <c r="G2" s="6"/>
    </row>
    <row r="3" spans="1:5" ht="21">
      <c r="A3" s="24" t="s">
        <v>9</v>
      </c>
      <c r="B3" s="82">
        <f>Inhchqrange_M1!B3</f>
        <v>0</v>
      </c>
      <c r="C3" s="82"/>
      <c r="D3" s="82"/>
      <c r="E3" s="57"/>
    </row>
    <row r="4" spans="1:6" ht="21">
      <c r="A4" s="24" t="s">
        <v>83</v>
      </c>
      <c r="B4" s="56" t="e">
        <f>VLOOKUP(VLOOKUP(Inhchqrange_M1!B4,MonthTab,3,FALSE)+2,MonthRevTab,2,FALSE)</f>
        <v>#N/A</v>
      </c>
      <c r="C4" s="57">
        <f>Inhchqrange_M1!C4</f>
        <v>0</v>
      </c>
      <c r="D4" s="57"/>
      <c r="E4" s="57"/>
      <c r="F4" s="57"/>
    </row>
    <row r="5" spans="1:13" ht="21">
      <c r="A5" s="6"/>
      <c r="B5" s="6"/>
      <c r="C5" s="6"/>
      <c r="D5" s="6"/>
      <c r="E5" s="6"/>
      <c r="F5" s="7"/>
      <c r="G5" s="8"/>
      <c r="M5" s="7" t="s">
        <v>0</v>
      </c>
    </row>
    <row r="6" spans="1:13" ht="21">
      <c r="A6" s="6"/>
      <c r="B6" s="6"/>
      <c r="C6" s="6"/>
      <c r="D6" s="6"/>
      <c r="E6" s="6"/>
      <c r="F6" s="9"/>
      <c r="G6" s="10"/>
      <c r="M6" s="9" t="s">
        <v>1</v>
      </c>
    </row>
    <row r="7" ht="5.25" customHeight="1"/>
    <row r="8" spans="1:13" ht="21" customHeight="1">
      <c r="A8" s="72" t="s">
        <v>2</v>
      </c>
      <c r="B8" s="77" t="s">
        <v>50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ht="21" customHeight="1">
      <c r="A9" s="73"/>
      <c r="B9" s="80" t="s">
        <v>51</v>
      </c>
      <c r="C9" s="81"/>
      <c r="D9" s="70" t="s">
        <v>52</v>
      </c>
      <c r="E9" s="71"/>
      <c r="F9" s="70" t="s">
        <v>53</v>
      </c>
      <c r="G9" s="71"/>
      <c r="H9" s="76" t="s">
        <v>54</v>
      </c>
      <c r="I9" s="70"/>
      <c r="J9" s="76" t="s">
        <v>55</v>
      </c>
      <c r="K9" s="70"/>
      <c r="L9" s="76" t="s">
        <v>56</v>
      </c>
      <c r="M9" s="70"/>
    </row>
    <row r="10" spans="1:13" ht="21">
      <c r="A10" s="74"/>
      <c r="B10" s="22" t="s">
        <v>3</v>
      </c>
      <c r="C10" s="22" t="s">
        <v>4</v>
      </c>
      <c r="D10" s="22" t="s">
        <v>3</v>
      </c>
      <c r="E10" s="22" t="s">
        <v>4</v>
      </c>
      <c r="F10" s="22" t="s">
        <v>3</v>
      </c>
      <c r="G10" s="22" t="s">
        <v>4</v>
      </c>
      <c r="H10" s="22" t="s">
        <v>3</v>
      </c>
      <c r="I10" s="22" t="s">
        <v>4</v>
      </c>
      <c r="J10" s="22" t="s">
        <v>3</v>
      </c>
      <c r="K10" s="22" t="s">
        <v>4</v>
      </c>
      <c r="L10" s="22" t="s">
        <v>3</v>
      </c>
      <c r="M10" s="22" t="s">
        <v>4</v>
      </c>
    </row>
    <row r="11" spans="1:14" ht="21">
      <c r="A11" s="32" t="s">
        <v>5</v>
      </c>
      <c r="B11" s="1">
        <v>0</v>
      </c>
      <c r="C11" s="2">
        <v>0</v>
      </c>
      <c r="D11" s="1">
        <v>0</v>
      </c>
      <c r="E11" s="2">
        <v>0</v>
      </c>
      <c r="F11" s="1">
        <v>0</v>
      </c>
      <c r="G11" s="2">
        <v>0</v>
      </c>
      <c r="H11" s="1">
        <v>0</v>
      </c>
      <c r="I11" s="2">
        <v>0</v>
      </c>
      <c r="J11" s="1">
        <v>0</v>
      </c>
      <c r="K11" s="2">
        <v>0</v>
      </c>
      <c r="L11" s="31">
        <f aca="true" t="shared" si="0" ref="L11:M13">B11+D11+F11+H11+J11</f>
        <v>0</v>
      </c>
      <c r="M11" s="30">
        <f t="shared" si="0"/>
        <v>0</v>
      </c>
      <c r="N11" s="11"/>
    </row>
    <row r="12" spans="1:14" ht="21">
      <c r="A12" s="33" t="s">
        <v>6</v>
      </c>
      <c r="B12" s="1">
        <v>0</v>
      </c>
      <c r="C12" s="2">
        <v>0</v>
      </c>
      <c r="D12" s="1">
        <v>0</v>
      </c>
      <c r="E12" s="2">
        <v>0</v>
      </c>
      <c r="F12" s="1">
        <v>0</v>
      </c>
      <c r="G12" s="2">
        <v>0</v>
      </c>
      <c r="H12" s="1">
        <v>0</v>
      </c>
      <c r="I12" s="2">
        <v>0</v>
      </c>
      <c r="J12" s="1">
        <v>0</v>
      </c>
      <c r="K12" s="2">
        <v>0</v>
      </c>
      <c r="L12" s="31">
        <f t="shared" si="0"/>
        <v>0</v>
      </c>
      <c r="M12" s="30">
        <f>SUM(C12,E12,G12,I12,K12)</f>
        <v>0</v>
      </c>
      <c r="N12" s="11"/>
    </row>
    <row r="13" spans="1:14" ht="21">
      <c r="A13" s="34" t="s">
        <v>7</v>
      </c>
      <c r="B13" s="1">
        <v>0</v>
      </c>
      <c r="C13" s="2">
        <v>0</v>
      </c>
      <c r="D13" s="1">
        <v>0</v>
      </c>
      <c r="E13" s="2">
        <v>0</v>
      </c>
      <c r="F13" s="1">
        <v>0</v>
      </c>
      <c r="G13" s="2">
        <v>0</v>
      </c>
      <c r="H13" s="1">
        <v>0</v>
      </c>
      <c r="I13" s="2">
        <v>0</v>
      </c>
      <c r="J13" s="1">
        <v>0</v>
      </c>
      <c r="K13" s="2">
        <v>0</v>
      </c>
      <c r="L13" s="31">
        <f t="shared" si="0"/>
        <v>0</v>
      </c>
      <c r="M13" s="30">
        <f t="shared" si="0"/>
        <v>0</v>
      </c>
      <c r="N13" s="11"/>
    </row>
    <row r="14" spans="1:13" ht="21">
      <c r="A14" s="22" t="s">
        <v>8</v>
      </c>
      <c r="B14" s="23">
        <f aca="true" t="shared" si="1" ref="B14:M14">SUM(B11:B13)</f>
        <v>0</v>
      </c>
      <c r="C14" s="30">
        <f t="shared" si="1"/>
        <v>0</v>
      </c>
      <c r="D14" s="23">
        <f t="shared" si="1"/>
        <v>0</v>
      </c>
      <c r="E14" s="30">
        <f t="shared" si="1"/>
        <v>0</v>
      </c>
      <c r="F14" s="23">
        <f t="shared" si="1"/>
        <v>0</v>
      </c>
      <c r="G14" s="30">
        <f t="shared" si="1"/>
        <v>0</v>
      </c>
      <c r="H14" s="23">
        <f t="shared" si="1"/>
        <v>0</v>
      </c>
      <c r="I14" s="30">
        <f t="shared" si="1"/>
        <v>0</v>
      </c>
      <c r="J14" s="23">
        <f t="shared" si="1"/>
        <v>0</v>
      </c>
      <c r="K14" s="30">
        <f t="shared" si="1"/>
        <v>0</v>
      </c>
      <c r="L14" s="23">
        <f t="shared" si="1"/>
        <v>0</v>
      </c>
      <c r="M14" s="30">
        <f t="shared" si="1"/>
        <v>0</v>
      </c>
    </row>
    <row r="15" spans="1:3" ht="21">
      <c r="A15" s="12"/>
      <c r="B15" s="13"/>
      <c r="C15" s="13"/>
    </row>
    <row r="16" ht="21">
      <c r="A16" s="13"/>
    </row>
    <row r="17" ht="21">
      <c r="A17" s="14"/>
    </row>
    <row r="18" ht="21">
      <c r="A18" s="14"/>
    </row>
    <row r="19" ht="21">
      <c r="A19" s="16"/>
    </row>
    <row r="20" spans="1:3" ht="21">
      <c r="A20" s="16"/>
      <c r="B20" s="16"/>
      <c r="C20" s="16"/>
    </row>
    <row r="21" spans="1:3" ht="21">
      <c r="A21" s="16"/>
      <c r="B21" s="16"/>
      <c r="C21" s="16"/>
    </row>
    <row r="22" spans="1:3" ht="21">
      <c r="A22" s="16"/>
      <c r="B22" s="16"/>
      <c r="C22" s="16"/>
    </row>
    <row r="23" spans="1:3" ht="21">
      <c r="A23" s="13"/>
      <c r="B23" s="13"/>
      <c r="C23" s="13"/>
    </row>
    <row r="24" spans="1:3" ht="21">
      <c r="A24" s="16"/>
      <c r="B24" s="16"/>
      <c r="C24" s="16"/>
    </row>
    <row r="25" spans="1:3" ht="21">
      <c r="A25" s="16"/>
      <c r="B25" s="16"/>
      <c r="C25" s="16"/>
    </row>
    <row r="26" spans="1:3" ht="21">
      <c r="A26" s="16"/>
      <c r="B26" s="16"/>
      <c r="C26" s="16"/>
    </row>
    <row r="27" spans="1:3" ht="21">
      <c r="A27" s="17"/>
      <c r="B27" s="17"/>
      <c r="C27" s="17"/>
    </row>
    <row r="28" spans="1:3" ht="21">
      <c r="A28" s="18"/>
      <c r="B28" s="18"/>
      <c r="C28" s="18"/>
    </row>
    <row r="29" spans="1:3" ht="21">
      <c r="A29" s="18"/>
      <c r="B29" s="18"/>
      <c r="C29" s="18"/>
    </row>
    <row r="30" spans="1:3" ht="21">
      <c r="A30" s="18"/>
      <c r="B30" s="18"/>
      <c r="C30" s="18"/>
    </row>
    <row r="31" spans="1:3" ht="21">
      <c r="A31" s="19"/>
      <c r="B31" s="19"/>
      <c r="C31" s="19"/>
    </row>
    <row r="32" spans="1:3" ht="21.75" customHeight="1">
      <c r="A32" s="20"/>
      <c r="B32" s="20"/>
      <c r="C32" s="20"/>
    </row>
    <row r="33" spans="1:3" ht="21">
      <c r="A33" s="19"/>
      <c r="B33" s="19"/>
      <c r="C33" s="19"/>
    </row>
    <row r="34" spans="1:3" ht="21">
      <c r="A34" s="20"/>
      <c r="B34" s="20"/>
      <c r="C34" s="20"/>
    </row>
    <row r="35" spans="1:3" ht="21">
      <c r="A35" s="19"/>
      <c r="B35" s="19"/>
      <c r="C35" s="19"/>
    </row>
    <row r="36" spans="1:3" ht="21">
      <c r="A36" s="21"/>
      <c r="B36" s="21"/>
      <c r="C36" s="21"/>
    </row>
    <row r="37" spans="1:3" ht="21">
      <c r="A37" s="21"/>
      <c r="B37" s="21"/>
      <c r="C37" s="21"/>
    </row>
    <row r="38" spans="1:3" ht="21">
      <c r="A38" s="21"/>
      <c r="B38" s="21"/>
      <c r="C38" s="21"/>
    </row>
    <row r="39" spans="1:3" ht="21">
      <c r="A39" s="19"/>
      <c r="B39" s="19"/>
      <c r="C39" s="19"/>
    </row>
    <row r="40" spans="1:3" ht="21">
      <c r="A40" s="21"/>
      <c r="B40" s="21"/>
      <c r="C40" s="21"/>
    </row>
    <row r="41" spans="1:3" ht="21">
      <c r="A41" s="21"/>
      <c r="B41" s="21"/>
      <c r="C41" s="21"/>
    </row>
    <row r="42" spans="1:3" ht="21">
      <c r="A42" s="21"/>
      <c r="B42" s="21"/>
      <c r="C42" s="21"/>
    </row>
  </sheetData>
  <sheetProtection password="E568" sheet="1" objects="1" scenarios="1" selectLockedCells="1"/>
  <mergeCells count="10">
    <mergeCell ref="B3:D3"/>
    <mergeCell ref="J9:K9"/>
    <mergeCell ref="L9:M9"/>
    <mergeCell ref="A1:G1"/>
    <mergeCell ref="A8:A10"/>
    <mergeCell ref="D9:E9"/>
    <mergeCell ref="F9:G9"/>
    <mergeCell ref="B8:M8"/>
    <mergeCell ref="B9:C9"/>
    <mergeCell ref="H9:I9"/>
  </mergeCells>
  <conditionalFormatting sqref="A8:A14 H10:M10 B8:B10 D9:G10 C10">
    <cfRule type="cellIs" priority="1" dxfId="0" operator="equal" stopIfTrue="1">
      <formula>"N/A"</formula>
    </cfRule>
  </conditionalFormatting>
  <conditionalFormatting sqref="B11:B13 D11:D13 F11:F13 H11:H13 J11:J13">
    <cfRule type="expression" priority="2" dxfId="2" stopIfTrue="1">
      <formula>ISBLANK(B11)</formula>
    </cfRule>
  </conditionalFormatting>
  <conditionalFormatting sqref="M14">
    <cfRule type="expression" priority="3" dxfId="3" stopIfTrue="1">
      <formula>IF(L14&gt;0,IF(M14&gt;0,FALSE,TRUE),FALSE)</formula>
    </cfRule>
    <cfRule type="expression" priority="4" dxfId="2" stopIfTrue="1">
      <formula>ISBLANK(M14)</formula>
    </cfRule>
  </conditionalFormatting>
  <conditionalFormatting sqref="B2 B3:D3 C4">
    <cfRule type="cellIs" priority="5" dxfId="5" operator="equal" stopIfTrue="1">
      <formula>0</formula>
    </cfRule>
  </conditionalFormatting>
  <conditionalFormatting sqref="B4">
    <cfRule type="expression" priority="6" dxfId="5" stopIfTrue="1">
      <formula>ISNA(B4)</formula>
    </cfRule>
  </conditionalFormatting>
  <conditionalFormatting sqref="C11:C13 E11:E13 G11:G13 I11:I13 K11:K13">
    <cfRule type="expression" priority="7" dxfId="2" stopIfTrue="1">
      <formula>ISBLANK(C11)</formula>
    </cfRule>
    <cfRule type="expression" priority="8" dxfId="4" stopIfTrue="1">
      <formula>OR(AND(B11&gt;0,NOT(C11&gt;0)),AND(NOT(B11&gt;0),C11&gt;0))</formula>
    </cfRule>
  </conditionalFormatting>
  <dataValidations count="2">
    <dataValidation type="decimal" showInputMessage="1" showErrorMessage="1" error="กรุณาป้อนตัวเลขที่มีค่ามากกว่าหรือเท่ากับศูนย์&#10;และสอดคล้องกับค่าปริมาณเท่านั้น" sqref="C11:C13 E11:E13 G11:G13 I11:I13 K11:K13">
      <formula1>0</formula1>
      <formula2>IF(OR((B11=0),ISBLANK(B11)),0,999999999999999000000)</formula2>
    </dataValidation>
    <dataValidation type="whole" operator="greaterThan" showInputMessage="1" showErrorMessage="1" error="กรุณาป้อนตัวเลขที่เป็นจำนวนเต็มที่มีค่า&#10;มากกว่าหรือเท่ากับศูนย์และสอดคล้องกับมูลค่าเท่านั้น" sqref="B11:B13 D11:D13 F11:F13 H11:H13 J11:J13">
      <formula1>IF(C11&gt;0,0,-1)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ignoredErrors>
    <ignoredError sqref="B4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0"/>
  <sheetViews>
    <sheetView showOutlineSymbols="0" workbookViewId="0" topLeftCell="A1">
      <selection activeCell="F6" sqref="F6"/>
    </sheetView>
  </sheetViews>
  <sheetFormatPr defaultColWidth="9.140625" defaultRowHeight="23.25"/>
  <cols>
    <col min="1" max="1" width="10.140625" style="42" bestFit="1" customWidth="1"/>
    <col min="2" max="2" width="7.140625" style="42" bestFit="1" customWidth="1"/>
    <col min="3" max="3" width="3.00390625" style="42" customWidth="1"/>
    <col min="4" max="4" width="10.140625" style="42" bestFit="1" customWidth="1"/>
    <col min="5" max="5" width="10.140625" style="42" customWidth="1"/>
    <col min="6" max="6" width="8.8515625" style="42" customWidth="1"/>
    <col min="7" max="8" width="5.00390625" style="48" customWidth="1"/>
    <col min="9" max="9" width="9.140625" style="42" customWidth="1"/>
    <col min="10" max="11" width="65.28125" style="42" bestFit="1" customWidth="1"/>
    <col min="12" max="16384" width="9.140625" style="42" customWidth="1"/>
  </cols>
  <sheetData>
    <row r="1" spans="1:8" s="35" customFormat="1" ht="26.25">
      <c r="A1" s="89" t="s">
        <v>10</v>
      </c>
      <c r="B1" s="90"/>
      <c r="C1" s="90"/>
      <c r="D1" s="90"/>
      <c r="E1" s="91"/>
      <c r="F1" s="86" t="s">
        <v>11</v>
      </c>
      <c r="G1" s="87"/>
      <c r="H1" s="88"/>
    </row>
    <row r="2" spans="1:8" ht="23.25">
      <c r="A2" s="36" t="s">
        <v>14</v>
      </c>
      <c r="B2" s="37" t="s">
        <v>26</v>
      </c>
      <c r="C2" s="38">
        <v>1</v>
      </c>
      <c r="D2" s="39" t="s">
        <v>14</v>
      </c>
      <c r="E2" s="37" t="s">
        <v>26</v>
      </c>
      <c r="F2" s="36" t="s">
        <v>71</v>
      </c>
      <c r="G2" s="40">
        <v>2548</v>
      </c>
      <c r="H2" s="41">
        <v>2005</v>
      </c>
    </row>
    <row r="3" spans="1:8" ht="23.25">
      <c r="A3" s="36" t="s">
        <v>15</v>
      </c>
      <c r="B3" s="37" t="s">
        <v>27</v>
      </c>
      <c r="C3" s="43">
        <v>2</v>
      </c>
      <c r="D3" s="36" t="s">
        <v>15</v>
      </c>
      <c r="E3" s="37" t="s">
        <v>27</v>
      </c>
      <c r="F3" s="36" t="s">
        <v>72</v>
      </c>
      <c r="G3" s="40">
        <v>2549</v>
      </c>
      <c r="H3" s="41">
        <v>2006</v>
      </c>
    </row>
    <row r="4" spans="1:8" ht="23.25">
      <c r="A4" s="36" t="s">
        <v>16</v>
      </c>
      <c r="B4" s="37" t="s">
        <v>28</v>
      </c>
      <c r="C4" s="43">
        <v>3</v>
      </c>
      <c r="D4" s="36" t="s">
        <v>16</v>
      </c>
      <c r="E4" s="37" t="s">
        <v>28</v>
      </c>
      <c r="F4" s="36" t="s">
        <v>73</v>
      </c>
      <c r="G4" s="40">
        <v>2550</v>
      </c>
      <c r="H4" s="41">
        <v>2007</v>
      </c>
    </row>
    <row r="5" spans="1:8" ht="23.25">
      <c r="A5" s="36" t="s">
        <v>17</v>
      </c>
      <c r="B5" s="37" t="s">
        <v>29</v>
      </c>
      <c r="C5" s="43">
        <v>4</v>
      </c>
      <c r="D5" s="36" t="s">
        <v>17</v>
      </c>
      <c r="E5" s="37" t="s">
        <v>29</v>
      </c>
      <c r="F5" s="36" t="s">
        <v>74</v>
      </c>
      <c r="G5" s="40">
        <v>2551</v>
      </c>
      <c r="H5" s="41">
        <v>2008</v>
      </c>
    </row>
    <row r="6" spans="1:8" ht="23.25">
      <c r="A6" s="36" t="s">
        <v>18</v>
      </c>
      <c r="B6" s="37" t="s">
        <v>13</v>
      </c>
      <c r="C6" s="43">
        <v>5</v>
      </c>
      <c r="D6" s="36" t="s">
        <v>18</v>
      </c>
      <c r="E6" s="37" t="s">
        <v>13</v>
      </c>
      <c r="F6" s="36" t="s">
        <v>75</v>
      </c>
      <c r="G6" s="40">
        <v>2552</v>
      </c>
      <c r="H6" s="41">
        <v>2009</v>
      </c>
    </row>
    <row r="7" spans="1:8" ht="23.25">
      <c r="A7" s="36" t="s">
        <v>19</v>
      </c>
      <c r="B7" s="37" t="s">
        <v>30</v>
      </c>
      <c r="C7" s="43">
        <v>6</v>
      </c>
      <c r="D7" s="36" t="s">
        <v>19</v>
      </c>
      <c r="E7" s="37" t="s">
        <v>30</v>
      </c>
      <c r="F7" s="36" t="s">
        <v>76</v>
      </c>
      <c r="G7" s="40">
        <v>2553</v>
      </c>
      <c r="H7" s="41">
        <v>2010</v>
      </c>
    </row>
    <row r="8" spans="1:8" ht="23.25">
      <c r="A8" s="36" t="s">
        <v>20</v>
      </c>
      <c r="B8" s="37" t="s">
        <v>31</v>
      </c>
      <c r="C8" s="43">
        <v>7</v>
      </c>
      <c r="D8" s="36" t="s">
        <v>20</v>
      </c>
      <c r="E8" s="37" t="s">
        <v>31</v>
      </c>
      <c r="F8" s="36" t="s">
        <v>77</v>
      </c>
      <c r="G8" s="40">
        <v>2554</v>
      </c>
      <c r="H8" s="41">
        <v>2011</v>
      </c>
    </row>
    <row r="9" spans="1:8" ht="23.25">
      <c r="A9" s="36" t="s">
        <v>21</v>
      </c>
      <c r="B9" s="37" t="s">
        <v>32</v>
      </c>
      <c r="C9" s="43">
        <v>8</v>
      </c>
      <c r="D9" s="36" t="s">
        <v>21</v>
      </c>
      <c r="E9" s="37" t="s">
        <v>32</v>
      </c>
      <c r="F9" s="36" t="s">
        <v>78</v>
      </c>
      <c r="G9" s="40">
        <v>2555</v>
      </c>
      <c r="H9" s="41">
        <v>2012</v>
      </c>
    </row>
    <row r="10" spans="1:8" ht="23.25">
      <c r="A10" s="36" t="s">
        <v>22</v>
      </c>
      <c r="B10" s="37" t="s">
        <v>33</v>
      </c>
      <c r="C10" s="43">
        <v>9</v>
      </c>
      <c r="D10" s="36" t="s">
        <v>22</v>
      </c>
      <c r="E10" s="37" t="s">
        <v>33</v>
      </c>
      <c r="F10" s="36" t="s">
        <v>79</v>
      </c>
      <c r="G10" s="40">
        <v>2556</v>
      </c>
      <c r="H10" s="41">
        <v>2013</v>
      </c>
    </row>
    <row r="11" spans="1:8" ht="23.25">
      <c r="A11" s="36" t="s">
        <v>23</v>
      </c>
      <c r="B11" s="37" t="s">
        <v>34</v>
      </c>
      <c r="C11" s="43">
        <v>10</v>
      </c>
      <c r="D11" s="36" t="s">
        <v>23</v>
      </c>
      <c r="E11" s="37" t="s">
        <v>34</v>
      </c>
      <c r="F11" s="36" t="s">
        <v>80</v>
      </c>
      <c r="G11" s="40">
        <v>2557</v>
      </c>
      <c r="H11" s="41">
        <v>2014</v>
      </c>
    </row>
    <row r="12" spans="1:8" ht="23.25">
      <c r="A12" s="36" t="s">
        <v>24</v>
      </c>
      <c r="B12" s="37" t="s">
        <v>35</v>
      </c>
      <c r="C12" s="43">
        <v>11</v>
      </c>
      <c r="D12" s="36" t="s">
        <v>24</v>
      </c>
      <c r="E12" s="37" t="s">
        <v>35</v>
      </c>
      <c r="F12" s="36" t="s">
        <v>81</v>
      </c>
      <c r="G12" s="40">
        <v>2558</v>
      </c>
      <c r="H12" s="41">
        <v>2015</v>
      </c>
    </row>
    <row r="13" spans="1:8" ht="24" thickBot="1">
      <c r="A13" s="44" t="s">
        <v>25</v>
      </c>
      <c r="B13" s="44" t="s">
        <v>36</v>
      </c>
      <c r="C13" s="45">
        <v>12</v>
      </c>
      <c r="D13" s="46" t="s">
        <v>25</v>
      </c>
      <c r="E13" s="47" t="s">
        <v>36</v>
      </c>
      <c r="F13" s="44" t="s">
        <v>82</v>
      </c>
      <c r="G13" s="44">
        <v>2559</v>
      </c>
      <c r="H13" s="47">
        <v>2016</v>
      </c>
    </row>
    <row r="15" ht="23.25">
      <c r="A15" s="36" t="s">
        <v>14</v>
      </c>
    </row>
    <row r="16" ht="23.25">
      <c r="A16" s="36" t="s">
        <v>17</v>
      </c>
    </row>
    <row r="17" ht="23.25">
      <c r="A17" s="36" t="s">
        <v>20</v>
      </c>
    </row>
    <row r="18" ht="23.25">
      <c r="A18" s="36" t="s">
        <v>23</v>
      </c>
    </row>
    <row r="20" ht="23.25">
      <c r="A20" s="49" t="s">
        <v>50</v>
      </c>
    </row>
    <row r="21" spans="1:5" ht="23.25">
      <c r="A21" s="50">
        <v>1</v>
      </c>
      <c r="B21" s="84" t="s">
        <v>51</v>
      </c>
      <c r="C21" s="85"/>
      <c r="D21" s="85"/>
      <c r="E21" s="85"/>
    </row>
    <row r="22" spans="1:5" ht="23.25">
      <c r="A22" s="50">
        <v>2</v>
      </c>
      <c r="B22" s="84" t="s">
        <v>52</v>
      </c>
      <c r="C22" s="85"/>
      <c r="D22" s="85"/>
      <c r="E22" s="85"/>
    </row>
    <row r="23" spans="1:5" ht="23.25">
      <c r="A23" s="50">
        <v>3</v>
      </c>
      <c r="B23" s="84" t="s">
        <v>53</v>
      </c>
      <c r="C23" s="85"/>
      <c r="D23" s="85"/>
      <c r="E23" s="85"/>
    </row>
    <row r="24" spans="1:5" ht="23.25">
      <c r="A24" s="50">
        <v>4</v>
      </c>
      <c r="B24" s="84" t="s">
        <v>54</v>
      </c>
      <c r="C24" s="85"/>
      <c r="D24" s="85"/>
      <c r="E24" s="85"/>
    </row>
    <row r="25" spans="1:5" ht="23.25">
      <c r="A25" s="50">
        <v>5</v>
      </c>
      <c r="B25" s="84" t="s">
        <v>55</v>
      </c>
      <c r="C25" s="85"/>
      <c r="D25" s="85"/>
      <c r="E25" s="85"/>
    </row>
    <row r="27" spans="1:2" ht="23.25">
      <c r="A27" s="52" t="s">
        <v>37</v>
      </c>
      <c r="B27" s="53"/>
    </row>
    <row r="28" spans="1:6" ht="23.25">
      <c r="A28" s="50">
        <v>1</v>
      </c>
      <c r="B28" s="83" t="s">
        <v>5</v>
      </c>
      <c r="C28" s="83"/>
      <c r="D28" s="83"/>
      <c r="E28" s="83"/>
      <c r="F28" s="83"/>
    </row>
    <row r="29" spans="1:6" ht="23.25">
      <c r="A29" s="50">
        <v>2</v>
      </c>
      <c r="B29" s="83" t="s">
        <v>6</v>
      </c>
      <c r="C29" s="83"/>
      <c r="D29" s="83"/>
      <c r="E29" s="83"/>
      <c r="F29" s="83"/>
    </row>
    <row r="30" spans="1:6" ht="23.25">
      <c r="A30" s="50">
        <v>3</v>
      </c>
      <c r="B30" s="83" t="s">
        <v>7</v>
      </c>
      <c r="C30" s="83"/>
      <c r="D30" s="83"/>
      <c r="E30" s="83"/>
      <c r="F30" s="83"/>
    </row>
  </sheetData>
  <sheetProtection password="E568" sheet="1" objects="1" scenarios="1"/>
  <mergeCells count="10">
    <mergeCell ref="F1:H1"/>
    <mergeCell ref="A1:E1"/>
    <mergeCell ref="B25:E25"/>
    <mergeCell ref="B21:E21"/>
    <mergeCell ref="B22:E22"/>
    <mergeCell ref="B23:E23"/>
    <mergeCell ref="B28:F28"/>
    <mergeCell ref="B29:F29"/>
    <mergeCell ref="B30:F30"/>
    <mergeCell ref="B24:E24"/>
  </mergeCells>
  <conditionalFormatting sqref="A28:B30 A21:B25">
    <cfRule type="cellIs" priority="1" dxfId="0" operator="equal" stopIfTrue="1">
      <formula>"N/A"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6"/>
  <sheetViews>
    <sheetView workbookViewId="0" topLeftCell="A1">
      <selection activeCell="D27" sqref="D27"/>
    </sheetView>
  </sheetViews>
  <sheetFormatPr defaultColWidth="9.140625" defaultRowHeight="23.25"/>
  <cols>
    <col min="1" max="1" width="8.7109375" style="42" customWidth="1"/>
    <col min="2" max="2" width="9.8515625" style="42" customWidth="1"/>
    <col min="3" max="3" width="12.7109375" style="42" customWidth="1"/>
    <col min="4" max="4" width="14.8515625" style="42" customWidth="1"/>
    <col min="5" max="5" width="13.28125" style="42" customWidth="1"/>
    <col min="6" max="7" width="22.00390625" style="42" customWidth="1"/>
    <col min="8" max="16384" width="9.140625" style="42" customWidth="1"/>
  </cols>
  <sheetData>
    <row r="1" spans="1:7" ht="23.25">
      <c r="A1" s="54" t="s">
        <v>10</v>
      </c>
      <c r="B1" s="54" t="s">
        <v>11</v>
      </c>
      <c r="C1" s="54" t="s">
        <v>12</v>
      </c>
      <c r="D1" s="54" t="s">
        <v>38</v>
      </c>
      <c r="E1" s="54" t="s">
        <v>60</v>
      </c>
      <c r="F1" s="54" t="s">
        <v>39</v>
      </c>
      <c r="G1" s="54" t="s">
        <v>40</v>
      </c>
    </row>
    <row r="2" spans="1:7" ht="23.25">
      <c r="A2" s="51" t="e">
        <f>VLOOKUP(Inhchqrange_M1!$B$4,MonthTab,3,FALSE)</f>
        <v>#N/A</v>
      </c>
      <c r="B2" s="51" t="e">
        <f>VLOOKUP(Inhchqrange_M1!$C$4,YearTab,3,FALSE)</f>
        <v>#N/A</v>
      </c>
      <c r="C2" s="63">
        <f>Inhchqrange_M1!$B$2</f>
        <v>0</v>
      </c>
      <c r="D2" s="51">
        <v>1</v>
      </c>
      <c r="E2" s="51">
        <v>1</v>
      </c>
      <c r="F2" s="55">
        <f>Inhchqrange_M1!B$11</f>
        <v>0</v>
      </c>
      <c r="G2" s="55">
        <f>Inhchqrange_M1!C$11</f>
        <v>0</v>
      </c>
    </row>
    <row r="3" spans="1:7" ht="23.25">
      <c r="A3" s="51" t="e">
        <f>VLOOKUP(Inhchqrange_M1!$B$4,MonthTab,3,FALSE)</f>
        <v>#N/A</v>
      </c>
      <c r="B3" s="51" t="e">
        <f>VLOOKUP(Inhchqrange_M1!$C$4,YearTab,3,FALSE)</f>
        <v>#N/A</v>
      </c>
      <c r="C3" s="63">
        <f>Inhchqrange_M1!$B$2</f>
        <v>0</v>
      </c>
      <c r="D3" s="51">
        <v>1</v>
      </c>
      <c r="E3" s="51">
        <v>2</v>
      </c>
      <c r="F3" s="55">
        <f>Inhchqrange_M1!D$11</f>
        <v>0</v>
      </c>
      <c r="G3" s="55">
        <f>Inhchqrange_M1!E$11</f>
        <v>0</v>
      </c>
    </row>
    <row r="4" spans="1:7" ht="23.25">
      <c r="A4" s="51" t="e">
        <f>VLOOKUP(Inhchqrange_M1!$B$4,MonthTab,3,FALSE)</f>
        <v>#N/A</v>
      </c>
      <c r="B4" s="51" t="e">
        <f>VLOOKUP(Inhchqrange_M1!$C$4,YearTab,3,FALSE)</f>
        <v>#N/A</v>
      </c>
      <c r="C4" s="63">
        <f>Inhchqrange_M1!$B$2</f>
        <v>0</v>
      </c>
      <c r="D4" s="51">
        <v>1</v>
      </c>
      <c r="E4" s="51">
        <v>3</v>
      </c>
      <c r="F4" s="55">
        <f>Inhchqrange_M1!F$11</f>
        <v>0</v>
      </c>
      <c r="G4" s="55">
        <f>Inhchqrange_M1!G$11</f>
        <v>0</v>
      </c>
    </row>
    <row r="5" spans="1:7" ht="23.25">
      <c r="A5" s="51" t="e">
        <f>VLOOKUP(Inhchqrange_M1!$B$4,MonthTab,3,FALSE)</f>
        <v>#N/A</v>
      </c>
      <c r="B5" s="51" t="e">
        <f>VLOOKUP(Inhchqrange_M1!$C$4,YearTab,3,FALSE)</f>
        <v>#N/A</v>
      </c>
      <c r="C5" s="63">
        <f>Inhchqrange_M1!$B$2</f>
        <v>0</v>
      </c>
      <c r="D5" s="51">
        <v>1</v>
      </c>
      <c r="E5" s="51">
        <v>4</v>
      </c>
      <c r="F5" s="55">
        <f>Inhchqrange_M1!H$11</f>
        <v>0</v>
      </c>
      <c r="G5" s="55">
        <f>Inhchqrange_M1!I$11</f>
        <v>0</v>
      </c>
    </row>
    <row r="6" spans="1:7" ht="23.25">
      <c r="A6" s="51" t="e">
        <f>VLOOKUP(Inhchqrange_M1!$B$4,MonthTab,3,FALSE)</f>
        <v>#N/A</v>
      </c>
      <c r="B6" s="51" t="e">
        <f>VLOOKUP(Inhchqrange_M1!$C$4,YearTab,3,FALSE)</f>
        <v>#N/A</v>
      </c>
      <c r="C6" s="63">
        <f>Inhchqrange_M1!$B$2</f>
        <v>0</v>
      </c>
      <c r="D6" s="51">
        <v>1</v>
      </c>
      <c r="E6" s="51">
        <v>5</v>
      </c>
      <c r="F6" s="55">
        <f>Inhchqrange_M1!J$11</f>
        <v>0</v>
      </c>
      <c r="G6" s="55">
        <f>Inhchqrange_M1!K$11</f>
        <v>0</v>
      </c>
    </row>
    <row r="7" spans="1:7" ht="23.25">
      <c r="A7" s="51" t="e">
        <f>VLOOKUP(Inhchqrange_M1!$B$4,MonthTab,3,FALSE)</f>
        <v>#N/A</v>
      </c>
      <c r="B7" s="51" t="e">
        <f>VLOOKUP(Inhchqrange_M1!$C$4,YearTab,3,FALSE)</f>
        <v>#N/A</v>
      </c>
      <c r="C7" s="63">
        <f>Inhchqrange_M1!$B$2</f>
        <v>0</v>
      </c>
      <c r="D7" s="51">
        <v>2</v>
      </c>
      <c r="E7" s="51">
        <v>1</v>
      </c>
      <c r="F7" s="55">
        <f>Inhchqrange_M1!B$12</f>
        <v>0</v>
      </c>
      <c r="G7" s="55">
        <f>Inhchqrange_M1!C$12</f>
        <v>0</v>
      </c>
    </row>
    <row r="8" spans="1:7" ht="23.25">
      <c r="A8" s="51" t="e">
        <f>VLOOKUP(Inhchqrange_M1!$B$4,MonthTab,3,FALSE)</f>
        <v>#N/A</v>
      </c>
      <c r="B8" s="51" t="e">
        <f>VLOOKUP(Inhchqrange_M1!$C$4,YearTab,3,FALSE)</f>
        <v>#N/A</v>
      </c>
      <c r="C8" s="63">
        <f>Inhchqrange_M1!$B$2</f>
        <v>0</v>
      </c>
      <c r="D8" s="51">
        <v>2</v>
      </c>
      <c r="E8" s="51">
        <v>2</v>
      </c>
      <c r="F8" s="55">
        <f>Inhchqrange_M1!D$12</f>
        <v>0</v>
      </c>
      <c r="G8" s="55">
        <f>Inhchqrange_M1!E$12</f>
        <v>0</v>
      </c>
    </row>
    <row r="9" spans="1:7" ht="23.25">
      <c r="A9" s="51" t="e">
        <f>VLOOKUP(Inhchqrange_M1!$B$4,MonthTab,3,FALSE)</f>
        <v>#N/A</v>
      </c>
      <c r="B9" s="51" t="e">
        <f>VLOOKUP(Inhchqrange_M1!$C$4,YearTab,3,FALSE)</f>
        <v>#N/A</v>
      </c>
      <c r="C9" s="63">
        <f>Inhchqrange_M1!$B$2</f>
        <v>0</v>
      </c>
      <c r="D9" s="51">
        <v>2</v>
      </c>
      <c r="E9" s="51">
        <v>3</v>
      </c>
      <c r="F9" s="55">
        <f>Inhchqrange_M1!F$12</f>
        <v>0</v>
      </c>
      <c r="G9" s="55">
        <f>Inhchqrange_M1!G$12</f>
        <v>0</v>
      </c>
    </row>
    <row r="10" spans="1:7" ht="23.25">
      <c r="A10" s="51" t="e">
        <f>VLOOKUP(Inhchqrange_M1!$B$4,MonthTab,3,FALSE)</f>
        <v>#N/A</v>
      </c>
      <c r="B10" s="51" t="e">
        <f>VLOOKUP(Inhchqrange_M1!$C$4,YearTab,3,FALSE)</f>
        <v>#N/A</v>
      </c>
      <c r="C10" s="63">
        <f>Inhchqrange_M1!$B$2</f>
        <v>0</v>
      </c>
      <c r="D10" s="51">
        <v>2</v>
      </c>
      <c r="E10" s="51">
        <v>4</v>
      </c>
      <c r="F10" s="55">
        <f>Inhchqrange_M1!H$12</f>
        <v>0</v>
      </c>
      <c r="G10" s="55">
        <f>Inhchqrange_M1!I$12</f>
        <v>0</v>
      </c>
    </row>
    <row r="11" spans="1:7" ht="23.25">
      <c r="A11" s="51" t="e">
        <f>VLOOKUP(Inhchqrange_M1!$B$4,MonthTab,3,FALSE)</f>
        <v>#N/A</v>
      </c>
      <c r="B11" s="51" t="e">
        <f>VLOOKUP(Inhchqrange_M1!$C$4,YearTab,3,FALSE)</f>
        <v>#N/A</v>
      </c>
      <c r="C11" s="63">
        <f>Inhchqrange_M1!$B$2</f>
        <v>0</v>
      </c>
      <c r="D11" s="51">
        <v>2</v>
      </c>
      <c r="E11" s="51">
        <v>5</v>
      </c>
      <c r="F11" s="55">
        <f>Inhchqrange_M1!J$12</f>
        <v>0</v>
      </c>
      <c r="G11" s="55">
        <f>Inhchqrange_M1!K$12</f>
        <v>0</v>
      </c>
    </row>
    <row r="12" spans="1:7" ht="23.25">
      <c r="A12" s="51" t="e">
        <f>VLOOKUP(Inhchqrange_M1!$B$4,MonthTab,3,FALSE)</f>
        <v>#N/A</v>
      </c>
      <c r="B12" s="51" t="e">
        <f>VLOOKUP(Inhchqrange_M1!$C$4,YearTab,3,FALSE)</f>
        <v>#N/A</v>
      </c>
      <c r="C12" s="63">
        <f>Inhchqrange_M1!$B$2</f>
        <v>0</v>
      </c>
      <c r="D12" s="51">
        <v>3</v>
      </c>
      <c r="E12" s="51">
        <v>1</v>
      </c>
      <c r="F12" s="55">
        <f>Inhchqrange_M1!B$13</f>
        <v>0</v>
      </c>
      <c r="G12" s="55">
        <f>Inhchqrange_M1!C$13</f>
        <v>0</v>
      </c>
    </row>
    <row r="13" spans="1:7" ht="23.25">
      <c r="A13" s="51" t="e">
        <f>VLOOKUP(Inhchqrange_M1!$B$4,MonthTab,3,FALSE)</f>
        <v>#N/A</v>
      </c>
      <c r="B13" s="51" t="e">
        <f>VLOOKUP(Inhchqrange_M1!$C$4,YearTab,3,FALSE)</f>
        <v>#N/A</v>
      </c>
      <c r="C13" s="63">
        <f>Inhchqrange_M1!$B$2</f>
        <v>0</v>
      </c>
      <c r="D13" s="51">
        <v>3</v>
      </c>
      <c r="E13" s="51">
        <v>2</v>
      </c>
      <c r="F13" s="55">
        <f>Inhchqrange_M1!D$13</f>
        <v>0</v>
      </c>
      <c r="G13" s="55">
        <f>Inhchqrange_M1!E$13</f>
        <v>0</v>
      </c>
    </row>
    <row r="14" spans="1:7" ht="23.25">
      <c r="A14" s="51" t="e">
        <f>VLOOKUP(Inhchqrange_M1!$B$4,MonthTab,3,FALSE)</f>
        <v>#N/A</v>
      </c>
      <c r="B14" s="51" t="e">
        <f>VLOOKUP(Inhchqrange_M1!$C$4,YearTab,3,FALSE)</f>
        <v>#N/A</v>
      </c>
      <c r="C14" s="63">
        <f>Inhchqrange_M1!$B$2</f>
        <v>0</v>
      </c>
      <c r="D14" s="51">
        <v>3</v>
      </c>
      <c r="E14" s="51">
        <v>3</v>
      </c>
      <c r="F14" s="55">
        <f>Inhchqrange_M1!F$13</f>
        <v>0</v>
      </c>
      <c r="G14" s="55">
        <f>Inhchqrange_M1!G$13</f>
        <v>0</v>
      </c>
    </row>
    <row r="15" spans="1:7" ht="23.25">
      <c r="A15" s="51" t="e">
        <f>VLOOKUP(Inhchqrange_M1!$B$4,MonthTab,3,FALSE)</f>
        <v>#N/A</v>
      </c>
      <c r="B15" s="51" t="e">
        <f>VLOOKUP(Inhchqrange_M1!$C$4,YearTab,3,FALSE)</f>
        <v>#N/A</v>
      </c>
      <c r="C15" s="63">
        <f>Inhchqrange_M1!$B$2</f>
        <v>0</v>
      </c>
      <c r="D15" s="51">
        <v>3</v>
      </c>
      <c r="E15" s="51">
        <v>4</v>
      </c>
      <c r="F15" s="55">
        <f>Inhchqrange_M1!H$13</f>
        <v>0</v>
      </c>
      <c r="G15" s="55">
        <f>Inhchqrange_M1!I$13</f>
        <v>0</v>
      </c>
    </row>
    <row r="16" spans="1:7" ht="23.25">
      <c r="A16" s="51" t="e">
        <f>VLOOKUP(Inhchqrange_M1!$B$4,MonthTab,3,FALSE)</f>
        <v>#N/A</v>
      </c>
      <c r="B16" s="51" t="e">
        <f>VLOOKUP(Inhchqrange_M1!$C$4,YearTab,3,FALSE)</f>
        <v>#N/A</v>
      </c>
      <c r="C16" s="63">
        <f>Inhchqrange_M1!$B$2</f>
        <v>0</v>
      </c>
      <c r="D16" s="51">
        <v>3</v>
      </c>
      <c r="E16" s="51">
        <v>5</v>
      </c>
      <c r="F16" s="55">
        <f>Inhchqrange_M1!J$13</f>
        <v>0</v>
      </c>
      <c r="G16" s="55">
        <f>Inhchqrange_M1!K$13</f>
        <v>0</v>
      </c>
    </row>
    <row r="17" spans="1:7" ht="23.25">
      <c r="A17" s="51" t="e">
        <f>VLOOKUP(Inhchqrange_M2!$B$4,MonthTab,3,FALSE)</f>
        <v>#N/A</v>
      </c>
      <c r="B17" s="51" t="e">
        <f>VLOOKUP(Inhchqrange_M1!$C$4,YearTab,3,FALSE)</f>
        <v>#N/A</v>
      </c>
      <c r="C17" s="63">
        <f>Inhchqrange_M1!$B$2</f>
        <v>0</v>
      </c>
      <c r="D17" s="51">
        <v>1</v>
      </c>
      <c r="E17" s="51">
        <v>1</v>
      </c>
      <c r="F17" s="55">
        <f>Inhchqrange_M2!B$11</f>
        <v>0</v>
      </c>
      <c r="G17" s="55">
        <f>Inhchqrange_M2!C$11</f>
        <v>0</v>
      </c>
    </row>
    <row r="18" spans="1:7" ht="23.25">
      <c r="A18" s="51" t="e">
        <f>VLOOKUP(Inhchqrange_M2!$B$4,MonthTab,3,FALSE)</f>
        <v>#N/A</v>
      </c>
      <c r="B18" s="51" t="e">
        <f>VLOOKUP(Inhchqrange_M1!$C$4,YearTab,3,FALSE)</f>
        <v>#N/A</v>
      </c>
      <c r="C18" s="63">
        <f>Inhchqrange_M1!$B$2</f>
        <v>0</v>
      </c>
      <c r="D18" s="51">
        <v>1</v>
      </c>
      <c r="E18" s="51">
        <v>2</v>
      </c>
      <c r="F18" s="55">
        <f>Inhchqrange_M2!D$11</f>
        <v>0</v>
      </c>
      <c r="G18" s="55">
        <f>Inhchqrange_M2!E$11</f>
        <v>0</v>
      </c>
    </row>
    <row r="19" spans="1:7" ht="23.25">
      <c r="A19" s="51" t="e">
        <f>VLOOKUP(Inhchqrange_M2!$B$4,MonthTab,3,FALSE)</f>
        <v>#N/A</v>
      </c>
      <c r="B19" s="51" t="e">
        <f>VLOOKUP(Inhchqrange_M1!$C$4,YearTab,3,FALSE)</f>
        <v>#N/A</v>
      </c>
      <c r="C19" s="63">
        <f>Inhchqrange_M1!$B$2</f>
        <v>0</v>
      </c>
      <c r="D19" s="51">
        <v>1</v>
      </c>
      <c r="E19" s="51">
        <v>3</v>
      </c>
      <c r="F19" s="55">
        <f>Inhchqrange_M2!F$11</f>
        <v>0</v>
      </c>
      <c r="G19" s="55">
        <f>Inhchqrange_M2!G$11</f>
        <v>0</v>
      </c>
    </row>
    <row r="20" spans="1:7" ht="23.25">
      <c r="A20" s="51" t="e">
        <f>VLOOKUP(Inhchqrange_M2!$B$4,MonthTab,3,FALSE)</f>
        <v>#N/A</v>
      </c>
      <c r="B20" s="51" t="e">
        <f>VLOOKUP(Inhchqrange_M1!$C$4,YearTab,3,FALSE)</f>
        <v>#N/A</v>
      </c>
      <c r="C20" s="63">
        <f>Inhchqrange_M1!$B$2</f>
        <v>0</v>
      </c>
      <c r="D20" s="51">
        <v>1</v>
      </c>
      <c r="E20" s="51">
        <v>4</v>
      </c>
      <c r="F20" s="55">
        <f>Inhchqrange_M2!H$11</f>
        <v>0</v>
      </c>
      <c r="G20" s="55">
        <f>Inhchqrange_M2!I$11</f>
        <v>0</v>
      </c>
    </row>
    <row r="21" spans="1:7" ht="23.25">
      <c r="A21" s="51" t="e">
        <f>VLOOKUP(Inhchqrange_M2!$B$4,MonthTab,3,FALSE)</f>
        <v>#N/A</v>
      </c>
      <c r="B21" s="51" t="e">
        <f>VLOOKUP(Inhchqrange_M1!$C$4,YearTab,3,FALSE)</f>
        <v>#N/A</v>
      </c>
      <c r="C21" s="63">
        <f>Inhchqrange_M1!$B$2</f>
        <v>0</v>
      </c>
      <c r="D21" s="51">
        <v>1</v>
      </c>
      <c r="E21" s="51">
        <v>5</v>
      </c>
      <c r="F21" s="55">
        <f>Inhchqrange_M2!J$11</f>
        <v>0</v>
      </c>
      <c r="G21" s="55">
        <f>Inhchqrange_M2!K$11</f>
        <v>0</v>
      </c>
    </row>
    <row r="22" spans="1:7" ht="23.25">
      <c r="A22" s="51" t="e">
        <f>VLOOKUP(Inhchqrange_M2!$B$4,MonthTab,3,FALSE)</f>
        <v>#N/A</v>
      </c>
      <c r="B22" s="51" t="e">
        <f>VLOOKUP(Inhchqrange_M1!$C$4,YearTab,3,FALSE)</f>
        <v>#N/A</v>
      </c>
      <c r="C22" s="63">
        <f>Inhchqrange_M1!$B$2</f>
        <v>0</v>
      </c>
      <c r="D22" s="51">
        <v>2</v>
      </c>
      <c r="E22" s="51">
        <v>1</v>
      </c>
      <c r="F22" s="55">
        <f>Inhchqrange_M2!B$12</f>
        <v>0</v>
      </c>
      <c r="G22" s="55">
        <f>Inhchqrange_M2!C$12</f>
        <v>0</v>
      </c>
    </row>
    <row r="23" spans="1:7" ht="23.25">
      <c r="A23" s="51" t="e">
        <f>VLOOKUP(Inhchqrange_M2!$B$4,MonthTab,3,FALSE)</f>
        <v>#N/A</v>
      </c>
      <c r="B23" s="51" t="e">
        <f>VLOOKUP(Inhchqrange_M1!$C$4,YearTab,3,FALSE)</f>
        <v>#N/A</v>
      </c>
      <c r="C23" s="63">
        <f>Inhchqrange_M1!$B$2</f>
        <v>0</v>
      </c>
      <c r="D23" s="51">
        <v>2</v>
      </c>
      <c r="E23" s="51">
        <v>2</v>
      </c>
      <c r="F23" s="55">
        <f>Inhchqrange_M2!D$12</f>
        <v>0</v>
      </c>
      <c r="G23" s="55">
        <f>Inhchqrange_M2!E$12</f>
        <v>0</v>
      </c>
    </row>
    <row r="24" spans="1:7" ht="23.25">
      <c r="A24" s="51" t="e">
        <f>VLOOKUP(Inhchqrange_M2!$B$4,MonthTab,3,FALSE)</f>
        <v>#N/A</v>
      </c>
      <c r="B24" s="51" t="e">
        <f>VLOOKUP(Inhchqrange_M1!$C$4,YearTab,3,FALSE)</f>
        <v>#N/A</v>
      </c>
      <c r="C24" s="63">
        <f>Inhchqrange_M1!$B$2</f>
        <v>0</v>
      </c>
      <c r="D24" s="51">
        <v>2</v>
      </c>
      <c r="E24" s="51">
        <v>3</v>
      </c>
      <c r="F24" s="55">
        <f>Inhchqrange_M2!F$12</f>
        <v>0</v>
      </c>
      <c r="G24" s="55">
        <f>Inhchqrange_M2!G$12</f>
        <v>0</v>
      </c>
    </row>
    <row r="25" spans="1:7" ht="23.25">
      <c r="A25" s="51" t="e">
        <f>VLOOKUP(Inhchqrange_M2!$B$4,MonthTab,3,FALSE)</f>
        <v>#N/A</v>
      </c>
      <c r="B25" s="51" t="e">
        <f>VLOOKUP(Inhchqrange_M1!$C$4,YearTab,3,FALSE)</f>
        <v>#N/A</v>
      </c>
      <c r="C25" s="63">
        <f>Inhchqrange_M1!$B$2</f>
        <v>0</v>
      </c>
      <c r="D25" s="51">
        <v>2</v>
      </c>
      <c r="E25" s="51">
        <v>4</v>
      </c>
      <c r="F25" s="55">
        <f>Inhchqrange_M2!H$12</f>
        <v>0</v>
      </c>
      <c r="G25" s="55">
        <f>Inhchqrange_M2!I$12</f>
        <v>0</v>
      </c>
    </row>
    <row r="26" spans="1:7" ht="23.25">
      <c r="A26" s="51" t="e">
        <f>VLOOKUP(Inhchqrange_M2!$B$4,MonthTab,3,FALSE)</f>
        <v>#N/A</v>
      </c>
      <c r="B26" s="51" t="e">
        <f>VLOOKUP(Inhchqrange_M1!$C$4,YearTab,3,FALSE)</f>
        <v>#N/A</v>
      </c>
      <c r="C26" s="63">
        <f>Inhchqrange_M1!$B$2</f>
        <v>0</v>
      </c>
      <c r="D26" s="51">
        <v>2</v>
      </c>
      <c r="E26" s="51">
        <v>5</v>
      </c>
      <c r="F26" s="55">
        <f>Inhchqrange_M2!J$12</f>
        <v>0</v>
      </c>
      <c r="G26" s="55">
        <f>Inhchqrange_M2!K$12</f>
        <v>0</v>
      </c>
    </row>
    <row r="27" spans="1:7" ht="23.25">
      <c r="A27" s="51" t="e">
        <f>VLOOKUP(Inhchqrange_M2!$B$4,MonthTab,3,FALSE)</f>
        <v>#N/A</v>
      </c>
      <c r="B27" s="51" t="e">
        <f>VLOOKUP(Inhchqrange_M1!$C$4,YearTab,3,FALSE)</f>
        <v>#N/A</v>
      </c>
      <c r="C27" s="63">
        <f>Inhchqrange_M1!$B$2</f>
        <v>0</v>
      </c>
      <c r="D27" s="51">
        <v>3</v>
      </c>
      <c r="E27" s="51">
        <v>1</v>
      </c>
      <c r="F27" s="55">
        <f>Inhchqrange_M2!B$13</f>
        <v>0</v>
      </c>
      <c r="G27" s="55">
        <f>Inhchqrange_M2!C$13</f>
        <v>0</v>
      </c>
    </row>
    <row r="28" spans="1:7" ht="23.25">
      <c r="A28" s="51" t="e">
        <f>VLOOKUP(Inhchqrange_M2!$B$4,MonthTab,3,FALSE)</f>
        <v>#N/A</v>
      </c>
      <c r="B28" s="51" t="e">
        <f>VLOOKUP(Inhchqrange_M1!$C$4,YearTab,3,FALSE)</f>
        <v>#N/A</v>
      </c>
      <c r="C28" s="63">
        <f>Inhchqrange_M1!$B$2</f>
        <v>0</v>
      </c>
      <c r="D28" s="51">
        <v>3</v>
      </c>
      <c r="E28" s="51">
        <v>2</v>
      </c>
      <c r="F28" s="55">
        <f>Inhchqrange_M2!D$13</f>
        <v>0</v>
      </c>
      <c r="G28" s="55">
        <f>Inhchqrange_M2!E$13</f>
        <v>0</v>
      </c>
    </row>
    <row r="29" spans="1:7" ht="23.25">
      <c r="A29" s="51" t="e">
        <f>VLOOKUP(Inhchqrange_M2!$B$4,MonthTab,3,FALSE)</f>
        <v>#N/A</v>
      </c>
      <c r="B29" s="51" t="e">
        <f>VLOOKUP(Inhchqrange_M1!$C$4,YearTab,3,FALSE)</f>
        <v>#N/A</v>
      </c>
      <c r="C29" s="63">
        <f>Inhchqrange_M1!$B$2</f>
        <v>0</v>
      </c>
      <c r="D29" s="51">
        <v>3</v>
      </c>
      <c r="E29" s="51">
        <v>3</v>
      </c>
      <c r="F29" s="55">
        <f>Inhchqrange_M2!F$13</f>
        <v>0</v>
      </c>
      <c r="G29" s="55">
        <f>Inhchqrange_M2!G$13</f>
        <v>0</v>
      </c>
    </row>
    <row r="30" spans="1:7" ht="23.25">
      <c r="A30" s="51" t="e">
        <f>VLOOKUP(Inhchqrange_M2!$B$4,MonthTab,3,FALSE)</f>
        <v>#N/A</v>
      </c>
      <c r="B30" s="51" t="e">
        <f>VLOOKUP(Inhchqrange_M1!$C$4,YearTab,3,FALSE)</f>
        <v>#N/A</v>
      </c>
      <c r="C30" s="63">
        <f>Inhchqrange_M1!$B$2</f>
        <v>0</v>
      </c>
      <c r="D30" s="51">
        <v>3</v>
      </c>
      <c r="E30" s="51">
        <v>4</v>
      </c>
      <c r="F30" s="55">
        <f>Inhchqrange_M2!H$13</f>
        <v>0</v>
      </c>
      <c r="G30" s="55">
        <f>Inhchqrange_M2!I$13</f>
        <v>0</v>
      </c>
    </row>
    <row r="31" spans="1:7" ht="23.25">
      <c r="A31" s="51" t="e">
        <f>VLOOKUP(Inhchqrange_M2!$B$4,MonthTab,3,FALSE)</f>
        <v>#N/A</v>
      </c>
      <c r="B31" s="51" t="e">
        <f>VLOOKUP(Inhchqrange_M1!$C$4,YearTab,3,FALSE)</f>
        <v>#N/A</v>
      </c>
      <c r="C31" s="63">
        <f>Inhchqrange_M1!$B$2</f>
        <v>0</v>
      </c>
      <c r="D31" s="51">
        <v>3</v>
      </c>
      <c r="E31" s="51">
        <v>5</v>
      </c>
      <c r="F31" s="55">
        <f>Inhchqrange_M2!J$13</f>
        <v>0</v>
      </c>
      <c r="G31" s="55">
        <f>Inhchqrange_M2!K$13</f>
        <v>0</v>
      </c>
    </row>
    <row r="32" spans="1:7" ht="23.25">
      <c r="A32" s="51" t="e">
        <f>VLOOKUP(Inhchqrange_M3!$B$4,MonthTab,3,FALSE)</f>
        <v>#N/A</v>
      </c>
      <c r="B32" s="51" t="e">
        <f>VLOOKUP(Inhchqrange_M1!$C$4,YearTab,3,FALSE)</f>
        <v>#N/A</v>
      </c>
      <c r="C32" s="63">
        <f>Inhchqrange_M1!$B$2</f>
        <v>0</v>
      </c>
      <c r="D32" s="51">
        <v>1</v>
      </c>
      <c r="E32" s="51">
        <v>1</v>
      </c>
      <c r="F32" s="55">
        <f>Inhchqrange_M3!B$11</f>
        <v>0</v>
      </c>
      <c r="G32" s="55">
        <f>Inhchqrange_M3!C$11</f>
        <v>0</v>
      </c>
    </row>
    <row r="33" spans="1:7" ht="23.25">
      <c r="A33" s="51" t="e">
        <f>VLOOKUP(Inhchqrange_M3!$B$4,MonthTab,3,FALSE)</f>
        <v>#N/A</v>
      </c>
      <c r="B33" s="51" t="e">
        <f>VLOOKUP(Inhchqrange_M1!$C$4,YearTab,3,FALSE)</f>
        <v>#N/A</v>
      </c>
      <c r="C33" s="63">
        <f>Inhchqrange_M1!$B$2</f>
        <v>0</v>
      </c>
      <c r="D33" s="51">
        <v>1</v>
      </c>
      <c r="E33" s="51">
        <v>2</v>
      </c>
      <c r="F33" s="55">
        <f>Inhchqrange_M3!D$11</f>
        <v>0</v>
      </c>
      <c r="G33" s="55">
        <f>Inhchqrange_M3!E$11</f>
        <v>0</v>
      </c>
    </row>
    <row r="34" spans="1:7" ht="23.25">
      <c r="A34" s="51" t="e">
        <f>VLOOKUP(Inhchqrange_M3!$B$4,MonthTab,3,FALSE)</f>
        <v>#N/A</v>
      </c>
      <c r="B34" s="51" t="e">
        <f>VLOOKUP(Inhchqrange_M1!$C$4,YearTab,3,FALSE)</f>
        <v>#N/A</v>
      </c>
      <c r="C34" s="63">
        <f>Inhchqrange_M1!$B$2</f>
        <v>0</v>
      </c>
      <c r="D34" s="51">
        <v>1</v>
      </c>
      <c r="E34" s="51">
        <v>3</v>
      </c>
      <c r="F34" s="55">
        <f>Inhchqrange_M3!F$11</f>
        <v>0</v>
      </c>
      <c r="G34" s="55">
        <f>Inhchqrange_M3!G$11</f>
        <v>0</v>
      </c>
    </row>
    <row r="35" spans="1:7" ht="23.25">
      <c r="A35" s="51" t="e">
        <f>VLOOKUP(Inhchqrange_M3!$B$4,MonthTab,3,FALSE)</f>
        <v>#N/A</v>
      </c>
      <c r="B35" s="51" t="e">
        <f>VLOOKUP(Inhchqrange_M1!$C$4,YearTab,3,FALSE)</f>
        <v>#N/A</v>
      </c>
      <c r="C35" s="63">
        <f>Inhchqrange_M1!$B$2</f>
        <v>0</v>
      </c>
      <c r="D35" s="51">
        <v>1</v>
      </c>
      <c r="E35" s="51">
        <v>4</v>
      </c>
      <c r="F35" s="55">
        <f>Inhchqrange_M3!H$11</f>
        <v>0</v>
      </c>
      <c r="G35" s="55">
        <f>Inhchqrange_M3!I$11</f>
        <v>0</v>
      </c>
    </row>
    <row r="36" spans="1:7" ht="23.25">
      <c r="A36" s="51" t="e">
        <f>VLOOKUP(Inhchqrange_M3!$B$4,MonthTab,3,FALSE)</f>
        <v>#N/A</v>
      </c>
      <c r="B36" s="51" t="e">
        <f>VLOOKUP(Inhchqrange_M1!$C$4,YearTab,3,FALSE)</f>
        <v>#N/A</v>
      </c>
      <c r="C36" s="63">
        <f>Inhchqrange_M1!$B$2</f>
        <v>0</v>
      </c>
      <c r="D36" s="51">
        <v>1</v>
      </c>
      <c r="E36" s="51">
        <v>5</v>
      </c>
      <c r="F36" s="55">
        <f>Inhchqrange_M3!J$11</f>
        <v>0</v>
      </c>
      <c r="G36" s="55">
        <f>Inhchqrange_M3!K$11</f>
        <v>0</v>
      </c>
    </row>
    <row r="37" spans="1:7" ht="23.25">
      <c r="A37" s="51" t="e">
        <f>VLOOKUP(Inhchqrange_M3!$B$4,MonthTab,3,FALSE)</f>
        <v>#N/A</v>
      </c>
      <c r="B37" s="51" t="e">
        <f>VLOOKUP(Inhchqrange_M1!$C$4,YearTab,3,FALSE)</f>
        <v>#N/A</v>
      </c>
      <c r="C37" s="63">
        <f>Inhchqrange_M1!$B$2</f>
        <v>0</v>
      </c>
      <c r="D37" s="51">
        <v>2</v>
      </c>
      <c r="E37" s="51">
        <v>1</v>
      </c>
      <c r="F37" s="55">
        <f>Inhchqrange_M3!B$12</f>
        <v>0</v>
      </c>
      <c r="G37" s="55">
        <f>Inhchqrange_M3!C$12</f>
        <v>0</v>
      </c>
    </row>
    <row r="38" spans="1:7" ht="23.25">
      <c r="A38" s="51" t="e">
        <f>VLOOKUP(Inhchqrange_M3!$B$4,MonthTab,3,FALSE)</f>
        <v>#N/A</v>
      </c>
      <c r="B38" s="51" t="e">
        <f>VLOOKUP(Inhchqrange_M1!$C$4,YearTab,3,FALSE)</f>
        <v>#N/A</v>
      </c>
      <c r="C38" s="63">
        <f>Inhchqrange_M1!$B$2</f>
        <v>0</v>
      </c>
      <c r="D38" s="51">
        <v>2</v>
      </c>
      <c r="E38" s="51">
        <v>2</v>
      </c>
      <c r="F38" s="55">
        <f>Inhchqrange_M3!D$12</f>
        <v>0</v>
      </c>
      <c r="G38" s="55">
        <f>Inhchqrange_M3!E$12</f>
        <v>0</v>
      </c>
    </row>
    <row r="39" spans="1:7" ht="23.25">
      <c r="A39" s="51" t="e">
        <f>VLOOKUP(Inhchqrange_M3!$B$4,MonthTab,3,FALSE)</f>
        <v>#N/A</v>
      </c>
      <c r="B39" s="51" t="e">
        <f>VLOOKUP(Inhchqrange_M1!$C$4,YearTab,3,FALSE)</f>
        <v>#N/A</v>
      </c>
      <c r="C39" s="63">
        <f>Inhchqrange_M1!$B$2</f>
        <v>0</v>
      </c>
      <c r="D39" s="51">
        <v>2</v>
      </c>
      <c r="E39" s="51">
        <v>3</v>
      </c>
      <c r="F39" s="55">
        <f>Inhchqrange_M3!F$12</f>
        <v>0</v>
      </c>
      <c r="G39" s="55">
        <f>Inhchqrange_M3!G$12</f>
        <v>0</v>
      </c>
    </row>
    <row r="40" spans="1:7" ht="23.25">
      <c r="A40" s="51" t="e">
        <f>VLOOKUP(Inhchqrange_M3!$B$4,MonthTab,3,FALSE)</f>
        <v>#N/A</v>
      </c>
      <c r="B40" s="51" t="e">
        <f>VLOOKUP(Inhchqrange_M1!$C$4,YearTab,3,FALSE)</f>
        <v>#N/A</v>
      </c>
      <c r="C40" s="63">
        <f>Inhchqrange_M1!$B$2</f>
        <v>0</v>
      </c>
      <c r="D40" s="51">
        <v>2</v>
      </c>
      <c r="E40" s="51">
        <v>4</v>
      </c>
      <c r="F40" s="55">
        <f>Inhchqrange_M3!H$12</f>
        <v>0</v>
      </c>
      <c r="G40" s="55">
        <f>Inhchqrange_M3!I$12</f>
        <v>0</v>
      </c>
    </row>
    <row r="41" spans="1:7" ht="23.25">
      <c r="A41" s="51" t="e">
        <f>VLOOKUP(Inhchqrange_M3!$B$4,MonthTab,3,FALSE)</f>
        <v>#N/A</v>
      </c>
      <c r="B41" s="51" t="e">
        <f>VLOOKUP(Inhchqrange_M1!$C$4,YearTab,3,FALSE)</f>
        <v>#N/A</v>
      </c>
      <c r="C41" s="63">
        <f>Inhchqrange_M1!$B$2</f>
        <v>0</v>
      </c>
      <c r="D41" s="51">
        <v>2</v>
      </c>
      <c r="E41" s="51">
        <v>5</v>
      </c>
      <c r="F41" s="55">
        <f>Inhchqrange_M3!J$12</f>
        <v>0</v>
      </c>
      <c r="G41" s="55">
        <f>Inhchqrange_M3!K$12</f>
        <v>0</v>
      </c>
    </row>
    <row r="42" spans="1:7" ht="23.25">
      <c r="A42" s="51" t="e">
        <f>VLOOKUP(Inhchqrange_M3!$B$4,MonthTab,3,FALSE)</f>
        <v>#N/A</v>
      </c>
      <c r="B42" s="51" t="e">
        <f>VLOOKUP(Inhchqrange_M1!$C$4,YearTab,3,FALSE)</f>
        <v>#N/A</v>
      </c>
      <c r="C42" s="63">
        <f>Inhchqrange_M1!$B$2</f>
        <v>0</v>
      </c>
      <c r="D42" s="51">
        <v>3</v>
      </c>
      <c r="E42" s="51">
        <v>1</v>
      </c>
      <c r="F42" s="55">
        <f>Inhchqrange_M3!B$13</f>
        <v>0</v>
      </c>
      <c r="G42" s="55">
        <f>Inhchqrange_M3!C$13</f>
        <v>0</v>
      </c>
    </row>
    <row r="43" spans="1:7" ht="23.25">
      <c r="A43" s="51" t="e">
        <f>VLOOKUP(Inhchqrange_M3!$B$4,MonthTab,3,FALSE)</f>
        <v>#N/A</v>
      </c>
      <c r="B43" s="51" t="e">
        <f>VLOOKUP(Inhchqrange_M1!$C$4,YearTab,3,FALSE)</f>
        <v>#N/A</v>
      </c>
      <c r="C43" s="63">
        <f>Inhchqrange_M1!$B$2</f>
        <v>0</v>
      </c>
      <c r="D43" s="51">
        <v>3</v>
      </c>
      <c r="E43" s="51">
        <v>2</v>
      </c>
      <c r="F43" s="55">
        <f>Inhchqrange_M3!D$13</f>
        <v>0</v>
      </c>
      <c r="G43" s="55">
        <f>Inhchqrange_M3!E$13</f>
        <v>0</v>
      </c>
    </row>
    <row r="44" spans="1:7" ht="23.25">
      <c r="A44" s="51" t="e">
        <f>VLOOKUP(Inhchqrange_M3!$B$4,MonthTab,3,FALSE)</f>
        <v>#N/A</v>
      </c>
      <c r="B44" s="51" t="e">
        <f>VLOOKUP(Inhchqrange_M1!$C$4,YearTab,3,FALSE)</f>
        <v>#N/A</v>
      </c>
      <c r="C44" s="63">
        <f>Inhchqrange_M1!$B$2</f>
        <v>0</v>
      </c>
      <c r="D44" s="51">
        <v>3</v>
      </c>
      <c r="E44" s="51">
        <v>3</v>
      </c>
      <c r="F44" s="55">
        <f>Inhchqrange_M3!F$13</f>
        <v>0</v>
      </c>
      <c r="G44" s="55">
        <f>Inhchqrange_M3!G$13</f>
        <v>0</v>
      </c>
    </row>
    <row r="45" spans="1:7" ht="23.25">
      <c r="A45" s="51" t="e">
        <f>VLOOKUP(Inhchqrange_M3!$B$4,MonthTab,3,FALSE)</f>
        <v>#N/A</v>
      </c>
      <c r="B45" s="51" t="e">
        <f>VLOOKUP(Inhchqrange_M1!$C$4,YearTab,3,FALSE)</f>
        <v>#N/A</v>
      </c>
      <c r="C45" s="63">
        <f>Inhchqrange_M1!$B$2</f>
        <v>0</v>
      </c>
      <c r="D45" s="51">
        <v>3</v>
      </c>
      <c r="E45" s="51">
        <v>4</v>
      </c>
      <c r="F45" s="55">
        <f>Inhchqrange_M3!H$13</f>
        <v>0</v>
      </c>
      <c r="G45" s="55">
        <f>Inhchqrange_M3!I$13</f>
        <v>0</v>
      </c>
    </row>
    <row r="46" spans="1:7" ht="23.25">
      <c r="A46" s="51" t="e">
        <f>VLOOKUP(Inhchqrange_M3!$B$4,MonthTab,3,FALSE)</f>
        <v>#N/A</v>
      </c>
      <c r="B46" s="51" t="e">
        <f>VLOOKUP(Inhchqrange_M1!$C$4,YearTab,3,FALSE)</f>
        <v>#N/A</v>
      </c>
      <c r="C46" s="63">
        <f>Inhchqrange_M1!$B$2</f>
        <v>0</v>
      </c>
      <c r="D46" s="51">
        <v>3</v>
      </c>
      <c r="E46" s="51">
        <v>5</v>
      </c>
      <c r="F46" s="55">
        <f>Inhchqrange_M3!J$13</f>
        <v>0</v>
      </c>
      <c r="G46" s="55">
        <f>Inhchqrange_M3!K$13</f>
        <v>0</v>
      </c>
    </row>
  </sheetData>
  <sheetProtection password="E56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ITG</cp:lastModifiedBy>
  <cp:lastPrinted>2005-11-10T09:19:59Z</cp:lastPrinted>
  <dcterms:created xsi:type="dcterms:W3CDTF">2005-08-25T03:18:53Z</dcterms:created>
  <dcterms:modified xsi:type="dcterms:W3CDTF">2006-06-07T08:57:30Z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">
    <vt:lpwstr>7.แบบรายงานตามหนังสือเวียนที่ ฝรช.(11)ว. 89/2548 และ ฝนส.(21) ว. 551/2549 (ใช้ถึง 30 มิถุนายน 2557)</vt:lpwstr>
  </property>
  <property fmtid="{D5CDD505-2E9C-101B-9397-08002B2CF9AE}" pid="4" name="รายก">
    <vt:lpwstr>ปริมาณและมูลค่าเช็คภายในธนาคารเดียวกัน (Intrabank Cheque)</vt:lpwstr>
  </property>
  <property fmtid="{D5CDD505-2E9C-101B-9397-08002B2CF9AE}" pid="5" name="ordin">
    <vt:lpwstr>2.00000000000000</vt:lpwstr>
  </property>
  <property fmtid="{D5CDD505-2E9C-101B-9397-08002B2CF9AE}" pid="6" name="ContentTy">
    <vt:lpwstr>Document</vt:lpwstr>
  </property>
  <property fmtid="{D5CDD505-2E9C-101B-9397-08002B2CF9AE}" pid="7" name="Ord">
    <vt:lpwstr>5900.00000000000</vt:lpwstr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รายกา">
    <vt:lpwstr>ปริมาณและมูลค่าเช็คภายในธนาคารเดียวกัน (Intrabank Cheque)</vt:lpwstr>
  </property>
  <property fmtid="{D5CDD505-2E9C-101B-9397-08002B2CF9AE}" pid="11" name="ar">
    <vt:lpwstr>Historical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กลุ">
    <vt:lpwstr/>
  </property>
  <property fmtid="{D5CDD505-2E9C-101B-9397-08002B2CF9AE}" pid="16" name="r2">
    <vt:lpwstr/>
  </property>
  <property fmtid="{D5CDD505-2E9C-101B-9397-08002B2CF9AE}" pid="17" name="_SourceU">
    <vt:lpwstr/>
  </property>
  <property fmtid="{D5CDD505-2E9C-101B-9397-08002B2CF9AE}" pid="18" name="_SharedFileInd">
    <vt:lpwstr/>
  </property>
</Properties>
</file>