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475" tabRatio="601" activeTab="0"/>
  </bookViews>
  <sheets>
    <sheet name="อ่านก่อนใช้" sheetId="1" r:id="rId1"/>
    <sheet name="Bilpay_M1" sheetId="2" r:id="rId2"/>
    <sheet name="Bilpay_M2" sheetId="3" r:id="rId3"/>
    <sheet name="Bilpay_M3" sheetId="4" r:id="rId4"/>
    <sheet name="Master" sheetId="5" state="hidden" r:id="rId5"/>
    <sheet name="BillPaymentData" sheetId="6" state="hidden" r:id="rId6"/>
  </sheets>
  <definedNames>
    <definedName name="BillPaymentDataTab">'BillPaymentData'!$A$1:$G$19</definedName>
    <definedName name="ChirstYearList">'Master'!$F$2:$F$13</definedName>
    <definedName name="MonthQuarterList">'Master'!$A$15:$A$18</definedName>
    <definedName name="MonthRevTab">'Master'!$C$2:$E$13</definedName>
    <definedName name="MonthTab">'Master'!$A$2:$C$13</definedName>
    <definedName name="MonthThaiList">'Master'!$A$2:$A$13</definedName>
    <definedName name="_xlnm.Print_Area" localSheetId="1">'Bilpay_M1'!$A$1:$E$13</definedName>
    <definedName name="YearTab">'Master'!$F$2:$H$13</definedName>
  </definedNames>
  <calcPr fullCalcOnLoad="1"/>
</workbook>
</file>

<file path=xl/sharedStrings.xml><?xml version="1.0" encoding="utf-8"?>
<sst xmlns="http://schemas.openxmlformats.org/spreadsheetml/2006/main" count="161" uniqueCount="88">
  <si>
    <t>มูลค่า : บาท</t>
  </si>
  <si>
    <t>ปริมาณ</t>
  </si>
  <si>
    <t xml:space="preserve">มูลค่า </t>
  </si>
  <si>
    <t>ยอดรวม</t>
  </si>
  <si>
    <t>งวด</t>
  </si>
  <si>
    <t>Month</t>
  </si>
  <si>
    <t>Year</t>
  </si>
  <si>
    <t>Institution</t>
  </si>
  <si>
    <t>May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</si>
  <si>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</si>
  <si>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</si>
  <si>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</si>
  <si>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</si>
  <si>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</si>
  <si>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</si>
  <si>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</si>
  <si>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</si>
  <si>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</si>
  <si>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</si>
  <si>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</si>
  <si>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</si>
  <si>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</si>
  <si>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</si>
  <si>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</si>
  <si>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</si>
  <si>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</si>
  <si>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</si>
  <si>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</si>
  <si>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</si>
  <si>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</si>
  <si>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</si>
  <si>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</si>
  <si>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Volume</t>
  </si>
  <si>
    <t>Value</t>
  </si>
  <si>
    <t>sheet ชื่อ "อ่านก่อนใช้"</t>
  </si>
  <si>
    <t>เป็น sheet แนะนำวิธีการใช้งาน</t>
  </si>
  <si>
    <t>วิธีการป้อนข้อมูล</t>
  </si>
  <si>
    <t>3. Sheet ใดไม่มีข้อมูลต้องรายงานให้ป้อนค่าเป็นศูนย์</t>
  </si>
  <si>
    <t>4. หากป้อนข้อมูลไม่ถูกต้องครบถ้วนสีใน Cell นั้น จะเปลี่ยนเป็น</t>
  </si>
  <si>
    <t>เป็น Cell ว่าง หากไม่มีข้อมูลให้ใส่ตัวเลข 0</t>
  </si>
  <si>
    <t>5. ห้ามแก้ไขรูปแบบและสูตรที่ปรากฎในแบบฟอร์มรายงาน</t>
  </si>
  <si>
    <t>หลักเกณฑ์การตั้งชื่อไฟล์</t>
  </si>
  <si>
    <t>เป็นค่าคงที่</t>
  </si>
  <si>
    <t xml:space="preserve"> ตารางที่ 4 ตารางสรุปปริมาณและมูลค่ารายการการชำระค่าสินค้าและบริการผ่านเคาน์เตอร์ </t>
  </si>
  <si>
    <t>สถาบัน</t>
  </si>
  <si>
    <t>เงินสด</t>
  </si>
  <si>
    <t>เช็ค</t>
  </si>
  <si>
    <t>อื่นๆ</t>
  </si>
  <si>
    <t>สื่อการชำระเงิน</t>
  </si>
  <si>
    <t>ค่าสาธารณูปโภคพื้นฐาน</t>
  </si>
  <si>
    <t>ค่าสินค้าและบริการอื่นๆ</t>
  </si>
  <si>
    <t>ปริมาณ : รายการ</t>
  </si>
  <si>
    <t>ServiceType</t>
  </si>
  <si>
    <t>ประเภทธุรกิจ</t>
  </si>
  <si>
    <t>Instrument</t>
  </si>
  <si>
    <t>เป็น sheet  ตารางสรุปปริมาณและมูลค่ารายการการชำระค่าสินค้าและบริการผ่านเคาน์เตอร์  เดือนที่ 1 ของไตรมาสที่ต้องรายงาน</t>
  </si>
  <si>
    <t>เป็น sheet ตารางสรุปปริมาณและมูลค่ารายการการชำระค่าสินค้าและบริการผ่านเคาน์เตอร์  เดือนที่ 2 ของไตรมาสที่ต้องรายงาน</t>
  </si>
  <si>
    <t>เป็น sheet  ตารางสรุปปริมาณและมูลค่ารายการการชำระค่าสินค้าและบริการผ่านเคาน์เตอร์  เดือนที่ 3 ของไตรมาสที่ต้องรายงาน</t>
  </si>
  <si>
    <r>
      <t>1. ป้อนข้อมูลเฉพาะ cell ที่แสดงตัวเลขหรือตัวอักษรเป็น</t>
    </r>
    <r>
      <rPr>
        <sz val="15"/>
        <color indexed="12"/>
        <rFont val="Angsana New"/>
        <family val="0"/>
      </rPr>
      <t>สีน้ำเงิน</t>
    </r>
  </si>
  <si>
    <t>ไฟล์ Excel รายงาน สรุปปริมาณและมูลค่ารายการการชำระค่าสินค้าและบริการผ่านเคาน์เตอร์ ประกอบด้วย 4 sheets คือ</t>
  </si>
  <si>
    <t>sheet ชื่อ "Bilpay_M1"</t>
  </si>
  <si>
    <t>sheet ชื่อ"Bilpay_M2"</t>
  </si>
  <si>
    <t>sheet ชื่อ"Bilpay_M3"</t>
  </si>
  <si>
    <t>รหัสสถาบัน</t>
  </si>
  <si>
    <t>ค.ศ. 2005</t>
  </si>
  <si>
    <t>ค.ศ. 2006</t>
  </si>
  <si>
    <t>ค.ศ. 2007</t>
  </si>
  <si>
    <t>ค.ศ. 2008</t>
  </si>
  <si>
    <t>ค.ศ. 2009</t>
  </si>
  <si>
    <t>ค.ศ. 2010</t>
  </si>
  <si>
    <t>ค.ศ. 2011</t>
  </si>
  <si>
    <t>ค.ศ. 2012</t>
  </si>
  <si>
    <t>ค.ศ. 2013</t>
  </si>
  <si>
    <t>ค.ศ. 2014</t>
  </si>
  <si>
    <t>ค.ศ. 2015</t>
  </si>
  <si>
    <t>ค.ศ. 2016</t>
  </si>
  <si>
    <t xml:space="preserve">ข้อมูลปริมาณและมูลค่า มีค่าไม่สัมพันธ์กัน  เช่น ปริมาณมีค่าเป็น 0 แต่มีมูลค่ามากกว่า 0 เป็นต้น </t>
  </si>
  <si>
    <t>XXX</t>
  </si>
  <si>
    <t>YYYY</t>
  </si>
  <si>
    <t>QPSD</t>
  </si>
  <si>
    <t>รหัสประจำสถาบันผู้ส่งข้อมูล</t>
  </si>
  <si>
    <t>ปีของข้อมูลให้ใช้ปี ค.ศ. 4 หลัก เช่น 2006 เป็นต้น</t>
  </si>
  <si>
    <t>MMDD</t>
  </si>
  <si>
    <t>ข้อมูลประจำไตรมาสที่ 1,2,3,4 ให้ใช้ 0331, 0630, 0930, 1231 (31 มี.ค., 30 มิ.ย., 30 ก.ย., 31 ธ.ค.) ตามลำดับ</t>
  </si>
  <si>
    <t>2. ป้อนข้อมูลรหัสสถาบัน  ชื่อสถาบัน  เดือนของข้อมูล ปีของข้อมูล ใน sheet "Bilpay_M1"</t>
  </si>
  <si>
    <r>
      <t xml:space="preserve">มาตรฐานการตั้งชื่อไฟล์ข้อมูล : </t>
    </r>
    <r>
      <rPr>
        <b/>
        <sz val="16"/>
        <color indexed="12"/>
        <rFont val="Angsana New"/>
        <family val="1"/>
      </rPr>
      <t>QPSD</t>
    </r>
    <r>
      <rPr>
        <b/>
        <sz val="16"/>
        <color indexed="10"/>
        <rFont val="Angsana New"/>
        <family val="1"/>
      </rPr>
      <t>XXX_</t>
    </r>
    <r>
      <rPr>
        <b/>
        <sz val="16"/>
        <color indexed="14"/>
        <rFont val="Angsana New"/>
        <family val="1"/>
      </rPr>
      <t>YYYYMMDD</t>
    </r>
    <r>
      <rPr>
        <b/>
        <sz val="16"/>
        <color indexed="16"/>
        <rFont val="Angsana New"/>
        <family val="1"/>
      </rPr>
      <t>_</t>
    </r>
    <r>
      <rPr>
        <b/>
        <sz val="16"/>
        <color indexed="17"/>
        <rFont val="Angsana New"/>
        <family val="1"/>
      </rPr>
      <t>BIL.xls</t>
    </r>
  </si>
  <si>
    <r>
      <t xml:space="preserve">          version :  มิ.ย.49  / </t>
    </r>
    <r>
      <rPr>
        <b/>
        <sz val="16"/>
        <color indexed="10"/>
        <rFont val="Angsana New"/>
        <family val="1"/>
      </rPr>
      <t>Best use with excel 2000 up</t>
    </r>
  </si>
  <si>
    <t>BIL.xls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</si>
</sst>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E]d\ mmmm\ yyyy"/>
  </numFmts>
  <fonts count="26">
    <font>
      <sz val="16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sz val="8"/>
      <name val="Angsana New"/>
      <family val="0"/>
    </font>
    <font>
      <b/>
      <sz val="18"/>
      <name val="Angsana New"/>
      <family val="1"/>
    </font>
    <font>
      <sz val="16"/>
      <color indexed="18"/>
      <name val="Angsana New"/>
      <family val="0"/>
    </font>
    <font>
      <b/>
      <i/>
      <sz val="14"/>
      <color indexed="9"/>
      <name val="Angsana New"/>
      <family val="1"/>
    </font>
    <font>
      <b/>
      <sz val="14"/>
      <color indexed="12"/>
      <name val="Angsana New"/>
      <family val="1"/>
    </font>
    <font>
      <u val="single"/>
      <sz val="14"/>
      <color indexed="12"/>
      <name val="Angsana New"/>
      <family val="1"/>
    </font>
    <font>
      <sz val="14"/>
      <color indexed="57"/>
      <name val="Angsana New"/>
      <family val="1"/>
    </font>
    <font>
      <b/>
      <sz val="16"/>
      <color indexed="17"/>
      <name val="Angsana New"/>
      <family val="1"/>
    </font>
    <font>
      <b/>
      <sz val="16"/>
      <color indexed="12"/>
      <name val="Angsana New"/>
      <family val="1"/>
    </font>
    <font>
      <u val="single"/>
      <sz val="14"/>
      <name val="Angsana New"/>
      <family val="1"/>
    </font>
    <font>
      <sz val="15"/>
      <name val="Angsana New"/>
      <family val="0"/>
    </font>
    <font>
      <b/>
      <sz val="15"/>
      <color indexed="14"/>
      <name val="Angsana New"/>
      <family val="0"/>
    </font>
    <font>
      <sz val="15"/>
      <color indexed="12"/>
      <name val="Angsana New"/>
      <family val="0"/>
    </font>
    <font>
      <b/>
      <sz val="16"/>
      <color indexed="10"/>
      <name val="Angsana New"/>
      <family val="1"/>
    </font>
    <font>
      <b/>
      <sz val="16"/>
      <color indexed="14"/>
      <name val="Angsana New"/>
      <family val="1"/>
    </font>
    <font>
      <b/>
      <sz val="16"/>
      <color indexed="16"/>
      <name val="Angsana New"/>
      <family val="1"/>
    </font>
    <font>
      <b/>
      <sz val="15"/>
      <color indexed="12"/>
      <name val="Angsana New"/>
      <family val="1"/>
    </font>
    <font>
      <b/>
      <sz val="15"/>
      <color indexed="17"/>
      <name val="Angsana New"/>
      <family val="1"/>
    </font>
    <font>
      <b/>
      <sz val="15"/>
      <color indexed="10"/>
      <name val="Angsana New"/>
      <family val="1"/>
    </font>
    <font>
      <sz val="12"/>
      <name val="Angsana New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8" fillId="2" borderId="5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8" fillId="2" borderId="7" xfId="0" applyNumberFormat="1" applyFont="1" applyFill="1" applyBorder="1" applyAlignment="1" applyProtection="1">
      <alignment/>
      <protection hidden="1"/>
    </xf>
    <xf numFmtId="0" fontId="8" fillId="2" borderId="8" xfId="0" applyFont="1" applyFill="1" applyBorder="1" applyAlignment="1" applyProtection="1">
      <alignment/>
      <protection hidden="1"/>
    </xf>
    <xf numFmtId="0" fontId="8" fillId="2" borderId="9" xfId="0" applyFont="1" applyFill="1" applyBorder="1" applyAlignment="1" applyProtection="1">
      <alignment/>
      <protection hidden="1"/>
    </xf>
    <xf numFmtId="0" fontId="8" fillId="2" borderId="1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3" borderId="0" xfId="0" applyFont="1" applyFill="1" applyAlignment="1">
      <alignment/>
    </xf>
    <xf numFmtId="0" fontId="16" fillId="4" borderId="0" xfId="0" applyFont="1" applyFill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49" fontId="0" fillId="0" borderId="1" xfId="0" applyNumberFormat="1" applyBorder="1" applyAlignment="1" applyProtection="1">
      <alignment/>
      <protection hidden="1"/>
    </xf>
    <xf numFmtId="49" fontId="11" fillId="0" borderId="0" xfId="0" applyNumberFormat="1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/>
      <protection/>
    </xf>
    <xf numFmtId="0" fontId="12" fillId="0" borderId="1" xfId="0" applyFont="1" applyBorder="1" applyAlignment="1" applyProtection="1">
      <alignment horizontal="left"/>
      <protection hidden="1"/>
    </xf>
    <xf numFmtId="0" fontId="9" fillId="5" borderId="17" xfId="0" applyFont="1" applyFill="1" applyBorder="1" applyAlignment="1" applyProtection="1">
      <alignment horizontal="left"/>
      <protection hidden="1"/>
    </xf>
    <xf numFmtId="0" fontId="9" fillId="5" borderId="18" xfId="0" applyFont="1" applyFill="1" applyBorder="1" applyAlignment="1" applyProtection="1">
      <alignment horizontal="left"/>
      <protection hidden="1"/>
    </xf>
    <xf numFmtId="0" fontId="9" fillId="5" borderId="19" xfId="0" applyFont="1" applyFill="1" applyBorder="1" applyAlignment="1" applyProtection="1">
      <alignment horizontal="left"/>
      <protection hidden="1"/>
    </xf>
    <xf numFmtId="0" fontId="9" fillId="5" borderId="17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8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0</xdr:col>
      <xdr:colOff>238125</xdr:colOff>
      <xdr:row>0</xdr:row>
      <xdr:rowOff>219075</xdr:rowOff>
    </xdr:to>
    <xdr:sp>
      <xdr:nvSpPr>
        <xdr:cNvPr id="1" name="Oval 1"/>
        <xdr:cNvSpPr>
          <a:spLocks/>
        </xdr:cNvSpPr>
      </xdr:nvSpPr>
      <xdr:spPr>
        <a:xfrm>
          <a:off x="161925" y="133350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219075</xdr:rowOff>
    </xdr:from>
    <xdr:to>
      <xdr:col>0</xdr:col>
      <xdr:colOff>1095375</xdr:colOff>
      <xdr:row>5</xdr:row>
      <xdr:rowOff>257175</xdr:rowOff>
    </xdr:to>
    <xdr:pic>
      <xdr:nvPicPr>
        <xdr:cNvPr id="1" name="cmdClearTa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8587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219075</xdr:rowOff>
    </xdr:from>
    <xdr:to>
      <xdr:col>0</xdr:col>
      <xdr:colOff>1114425</xdr:colOff>
      <xdr:row>5</xdr:row>
      <xdr:rowOff>257175</xdr:rowOff>
    </xdr:to>
    <xdr:pic>
      <xdr:nvPicPr>
        <xdr:cNvPr id="1" name="cmdClearTa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8587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238125</xdr:rowOff>
    </xdr:from>
    <xdr:to>
      <xdr:col>0</xdr:col>
      <xdr:colOff>1133475</xdr:colOff>
      <xdr:row>6</xdr:row>
      <xdr:rowOff>9525</xdr:rowOff>
    </xdr:to>
    <xdr:pic>
      <xdr:nvPicPr>
        <xdr:cNvPr id="1" name="cmdClearTab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049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5"/>
  <sheetViews>
    <sheetView showGridLines="0" tabSelected="1" workbookViewId="0" topLeftCell="A1">
      <selection activeCell="I22" sqref="I22"/>
    </sheetView>
  </sheetViews>
  <sheetFormatPr defaultColWidth="9.140625" defaultRowHeight="23.25"/>
  <cols>
    <col min="1" max="1" width="3.57421875" style="47" customWidth="1"/>
    <col min="2" max="2" width="9.140625" style="47" customWidth="1"/>
    <col min="3" max="3" width="10.7109375" style="47" customWidth="1"/>
    <col min="4" max="4" width="4.421875" style="47" customWidth="1"/>
    <col min="5" max="16384" width="9.140625" style="47" customWidth="1"/>
  </cols>
  <sheetData>
    <row r="1" ht="23.25">
      <c r="A1" s="63" t="s">
        <v>86</v>
      </c>
    </row>
    <row r="2" ht="21.75">
      <c r="A2" s="48" t="s">
        <v>59</v>
      </c>
    </row>
    <row r="3" spans="2:5" ht="21.75">
      <c r="B3" s="47" t="s">
        <v>34</v>
      </c>
      <c r="E3" s="47" t="s">
        <v>35</v>
      </c>
    </row>
    <row r="4" spans="2:5" ht="21.75">
      <c r="B4" s="47" t="s">
        <v>60</v>
      </c>
      <c r="E4" s="47" t="s">
        <v>55</v>
      </c>
    </row>
    <row r="5" spans="2:5" ht="21.75">
      <c r="B5" s="47" t="s">
        <v>61</v>
      </c>
      <c r="E5" s="47" t="s">
        <v>56</v>
      </c>
    </row>
    <row r="6" spans="2:5" ht="21.75">
      <c r="B6" s="47" t="s">
        <v>62</v>
      </c>
      <c r="E6" s="47" t="s">
        <v>57</v>
      </c>
    </row>
    <row r="8" ht="21.75">
      <c r="A8" s="48" t="s">
        <v>36</v>
      </c>
    </row>
    <row r="9" ht="21.75">
      <c r="B9" s="47" t="s">
        <v>58</v>
      </c>
    </row>
    <row r="10" ht="21.75">
      <c r="B10" s="47" t="s">
        <v>84</v>
      </c>
    </row>
    <row r="11" ht="21.75">
      <c r="B11" s="47" t="s">
        <v>37</v>
      </c>
    </row>
    <row r="12" ht="21.75">
      <c r="B12" s="47" t="s">
        <v>38</v>
      </c>
    </row>
    <row r="13" spans="3:4" ht="21.75">
      <c r="C13" s="50"/>
      <c r="D13" s="47" t="s">
        <v>39</v>
      </c>
    </row>
    <row r="14" ht="6.75" customHeight="1"/>
    <row r="15" spans="3:4" ht="21.75">
      <c r="C15" s="49"/>
      <c r="D15" s="47" t="s">
        <v>76</v>
      </c>
    </row>
    <row r="16" ht="6.75" customHeight="1"/>
    <row r="17" ht="21.75">
      <c r="B17" s="47" t="s">
        <v>40</v>
      </c>
    </row>
    <row r="19" ht="21.75">
      <c r="A19" s="48" t="s">
        <v>41</v>
      </c>
    </row>
    <row r="20" ht="23.25">
      <c r="B20" t="s">
        <v>85</v>
      </c>
    </row>
    <row r="21" spans="3:4" ht="21.75">
      <c r="C21" s="58" t="s">
        <v>79</v>
      </c>
      <c r="D21" s="47" t="s">
        <v>42</v>
      </c>
    </row>
    <row r="22" spans="3:4" ht="21.75">
      <c r="C22" s="62" t="s">
        <v>77</v>
      </c>
      <c r="D22" s="47" t="s">
        <v>80</v>
      </c>
    </row>
    <row r="23" spans="3:4" ht="21.75">
      <c r="C23" s="59" t="s">
        <v>78</v>
      </c>
      <c r="D23" s="47" t="s">
        <v>81</v>
      </c>
    </row>
    <row r="24" spans="3:4" ht="23.25">
      <c r="C24" s="61" t="s">
        <v>82</v>
      </c>
      <c r="D24" t="s">
        <v>83</v>
      </c>
    </row>
    <row r="25" spans="3:4" ht="21.75">
      <c r="C25" s="60" t="s">
        <v>87</v>
      </c>
      <c r="D25" s="47" t="s">
        <v>42</v>
      </c>
    </row>
  </sheetData>
  <sheetProtection password="E568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1"/>
  <sheetViews>
    <sheetView showGridLines="0" zoomScale="110" zoomScaleNormal="110" workbookViewId="0" topLeftCell="A1">
      <selection activeCell="B2" sqref="B2"/>
    </sheetView>
  </sheetViews>
  <sheetFormatPr defaultColWidth="9.140625" defaultRowHeight="23.25"/>
  <cols>
    <col min="1" max="1" width="25.57421875" style="19" customWidth="1"/>
    <col min="2" max="2" width="15.28125" style="19" bestFit="1" customWidth="1"/>
    <col min="3" max="3" width="16.8515625" style="19" customWidth="1"/>
    <col min="4" max="4" width="14.421875" style="19" bestFit="1" customWidth="1"/>
    <col min="5" max="5" width="16.57421875" style="19" bestFit="1" customWidth="1"/>
    <col min="6" max="16384" width="9.140625" style="19" customWidth="1"/>
  </cols>
  <sheetData>
    <row r="1" spans="1:5" ht="21">
      <c r="A1" s="64" t="s">
        <v>43</v>
      </c>
      <c r="B1" s="64"/>
      <c r="C1" s="64"/>
      <c r="D1" s="64"/>
      <c r="E1" s="64"/>
    </row>
    <row r="2" spans="1:5" ht="21">
      <c r="A2" s="42" t="s">
        <v>63</v>
      </c>
      <c r="B2" s="57"/>
      <c r="C2" s="22"/>
      <c r="D2" s="22"/>
      <c r="E2" s="22"/>
    </row>
    <row r="3" spans="1:5" ht="21">
      <c r="A3" s="42" t="s">
        <v>44</v>
      </c>
      <c r="B3" s="65"/>
      <c r="C3" s="65"/>
      <c r="D3" s="65"/>
      <c r="E3" s="65"/>
    </row>
    <row r="4" spans="1:5" ht="21">
      <c r="A4" s="42" t="s">
        <v>4</v>
      </c>
      <c r="B4" s="4"/>
      <c r="C4" s="3"/>
      <c r="D4" s="20"/>
      <c r="E4" s="21"/>
    </row>
    <row r="5" spans="1:5" ht="21">
      <c r="A5" s="22"/>
      <c r="B5" s="22"/>
      <c r="C5" s="22"/>
      <c r="D5" s="22"/>
      <c r="E5" s="52" t="s">
        <v>51</v>
      </c>
    </row>
    <row r="6" spans="1:5" ht="21">
      <c r="A6" s="22"/>
      <c r="B6" s="22"/>
      <c r="C6" s="22"/>
      <c r="D6" s="22"/>
      <c r="E6" s="53" t="s">
        <v>0</v>
      </c>
    </row>
    <row r="7" ht="5.25" customHeight="1"/>
    <row r="8" spans="1:5" ht="21" customHeight="1">
      <c r="A8" s="66" t="s">
        <v>48</v>
      </c>
      <c r="B8" s="69" t="s">
        <v>49</v>
      </c>
      <c r="C8" s="68"/>
      <c r="D8" s="67" t="s">
        <v>50</v>
      </c>
      <c r="E8" s="68"/>
    </row>
    <row r="9" spans="1:5" ht="21">
      <c r="A9" s="66"/>
      <c r="B9" s="39" t="s">
        <v>1</v>
      </c>
      <c r="C9" s="39" t="s">
        <v>2</v>
      </c>
      <c r="D9" s="39" t="s">
        <v>1</v>
      </c>
      <c r="E9" s="39" t="s">
        <v>2</v>
      </c>
    </row>
    <row r="10" spans="1:12" ht="21">
      <c r="A10" s="54" t="s">
        <v>45</v>
      </c>
      <c r="B10" s="1">
        <v>0</v>
      </c>
      <c r="C10" s="2">
        <v>0</v>
      </c>
      <c r="D10" s="1">
        <v>0</v>
      </c>
      <c r="E10" s="2">
        <v>0</v>
      </c>
      <c r="G10" s="23"/>
      <c r="H10" s="23"/>
      <c r="I10" s="23"/>
      <c r="J10" s="23"/>
      <c r="K10" s="23"/>
      <c r="L10" s="23"/>
    </row>
    <row r="11" spans="1:12" ht="21">
      <c r="A11" s="51" t="s">
        <v>46</v>
      </c>
      <c r="B11" s="1">
        <v>0</v>
      </c>
      <c r="C11" s="2">
        <v>0</v>
      </c>
      <c r="D11" s="1">
        <v>0</v>
      </c>
      <c r="E11" s="2">
        <v>0</v>
      </c>
      <c r="G11" s="23"/>
      <c r="H11" s="23"/>
      <c r="I11" s="23"/>
      <c r="J11" s="23"/>
      <c r="K11" s="23"/>
      <c r="L11" s="23"/>
    </row>
    <row r="12" spans="1:12" ht="21">
      <c r="A12" s="51" t="s">
        <v>47</v>
      </c>
      <c r="B12" s="1">
        <v>0</v>
      </c>
      <c r="C12" s="2">
        <v>0</v>
      </c>
      <c r="D12" s="1">
        <v>0</v>
      </c>
      <c r="E12" s="2">
        <v>0</v>
      </c>
      <c r="G12" s="23"/>
      <c r="H12" s="23"/>
      <c r="I12" s="23"/>
      <c r="J12" s="23"/>
      <c r="K12" s="23"/>
      <c r="L12" s="23"/>
    </row>
    <row r="13" spans="1:5" ht="21">
      <c r="A13" s="55" t="s">
        <v>3</v>
      </c>
      <c r="B13" s="40">
        <f>SUM(B10:B12)</f>
        <v>0</v>
      </c>
      <c r="C13" s="41">
        <f>SUM(C10:C12)</f>
        <v>0</v>
      </c>
      <c r="D13" s="40">
        <f>SUM(D10:D12)</f>
        <v>0</v>
      </c>
      <c r="E13" s="41">
        <f>SUM(E10:E12)</f>
        <v>0</v>
      </c>
    </row>
    <row r="14" spans="1:3" ht="21">
      <c r="A14" s="24"/>
      <c r="B14" s="25"/>
      <c r="C14" s="25"/>
    </row>
    <row r="15" ht="21">
      <c r="A15" s="25"/>
    </row>
    <row r="16" spans="1:4" ht="21">
      <c r="A16" s="26"/>
      <c r="D16" s="27"/>
    </row>
    <row r="17" ht="21">
      <c r="A17" s="26"/>
    </row>
    <row r="18" ht="21">
      <c r="A18" s="28"/>
    </row>
    <row r="19" spans="1:3" ht="21">
      <c r="A19" s="28"/>
      <c r="B19" s="28"/>
      <c r="C19" s="28"/>
    </row>
    <row r="20" spans="1:3" ht="21">
      <c r="A20" s="28"/>
      <c r="B20" s="28"/>
      <c r="C20" s="28"/>
    </row>
    <row r="21" spans="1:3" ht="21">
      <c r="A21" s="28"/>
      <c r="B21" s="28"/>
      <c r="C21" s="28"/>
    </row>
    <row r="22" spans="1:3" ht="21">
      <c r="A22" s="25"/>
      <c r="B22" s="25"/>
      <c r="C22" s="25"/>
    </row>
    <row r="23" spans="1:3" ht="21">
      <c r="A23" s="28"/>
      <c r="B23" s="28"/>
      <c r="C23" s="28"/>
    </row>
    <row r="24" spans="1:3" ht="21">
      <c r="A24" s="28"/>
      <c r="B24" s="28"/>
      <c r="C24" s="28"/>
    </row>
    <row r="25" spans="1:3" ht="21">
      <c r="A25" s="28"/>
      <c r="B25" s="28"/>
      <c r="C25" s="28"/>
    </row>
    <row r="26" spans="1:3" ht="21">
      <c r="A26" s="29"/>
      <c r="B26" s="29"/>
      <c r="C26" s="29"/>
    </row>
    <row r="27" spans="1:3" ht="21">
      <c r="A27" s="30"/>
      <c r="B27" s="30"/>
      <c r="C27" s="30"/>
    </row>
    <row r="28" spans="1:3" ht="21">
      <c r="A28" s="30"/>
      <c r="B28" s="30"/>
      <c r="C28" s="30"/>
    </row>
    <row r="29" spans="1:3" ht="21">
      <c r="A29" s="30"/>
      <c r="B29" s="30"/>
      <c r="C29" s="30"/>
    </row>
    <row r="30" spans="1:3" ht="21">
      <c r="A30" s="31"/>
      <c r="B30" s="31"/>
      <c r="C30" s="31"/>
    </row>
    <row r="31" spans="1:3" ht="21.75" customHeight="1">
      <c r="A31" s="32"/>
      <c r="B31" s="32"/>
      <c r="C31" s="32"/>
    </row>
    <row r="32" spans="1:3" ht="21">
      <c r="A32" s="31"/>
      <c r="B32" s="31"/>
      <c r="C32" s="31"/>
    </row>
    <row r="33" spans="1:3" ht="21">
      <c r="A33" s="32"/>
      <c r="B33" s="32"/>
      <c r="C33" s="32"/>
    </row>
    <row r="34" spans="1:3" ht="21">
      <c r="A34" s="31"/>
      <c r="B34" s="31"/>
      <c r="C34" s="31"/>
    </row>
    <row r="35" spans="1:3" ht="21">
      <c r="A35" s="33"/>
      <c r="B35" s="33"/>
      <c r="C35" s="33"/>
    </row>
    <row r="36" spans="1:3" ht="21">
      <c r="A36" s="33"/>
      <c r="B36" s="33"/>
      <c r="C36" s="33"/>
    </row>
    <row r="37" spans="1:3" ht="21">
      <c r="A37" s="33"/>
      <c r="B37" s="33"/>
      <c r="C37" s="33"/>
    </row>
    <row r="38" spans="1:3" ht="21">
      <c r="A38" s="31"/>
      <c r="B38" s="31"/>
      <c r="C38" s="31"/>
    </row>
    <row r="39" spans="1:3" ht="21">
      <c r="A39" s="33"/>
      <c r="B39" s="33"/>
      <c r="C39" s="33"/>
    </row>
    <row r="40" spans="1:3" ht="21">
      <c r="A40" s="33"/>
      <c r="B40" s="33"/>
      <c r="C40" s="33"/>
    </row>
    <row r="41" spans="1:3" ht="21">
      <c r="A41" s="33"/>
      <c r="B41" s="33"/>
      <c r="C41" s="33"/>
    </row>
  </sheetData>
  <sheetProtection password="E568" sheet="1" objects="1" scenarios="1" selectLockedCells="1"/>
  <mergeCells count="5">
    <mergeCell ref="A1:E1"/>
    <mergeCell ref="B3:E3"/>
    <mergeCell ref="A8:A9"/>
    <mergeCell ref="D8:E8"/>
    <mergeCell ref="B8:C8"/>
  </mergeCells>
  <conditionalFormatting sqref="B10:B12 D10:D12">
    <cfRule type="expression" priority="1" dxfId="0" stopIfTrue="1">
      <formula>ISBLANK(B10)</formula>
    </cfRule>
  </conditionalFormatting>
  <conditionalFormatting sqref="A8:A13 B8:E9">
    <cfRule type="cellIs" priority="2" dxfId="1" operator="equal" stopIfTrue="1">
      <formula>"N/A"</formula>
    </cfRule>
  </conditionalFormatting>
  <conditionalFormatting sqref="B3:E3 B4:C4 B2">
    <cfRule type="expression" priority="3" dxfId="2" stopIfTrue="1">
      <formula>ISBLANK(B2)</formula>
    </cfRule>
  </conditionalFormatting>
  <conditionalFormatting sqref="C10:C12 E10:E12">
    <cfRule type="expression" priority="4" dxfId="3" stopIfTrue="1">
      <formula>IF(ISBLANK(B10),IF(C10&gt;0,TRUE,FALSE),IF(B10&gt;0,IF(C10&gt;0,FALSE,TRUE),FALSE))</formula>
    </cfRule>
    <cfRule type="expression" priority="5" dxfId="0" stopIfTrue="1">
      <formula>ISBLANK(C10)</formula>
    </cfRule>
  </conditionalFormatting>
  <dataValidations count="5">
    <dataValidation type="list" allowBlank="1" showInputMessage="1" showErrorMessage="1" sqref="B4">
      <formula1>MonthQuarterList</formula1>
    </dataValidation>
    <dataValidation type="list" allowBlank="1" showInputMessage="1" showErrorMessage="1" sqref="C4">
      <formula1>ChirstYearList</formula1>
    </dataValidation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&#10;" sqref="C10:C12 E10:E12">
      <formula1>0</formula1>
      <formula2>IF(OR((B10=0),ISBLANK(B10)),0,999999999999999000000)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0:B12 D10:D12">
      <formula1>IF(C10&gt;0,0,-1)</formula1>
    </dataValidation>
    <dataValidation type="textLength" operator="equal" allowBlank="1" showInputMessage="1" showErrorMessage="1" error="รหัสสถาบันต้องเป็นตัวเลข 3 หลัก&#10;" sqref="B2">
      <formula1>3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1"/>
  <sheetViews>
    <sheetView showGridLines="0" zoomScale="110" zoomScaleNormal="110" workbookViewId="0" topLeftCell="A1">
      <selection activeCell="B10" sqref="B10"/>
    </sheetView>
  </sheetViews>
  <sheetFormatPr defaultColWidth="9.140625" defaultRowHeight="23.25"/>
  <cols>
    <col min="1" max="1" width="25.57421875" style="19" customWidth="1"/>
    <col min="2" max="2" width="14.421875" style="19" bestFit="1" customWidth="1"/>
    <col min="3" max="3" width="16.57421875" style="19" bestFit="1" customWidth="1"/>
    <col min="4" max="4" width="14.421875" style="19" bestFit="1" customWidth="1"/>
    <col min="5" max="5" width="16.57421875" style="19" bestFit="1" customWidth="1"/>
    <col min="6" max="16384" width="9.140625" style="19" customWidth="1"/>
  </cols>
  <sheetData>
    <row r="1" spans="1:5" ht="21">
      <c r="A1" s="64" t="s">
        <v>43</v>
      </c>
      <c r="B1" s="64"/>
      <c r="C1" s="64"/>
      <c r="D1" s="64"/>
      <c r="E1" s="64"/>
    </row>
    <row r="2" spans="1:5" ht="21">
      <c r="A2" s="42" t="s">
        <v>63</v>
      </c>
      <c r="B2" s="46">
        <f>Bilpay_M1!$B$2</f>
        <v>0</v>
      </c>
      <c r="C2" s="22"/>
      <c r="D2" s="22"/>
      <c r="E2" s="22"/>
    </row>
    <row r="3" spans="1:5" ht="21">
      <c r="A3" s="42" t="s">
        <v>44</v>
      </c>
      <c r="B3" s="70">
        <f>Bilpay_M1!B3</f>
        <v>0</v>
      </c>
      <c r="C3" s="70"/>
      <c r="D3" s="70"/>
      <c r="E3" s="70"/>
    </row>
    <row r="4" spans="1:5" ht="21">
      <c r="A4" s="42" t="s">
        <v>4</v>
      </c>
      <c r="B4" s="46" t="e">
        <f>VLOOKUP(VLOOKUP(Bilpay_M1!B4,MonthTab,3,FALSE)+1,MonthRevTab,2,FALSE)</f>
        <v>#N/A</v>
      </c>
      <c r="C4" s="45">
        <f>Bilpay_M1!C4</f>
        <v>0</v>
      </c>
      <c r="D4" s="43"/>
      <c r="E4" s="44"/>
    </row>
    <row r="5" spans="1:5" ht="21">
      <c r="A5" s="22"/>
      <c r="B5" s="22"/>
      <c r="C5" s="22"/>
      <c r="D5" s="22"/>
      <c r="E5" s="52" t="s">
        <v>51</v>
      </c>
    </row>
    <row r="6" spans="1:5" ht="21">
      <c r="A6" s="22"/>
      <c r="B6" s="22"/>
      <c r="C6" s="22"/>
      <c r="D6" s="22"/>
      <c r="E6" s="53" t="s">
        <v>0</v>
      </c>
    </row>
    <row r="7" ht="5.25" customHeight="1"/>
    <row r="8" spans="1:5" ht="21" customHeight="1">
      <c r="A8" s="66" t="s">
        <v>48</v>
      </c>
      <c r="B8" s="69" t="s">
        <v>49</v>
      </c>
      <c r="C8" s="68"/>
      <c r="D8" s="67" t="s">
        <v>50</v>
      </c>
      <c r="E8" s="68"/>
    </row>
    <row r="9" spans="1:5" ht="21">
      <c r="A9" s="66"/>
      <c r="B9" s="39" t="s">
        <v>1</v>
      </c>
      <c r="C9" s="39" t="s">
        <v>2</v>
      </c>
      <c r="D9" s="39" t="s">
        <v>1</v>
      </c>
      <c r="E9" s="39" t="s">
        <v>2</v>
      </c>
    </row>
    <row r="10" spans="1:12" ht="21">
      <c r="A10" s="54" t="s">
        <v>45</v>
      </c>
      <c r="B10" s="1">
        <v>0</v>
      </c>
      <c r="C10" s="2">
        <v>0</v>
      </c>
      <c r="D10" s="1">
        <v>0</v>
      </c>
      <c r="E10" s="2">
        <v>0</v>
      </c>
      <c r="G10" s="23"/>
      <c r="H10" s="23"/>
      <c r="I10" s="23"/>
      <c r="J10" s="23"/>
      <c r="K10" s="23"/>
      <c r="L10" s="23"/>
    </row>
    <row r="11" spans="1:12" ht="21">
      <c r="A11" s="51" t="s">
        <v>46</v>
      </c>
      <c r="B11" s="1">
        <v>0</v>
      </c>
      <c r="C11" s="2">
        <v>0</v>
      </c>
      <c r="D11" s="1">
        <v>0</v>
      </c>
      <c r="E11" s="2">
        <v>0</v>
      </c>
      <c r="G11" s="23"/>
      <c r="H11" s="23"/>
      <c r="I11" s="23"/>
      <c r="J11" s="23"/>
      <c r="K11" s="23"/>
      <c r="L11" s="23"/>
    </row>
    <row r="12" spans="1:12" ht="21">
      <c r="A12" s="51" t="s">
        <v>47</v>
      </c>
      <c r="B12" s="1">
        <v>0</v>
      </c>
      <c r="C12" s="2">
        <v>0</v>
      </c>
      <c r="D12" s="1">
        <v>0</v>
      </c>
      <c r="E12" s="2">
        <v>0</v>
      </c>
      <c r="G12" s="23"/>
      <c r="H12" s="23"/>
      <c r="I12" s="23"/>
      <c r="J12" s="23"/>
      <c r="K12" s="23"/>
      <c r="L12" s="23"/>
    </row>
    <row r="13" spans="1:5" ht="21">
      <c r="A13" s="39" t="s">
        <v>3</v>
      </c>
      <c r="B13" s="40">
        <f>SUM(B10:B12)</f>
        <v>0</v>
      </c>
      <c r="C13" s="41">
        <f>SUM(C10:C12)</f>
        <v>0</v>
      </c>
      <c r="D13" s="40">
        <f>SUM(D10:D12)</f>
        <v>0</v>
      </c>
      <c r="E13" s="41">
        <f>SUM(E10:E12)</f>
        <v>0</v>
      </c>
    </row>
    <row r="14" spans="1:3" ht="21">
      <c r="A14" s="24"/>
      <c r="B14" s="25"/>
      <c r="C14" s="25"/>
    </row>
    <row r="15" ht="21">
      <c r="A15" s="25"/>
    </row>
    <row r="16" ht="21">
      <c r="A16" s="26"/>
    </row>
    <row r="17" ht="21">
      <c r="A17" s="26"/>
    </row>
    <row r="18" ht="21">
      <c r="A18" s="28"/>
    </row>
    <row r="19" spans="1:3" ht="21">
      <c r="A19" s="28"/>
      <c r="B19" s="28"/>
      <c r="C19" s="28"/>
    </row>
    <row r="20" spans="1:3" ht="21">
      <c r="A20" s="28"/>
      <c r="B20" s="28"/>
      <c r="C20" s="28"/>
    </row>
    <row r="21" spans="1:3" ht="21">
      <c r="A21" s="28"/>
      <c r="B21" s="28"/>
      <c r="C21" s="28"/>
    </row>
    <row r="22" spans="1:3" ht="21">
      <c r="A22" s="25"/>
      <c r="B22" s="25"/>
      <c r="C22" s="25"/>
    </row>
    <row r="23" spans="1:3" ht="21">
      <c r="A23" s="28"/>
      <c r="B23" s="28"/>
      <c r="C23" s="28"/>
    </row>
    <row r="24" spans="1:3" ht="21">
      <c r="A24" s="28"/>
      <c r="B24" s="28"/>
      <c r="C24" s="28"/>
    </row>
    <row r="25" spans="1:3" ht="21">
      <c r="A25" s="28"/>
      <c r="B25" s="28"/>
      <c r="C25" s="28"/>
    </row>
    <row r="26" spans="1:3" ht="21">
      <c r="A26" s="29"/>
      <c r="B26" s="29"/>
      <c r="C26" s="29"/>
    </row>
    <row r="27" spans="1:3" ht="21">
      <c r="A27" s="30"/>
      <c r="B27" s="30"/>
      <c r="C27" s="30"/>
    </row>
    <row r="28" spans="1:3" ht="21">
      <c r="A28" s="30"/>
      <c r="B28" s="30"/>
      <c r="C28" s="30"/>
    </row>
    <row r="29" spans="1:3" ht="21">
      <c r="A29" s="30"/>
      <c r="B29" s="30"/>
      <c r="C29" s="30"/>
    </row>
    <row r="30" spans="1:3" ht="21">
      <c r="A30" s="31"/>
      <c r="B30" s="31"/>
      <c r="C30" s="31"/>
    </row>
    <row r="31" spans="1:3" ht="21.75" customHeight="1">
      <c r="A31" s="32"/>
      <c r="B31" s="32"/>
      <c r="C31" s="32"/>
    </row>
    <row r="32" spans="1:3" ht="21">
      <c r="A32" s="31"/>
      <c r="B32" s="31"/>
      <c r="C32" s="31"/>
    </row>
    <row r="33" spans="1:3" ht="21">
      <c r="A33" s="32"/>
      <c r="B33" s="32"/>
      <c r="C33" s="32"/>
    </row>
    <row r="34" spans="1:3" ht="21">
      <c r="A34" s="31"/>
      <c r="B34" s="31"/>
      <c r="C34" s="31"/>
    </row>
    <row r="35" spans="1:3" ht="21">
      <c r="A35" s="33"/>
      <c r="B35" s="33"/>
      <c r="C35" s="33"/>
    </row>
    <row r="36" spans="1:3" ht="21">
      <c r="A36" s="33"/>
      <c r="B36" s="33"/>
      <c r="C36" s="33"/>
    </row>
    <row r="37" spans="1:3" ht="21">
      <c r="A37" s="33"/>
      <c r="B37" s="33"/>
      <c r="C37" s="33"/>
    </row>
    <row r="38" spans="1:3" ht="21">
      <c r="A38" s="31"/>
      <c r="B38" s="31"/>
      <c r="C38" s="31"/>
    </row>
    <row r="39" spans="1:3" ht="21">
      <c r="A39" s="33"/>
      <c r="B39" s="33"/>
      <c r="C39" s="33"/>
    </row>
    <row r="40" spans="1:3" ht="21">
      <c r="A40" s="33"/>
      <c r="B40" s="33"/>
      <c r="C40" s="33"/>
    </row>
    <row r="41" spans="1:3" ht="21">
      <c r="A41" s="33"/>
      <c r="B41" s="33"/>
      <c r="C41" s="33"/>
    </row>
  </sheetData>
  <sheetProtection password="E568" sheet="1" objects="1" scenarios="1" selectLockedCells="1"/>
  <mergeCells count="5">
    <mergeCell ref="A1:E1"/>
    <mergeCell ref="B3:E3"/>
    <mergeCell ref="A8:A9"/>
    <mergeCell ref="D8:E8"/>
    <mergeCell ref="B8:C8"/>
  </mergeCells>
  <conditionalFormatting sqref="B10:B12 D10:D12">
    <cfRule type="expression" priority="1" dxfId="0" stopIfTrue="1">
      <formula>ISBLANK(B10)</formula>
    </cfRule>
  </conditionalFormatting>
  <conditionalFormatting sqref="A8:E9 A10:A13">
    <cfRule type="cellIs" priority="2" dxfId="1" operator="equal" stopIfTrue="1">
      <formula>"N/A"</formula>
    </cfRule>
  </conditionalFormatting>
  <conditionalFormatting sqref="C10:C12 E10:E12">
    <cfRule type="expression" priority="3" dxfId="3" stopIfTrue="1">
      <formula>IF(ISBLANK(B10),IF(C10&gt;0,TRUE,FALSE),IF(B10&gt;0,IF(C10&gt;0,FALSE,TRUE),FALSE))</formula>
    </cfRule>
    <cfRule type="expression" priority="4" dxfId="0" stopIfTrue="1">
      <formula>ISBLANK(C10)</formula>
    </cfRule>
  </conditionalFormatting>
  <conditionalFormatting sqref="B2 B3:E3 C4">
    <cfRule type="cellIs" priority="5" dxfId="4" operator="equal" stopIfTrue="1">
      <formula>0</formula>
    </cfRule>
  </conditionalFormatting>
  <conditionalFormatting sqref="B4">
    <cfRule type="expression" priority="6" dxfId="4" stopIfTrue="1">
      <formula>ISNA(B4)</formula>
    </cfRule>
  </conditionalFormatting>
  <dataValidations count="2"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&#10;" sqref="C10:C12 E10:E12">
      <formula1>0</formula1>
      <formula2>IF(OR((B10=0),ISBLANK(B10)),0,999999999999999000000)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0:B12 D10:D12">
      <formula1>IF(C10&gt;0,0,-1)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ignoredErrors>
    <ignoredError sqref="C4 B3" unlockedFormula="1"/>
    <ignoredError sqref="B4" evalError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1"/>
  <sheetViews>
    <sheetView showGridLines="0" zoomScale="110" zoomScaleNormal="110" workbookViewId="0" topLeftCell="A1">
      <selection activeCell="B10" sqref="B10"/>
    </sheetView>
  </sheetViews>
  <sheetFormatPr defaultColWidth="9.140625" defaultRowHeight="23.25"/>
  <cols>
    <col min="1" max="1" width="26.140625" style="19" customWidth="1"/>
    <col min="2" max="2" width="14.421875" style="19" bestFit="1" customWidth="1"/>
    <col min="3" max="3" width="16.57421875" style="19" bestFit="1" customWidth="1"/>
    <col min="4" max="4" width="14.421875" style="19" bestFit="1" customWidth="1"/>
    <col min="5" max="5" width="16.57421875" style="19" bestFit="1" customWidth="1"/>
    <col min="6" max="16384" width="9.140625" style="19" customWidth="1"/>
  </cols>
  <sheetData>
    <row r="1" spans="1:5" ht="21">
      <c r="A1" s="64" t="s">
        <v>43</v>
      </c>
      <c r="B1" s="64"/>
      <c r="C1" s="64"/>
      <c r="D1" s="64"/>
      <c r="E1" s="64"/>
    </row>
    <row r="2" spans="1:5" ht="21">
      <c r="A2" s="42" t="s">
        <v>63</v>
      </c>
      <c r="B2" s="46">
        <f>Bilpay_M1!$B$2</f>
        <v>0</v>
      </c>
      <c r="C2" s="22"/>
      <c r="D2" s="22"/>
      <c r="E2" s="22"/>
    </row>
    <row r="3" spans="1:5" ht="21">
      <c r="A3" s="42" t="s">
        <v>44</v>
      </c>
      <c r="B3" s="70">
        <f>Bilpay_M1!B3</f>
        <v>0</v>
      </c>
      <c r="C3" s="70"/>
      <c r="D3" s="70"/>
      <c r="E3" s="70"/>
    </row>
    <row r="4" spans="1:5" ht="21">
      <c r="A4" s="42" t="s">
        <v>4</v>
      </c>
      <c r="B4" s="46" t="e">
        <f>VLOOKUP(VLOOKUP(Bilpay_M1!B4,MonthTab,3,FALSE)+2,MonthRevTab,2,FALSE)</f>
        <v>#N/A</v>
      </c>
      <c r="C4" s="45">
        <f>Bilpay_M1!C4</f>
        <v>0</v>
      </c>
      <c r="D4" s="43"/>
      <c r="E4" s="44"/>
    </row>
    <row r="5" spans="1:5" ht="21">
      <c r="A5" s="22"/>
      <c r="B5" s="22"/>
      <c r="C5" s="22"/>
      <c r="D5" s="22"/>
      <c r="E5" s="52" t="s">
        <v>51</v>
      </c>
    </row>
    <row r="6" spans="1:5" ht="21">
      <c r="A6" s="22"/>
      <c r="B6" s="22"/>
      <c r="C6" s="22"/>
      <c r="D6" s="22"/>
      <c r="E6" s="53" t="s">
        <v>0</v>
      </c>
    </row>
    <row r="7" ht="5.25" customHeight="1"/>
    <row r="8" spans="1:5" ht="21" customHeight="1">
      <c r="A8" s="66" t="s">
        <v>48</v>
      </c>
      <c r="B8" s="69" t="s">
        <v>49</v>
      </c>
      <c r="C8" s="68"/>
      <c r="D8" s="67" t="s">
        <v>50</v>
      </c>
      <c r="E8" s="68"/>
    </row>
    <row r="9" spans="1:5" ht="21">
      <c r="A9" s="66"/>
      <c r="B9" s="39" t="s">
        <v>1</v>
      </c>
      <c r="C9" s="39" t="s">
        <v>2</v>
      </c>
      <c r="D9" s="39" t="s">
        <v>1</v>
      </c>
      <c r="E9" s="39" t="s">
        <v>2</v>
      </c>
    </row>
    <row r="10" spans="1:12" ht="21">
      <c r="A10" s="54" t="s">
        <v>45</v>
      </c>
      <c r="B10" s="1">
        <v>0</v>
      </c>
      <c r="C10" s="2">
        <v>0</v>
      </c>
      <c r="D10" s="1">
        <v>0</v>
      </c>
      <c r="E10" s="2">
        <v>0</v>
      </c>
      <c r="G10" s="23"/>
      <c r="H10" s="23"/>
      <c r="I10" s="23"/>
      <c r="J10" s="23"/>
      <c r="K10" s="23"/>
      <c r="L10" s="23"/>
    </row>
    <row r="11" spans="1:12" ht="21">
      <c r="A11" s="51" t="s">
        <v>46</v>
      </c>
      <c r="B11" s="1">
        <v>0</v>
      </c>
      <c r="C11" s="2">
        <v>0</v>
      </c>
      <c r="D11" s="1">
        <v>0</v>
      </c>
      <c r="E11" s="2">
        <v>0</v>
      </c>
      <c r="G11" s="23"/>
      <c r="H11" s="23"/>
      <c r="I11" s="23"/>
      <c r="J11" s="23"/>
      <c r="K11" s="23"/>
      <c r="L11" s="23"/>
    </row>
    <row r="12" spans="1:12" ht="21">
      <c r="A12" s="51" t="s">
        <v>47</v>
      </c>
      <c r="B12" s="1">
        <v>0</v>
      </c>
      <c r="C12" s="2">
        <v>0</v>
      </c>
      <c r="D12" s="1">
        <v>0</v>
      </c>
      <c r="E12" s="2">
        <v>0</v>
      </c>
      <c r="G12" s="23"/>
      <c r="H12" s="23"/>
      <c r="I12" s="23"/>
      <c r="J12" s="23"/>
      <c r="K12" s="23"/>
      <c r="L12" s="23"/>
    </row>
    <row r="13" spans="1:5" ht="21">
      <c r="A13" s="39" t="s">
        <v>3</v>
      </c>
      <c r="B13" s="40">
        <f>SUM(B10:B12)</f>
        <v>0</v>
      </c>
      <c r="C13" s="41">
        <f>SUM(C10:C12)</f>
        <v>0</v>
      </c>
      <c r="D13" s="40">
        <f>SUM(D10:D12)</f>
        <v>0</v>
      </c>
      <c r="E13" s="41">
        <f>SUM(E10:E12)</f>
        <v>0</v>
      </c>
    </row>
    <row r="14" spans="1:3" ht="21">
      <c r="A14" s="24"/>
      <c r="B14" s="25"/>
      <c r="C14" s="25"/>
    </row>
    <row r="15" ht="21">
      <c r="A15" s="25"/>
    </row>
    <row r="16" ht="21">
      <c r="A16" s="26"/>
    </row>
    <row r="17" ht="21">
      <c r="A17" s="26"/>
    </row>
    <row r="18" ht="21">
      <c r="A18" s="28"/>
    </row>
    <row r="19" spans="1:3" ht="21">
      <c r="A19" s="28"/>
      <c r="B19" s="42"/>
      <c r="C19" s="28"/>
    </row>
    <row r="20" spans="1:3" ht="21">
      <c r="A20" s="28"/>
      <c r="B20" s="28"/>
      <c r="C20" s="28"/>
    </row>
    <row r="21" spans="1:3" ht="21">
      <c r="A21" s="28"/>
      <c r="B21" s="28"/>
      <c r="C21" s="28"/>
    </row>
    <row r="22" spans="1:3" ht="21">
      <c r="A22" s="25"/>
      <c r="B22" s="25"/>
      <c r="C22" s="25"/>
    </row>
    <row r="23" spans="1:3" ht="21">
      <c r="A23" s="28"/>
      <c r="B23" s="28"/>
      <c r="C23" s="28"/>
    </row>
    <row r="24" spans="1:3" ht="21">
      <c r="A24" s="28"/>
      <c r="B24" s="28"/>
      <c r="C24" s="28"/>
    </row>
    <row r="25" spans="1:3" ht="21">
      <c r="A25" s="28"/>
      <c r="B25" s="28"/>
      <c r="C25" s="28"/>
    </row>
    <row r="26" spans="1:3" ht="21">
      <c r="A26" s="29"/>
      <c r="B26" s="29"/>
      <c r="C26" s="29"/>
    </row>
    <row r="27" spans="1:3" ht="21">
      <c r="A27" s="30"/>
      <c r="B27" s="30"/>
      <c r="C27" s="30"/>
    </row>
    <row r="28" spans="1:3" ht="21">
      <c r="A28" s="30"/>
      <c r="B28" s="30"/>
      <c r="C28" s="30"/>
    </row>
    <row r="29" spans="1:3" ht="21">
      <c r="A29" s="30"/>
      <c r="B29" s="30"/>
      <c r="C29" s="30"/>
    </row>
    <row r="30" spans="1:3" ht="21">
      <c r="A30" s="31"/>
      <c r="B30" s="31"/>
      <c r="C30" s="31"/>
    </row>
    <row r="31" spans="1:3" ht="21.75" customHeight="1">
      <c r="A31" s="32"/>
      <c r="B31" s="32"/>
      <c r="C31" s="32"/>
    </row>
    <row r="32" spans="1:3" ht="21">
      <c r="A32" s="31"/>
      <c r="B32" s="31"/>
      <c r="C32" s="31"/>
    </row>
    <row r="33" spans="1:3" ht="21">
      <c r="A33" s="32"/>
      <c r="B33" s="32"/>
      <c r="C33" s="32"/>
    </row>
    <row r="34" spans="1:3" ht="21">
      <c r="A34" s="31"/>
      <c r="B34" s="31"/>
      <c r="C34" s="31"/>
    </row>
    <row r="35" spans="1:3" ht="21">
      <c r="A35" s="33"/>
      <c r="B35" s="33"/>
      <c r="C35" s="33"/>
    </row>
    <row r="36" spans="1:3" ht="21">
      <c r="A36" s="33"/>
      <c r="B36" s="33"/>
      <c r="C36" s="33"/>
    </row>
    <row r="37" spans="1:3" ht="21">
      <c r="A37" s="33"/>
      <c r="B37" s="33"/>
      <c r="C37" s="33"/>
    </row>
    <row r="38" spans="1:3" ht="21">
      <c r="A38" s="31"/>
      <c r="B38" s="31"/>
      <c r="C38" s="31"/>
    </row>
    <row r="39" spans="1:3" ht="21">
      <c r="A39" s="33"/>
      <c r="B39" s="33"/>
      <c r="C39" s="33"/>
    </row>
    <row r="40" spans="1:3" ht="21">
      <c r="A40" s="33"/>
      <c r="B40" s="33"/>
      <c r="C40" s="33"/>
    </row>
    <row r="41" spans="1:3" ht="21">
      <c r="A41" s="33"/>
      <c r="B41" s="33"/>
      <c r="C41" s="33"/>
    </row>
  </sheetData>
  <sheetProtection password="E568" sheet="1" objects="1" scenarios="1" selectLockedCells="1"/>
  <mergeCells count="5">
    <mergeCell ref="A1:E1"/>
    <mergeCell ref="B3:E3"/>
    <mergeCell ref="A8:A9"/>
    <mergeCell ref="B8:C8"/>
    <mergeCell ref="D8:E8"/>
  </mergeCells>
  <conditionalFormatting sqref="B10:B12 D10:D12">
    <cfRule type="expression" priority="1" dxfId="0" stopIfTrue="1">
      <formula>ISBLANK(B10)</formula>
    </cfRule>
  </conditionalFormatting>
  <conditionalFormatting sqref="A8:E9 A10:A13">
    <cfRule type="cellIs" priority="2" dxfId="1" operator="equal" stopIfTrue="1">
      <formula>"N/A"</formula>
    </cfRule>
  </conditionalFormatting>
  <conditionalFormatting sqref="C10:C12 E10:E12">
    <cfRule type="expression" priority="3" dxfId="3" stopIfTrue="1">
      <formula>IF(ISBLANK(B10),IF(C10&gt;0,TRUE,FALSE),IF(B10&gt;0,IF(C10&gt;0,FALSE,TRUE),FALSE))</formula>
    </cfRule>
    <cfRule type="expression" priority="4" dxfId="0" stopIfTrue="1">
      <formula>ISBLANK(C10)</formula>
    </cfRule>
  </conditionalFormatting>
  <conditionalFormatting sqref="B2 B3:E3 C4">
    <cfRule type="cellIs" priority="5" dxfId="4" operator="equal" stopIfTrue="1">
      <formula>0</formula>
    </cfRule>
  </conditionalFormatting>
  <conditionalFormatting sqref="B4">
    <cfRule type="expression" priority="6" dxfId="4" stopIfTrue="1">
      <formula>ISNA(B4)</formula>
    </cfRule>
  </conditionalFormatting>
  <dataValidations count="2"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&#10;" sqref="C10:C12 E10:E12">
      <formula1>0</formula1>
      <formula2>IF(OR((B10=0),ISBLANK(B10)),0,999999999999999000000)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&#10;มากกว่าหรือเท่ากับศูนย์และสอดคล้องกับมูลค่าเท่านั้น" sqref="B10:B12 D10:D12">
      <formula1>IF(C10&gt;0,0,-1)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ignoredErrors>
    <ignoredError sqref="B2:B3 C4" unlockedFormula="1"/>
    <ignoredError sqref="B4" evalError="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7"/>
  <sheetViews>
    <sheetView showOutlineSymbols="0" workbookViewId="0" topLeftCell="A1">
      <selection activeCell="A3" sqref="A3"/>
    </sheetView>
  </sheetViews>
  <sheetFormatPr defaultColWidth="9.140625" defaultRowHeight="23.25"/>
  <cols>
    <col min="1" max="1" width="10.140625" style="12" bestFit="1" customWidth="1"/>
    <col min="2" max="2" width="7.140625" style="12" bestFit="1" customWidth="1"/>
    <col min="3" max="3" width="3.00390625" style="12" customWidth="1"/>
    <col min="4" max="4" width="10.140625" style="12" bestFit="1" customWidth="1"/>
    <col min="5" max="5" width="10.140625" style="12" customWidth="1"/>
    <col min="6" max="6" width="8.8515625" style="12" customWidth="1"/>
    <col min="7" max="8" width="5.00390625" style="18" customWidth="1"/>
    <col min="9" max="9" width="9.140625" style="12" customWidth="1"/>
    <col min="10" max="11" width="65.28125" style="12" bestFit="1" customWidth="1"/>
    <col min="12" max="16384" width="9.140625" style="12" customWidth="1"/>
  </cols>
  <sheetData>
    <row r="1" spans="1:8" s="5" customFormat="1" ht="26.25">
      <c r="A1" s="75" t="s">
        <v>5</v>
      </c>
      <c r="B1" s="76"/>
      <c r="C1" s="76"/>
      <c r="D1" s="76"/>
      <c r="E1" s="77"/>
      <c r="F1" s="72" t="s">
        <v>6</v>
      </c>
      <c r="G1" s="73"/>
      <c r="H1" s="74"/>
    </row>
    <row r="2" spans="1:8" ht="23.25">
      <c r="A2" s="6" t="s">
        <v>9</v>
      </c>
      <c r="B2" s="7" t="s">
        <v>21</v>
      </c>
      <c r="C2" s="8">
        <v>1</v>
      </c>
      <c r="D2" s="9" t="s">
        <v>9</v>
      </c>
      <c r="E2" s="7" t="s">
        <v>21</v>
      </c>
      <c r="F2" s="6" t="s">
        <v>64</v>
      </c>
      <c r="G2" s="10">
        <v>2548</v>
      </c>
      <c r="H2" s="11">
        <v>2005</v>
      </c>
    </row>
    <row r="3" spans="1:8" ht="23.25">
      <c r="A3" s="6" t="s">
        <v>10</v>
      </c>
      <c r="B3" s="7" t="s">
        <v>22</v>
      </c>
      <c r="C3" s="13">
        <v>2</v>
      </c>
      <c r="D3" s="6" t="s">
        <v>10</v>
      </c>
      <c r="E3" s="7" t="s">
        <v>22</v>
      </c>
      <c r="F3" s="6" t="s">
        <v>65</v>
      </c>
      <c r="G3" s="10">
        <v>2549</v>
      </c>
      <c r="H3" s="11">
        <v>2006</v>
      </c>
    </row>
    <row r="4" spans="1:8" ht="23.25">
      <c r="A4" s="6" t="s">
        <v>11</v>
      </c>
      <c r="B4" s="7" t="s">
        <v>23</v>
      </c>
      <c r="C4" s="13">
        <v>3</v>
      </c>
      <c r="D4" s="6" t="s">
        <v>11</v>
      </c>
      <c r="E4" s="7" t="s">
        <v>23</v>
      </c>
      <c r="F4" s="6" t="s">
        <v>66</v>
      </c>
      <c r="G4" s="10">
        <v>2550</v>
      </c>
      <c r="H4" s="11">
        <v>2007</v>
      </c>
    </row>
    <row r="5" spans="1:8" ht="23.25">
      <c r="A5" s="6" t="s">
        <v>12</v>
      </c>
      <c r="B5" s="7" t="s">
        <v>24</v>
      </c>
      <c r="C5" s="13">
        <v>4</v>
      </c>
      <c r="D5" s="6" t="s">
        <v>12</v>
      </c>
      <c r="E5" s="7" t="s">
        <v>24</v>
      </c>
      <c r="F5" s="6" t="s">
        <v>67</v>
      </c>
      <c r="G5" s="10">
        <v>2551</v>
      </c>
      <c r="H5" s="11">
        <v>2008</v>
      </c>
    </row>
    <row r="6" spans="1:8" ht="23.25">
      <c r="A6" s="6" t="s">
        <v>13</v>
      </c>
      <c r="B6" s="7" t="s">
        <v>8</v>
      </c>
      <c r="C6" s="13">
        <v>5</v>
      </c>
      <c r="D6" s="6" t="s">
        <v>13</v>
      </c>
      <c r="E6" s="7" t="s">
        <v>8</v>
      </c>
      <c r="F6" s="6" t="s">
        <v>68</v>
      </c>
      <c r="G6" s="10">
        <v>2552</v>
      </c>
      <c r="H6" s="11">
        <v>2009</v>
      </c>
    </row>
    <row r="7" spans="1:8" ht="23.25">
      <c r="A7" s="6" t="s">
        <v>14</v>
      </c>
      <c r="B7" s="7" t="s">
        <v>25</v>
      </c>
      <c r="C7" s="13">
        <v>6</v>
      </c>
      <c r="D7" s="6" t="s">
        <v>14</v>
      </c>
      <c r="E7" s="7" t="s">
        <v>25</v>
      </c>
      <c r="F7" s="6" t="s">
        <v>69</v>
      </c>
      <c r="G7" s="10">
        <v>2553</v>
      </c>
      <c r="H7" s="11">
        <v>2010</v>
      </c>
    </row>
    <row r="8" spans="1:8" ht="23.25">
      <c r="A8" s="6" t="s">
        <v>15</v>
      </c>
      <c r="B8" s="7" t="s">
        <v>26</v>
      </c>
      <c r="C8" s="13">
        <v>7</v>
      </c>
      <c r="D8" s="6" t="s">
        <v>15</v>
      </c>
      <c r="E8" s="7" t="s">
        <v>26</v>
      </c>
      <c r="F8" s="6" t="s">
        <v>70</v>
      </c>
      <c r="G8" s="10">
        <v>2554</v>
      </c>
      <c r="H8" s="11">
        <v>2011</v>
      </c>
    </row>
    <row r="9" spans="1:8" ht="23.25">
      <c r="A9" s="6" t="s">
        <v>16</v>
      </c>
      <c r="B9" s="7" t="s">
        <v>27</v>
      </c>
      <c r="C9" s="13">
        <v>8</v>
      </c>
      <c r="D9" s="6" t="s">
        <v>16</v>
      </c>
      <c r="E9" s="7" t="s">
        <v>27</v>
      </c>
      <c r="F9" s="6" t="s">
        <v>71</v>
      </c>
      <c r="G9" s="10">
        <v>2555</v>
      </c>
      <c r="H9" s="11">
        <v>2012</v>
      </c>
    </row>
    <row r="10" spans="1:8" ht="23.25">
      <c r="A10" s="6" t="s">
        <v>17</v>
      </c>
      <c r="B10" s="7" t="s">
        <v>28</v>
      </c>
      <c r="C10" s="13">
        <v>9</v>
      </c>
      <c r="D10" s="6" t="s">
        <v>17</v>
      </c>
      <c r="E10" s="7" t="s">
        <v>28</v>
      </c>
      <c r="F10" s="6" t="s">
        <v>72</v>
      </c>
      <c r="G10" s="10">
        <v>2556</v>
      </c>
      <c r="H10" s="11">
        <v>2013</v>
      </c>
    </row>
    <row r="11" spans="1:8" ht="23.25">
      <c r="A11" s="6" t="s">
        <v>18</v>
      </c>
      <c r="B11" s="7" t="s">
        <v>29</v>
      </c>
      <c r="C11" s="13">
        <v>10</v>
      </c>
      <c r="D11" s="6" t="s">
        <v>18</v>
      </c>
      <c r="E11" s="7" t="s">
        <v>29</v>
      </c>
      <c r="F11" s="6" t="s">
        <v>73</v>
      </c>
      <c r="G11" s="10">
        <v>2557</v>
      </c>
      <c r="H11" s="11">
        <v>2014</v>
      </c>
    </row>
    <row r="12" spans="1:8" ht="23.25">
      <c r="A12" s="6" t="s">
        <v>19</v>
      </c>
      <c r="B12" s="7" t="s">
        <v>30</v>
      </c>
      <c r="C12" s="13">
        <v>11</v>
      </c>
      <c r="D12" s="6" t="s">
        <v>19</v>
      </c>
      <c r="E12" s="7" t="s">
        <v>30</v>
      </c>
      <c r="F12" s="6" t="s">
        <v>74</v>
      </c>
      <c r="G12" s="10">
        <v>2558</v>
      </c>
      <c r="H12" s="11">
        <v>2015</v>
      </c>
    </row>
    <row r="13" spans="1:8" ht="24" thickBot="1">
      <c r="A13" s="14" t="s">
        <v>20</v>
      </c>
      <c r="B13" s="14" t="s">
        <v>31</v>
      </c>
      <c r="C13" s="15">
        <v>12</v>
      </c>
      <c r="D13" s="16" t="s">
        <v>20</v>
      </c>
      <c r="E13" s="14" t="s">
        <v>31</v>
      </c>
      <c r="F13" s="16" t="s">
        <v>75</v>
      </c>
      <c r="G13" s="14">
        <v>2559</v>
      </c>
      <c r="H13" s="17">
        <v>2016</v>
      </c>
    </row>
    <row r="15" ht="23.25">
      <c r="A15" s="6" t="s">
        <v>9</v>
      </c>
    </row>
    <row r="16" ht="23.25">
      <c r="A16" s="6" t="s">
        <v>12</v>
      </c>
    </row>
    <row r="17" ht="23.25">
      <c r="A17" s="6" t="s">
        <v>15</v>
      </c>
    </row>
    <row r="18" ht="23.25">
      <c r="A18" s="6" t="s">
        <v>18</v>
      </c>
    </row>
    <row r="20" ht="23.25">
      <c r="A20" s="37" t="s">
        <v>48</v>
      </c>
    </row>
    <row r="21" spans="1:2" ht="23.25">
      <c r="A21" s="38">
        <v>1</v>
      </c>
      <c r="B21" s="38" t="s">
        <v>45</v>
      </c>
    </row>
    <row r="22" spans="1:2" ht="23.25">
      <c r="A22" s="38">
        <v>2</v>
      </c>
      <c r="B22" s="38" t="s">
        <v>46</v>
      </c>
    </row>
    <row r="23" spans="1:2" ht="23.25">
      <c r="A23" s="38">
        <v>3</v>
      </c>
      <c r="B23" s="38" t="s">
        <v>47</v>
      </c>
    </row>
    <row r="25" ht="23.25">
      <c r="A25" s="37" t="s">
        <v>53</v>
      </c>
    </row>
    <row r="26" spans="1:4" ht="23.25">
      <c r="A26" s="38">
        <v>1</v>
      </c>
      <c r="B26" s="71" t="s">
        <v>49</v>
      </c>
      <c r="C26" s="71"/>
      <c r="D26" s="71"/>
    </row>
    <row r="27" spans="1:4" ht="23.25">
      <c r="A27" s="38">
        <v>2</v>
      </c>
      <c r="B27" s="71" t="s">
        <v>50</v>
      </c>
      <c r="C27" s="71"/>
      <c r="D27" s="71"/>
    </row>
  </sheetData>
  <sheetProtection password="E568" sheet="1" objects="1" scenarios="1"/>
  <mergeCells count="4">
    <mergeCell ref="B27:D27"/>
    <mergeCell ref="F1:H1"/>
    <mergeCell ref="A1:E1"/>
    <mergeCell ref="B26:D26"/>
  </mergeCells>
  <conditionalFormatting sqref="A21:B23 A26:B27">
    <cfRule type="cellIs" priority="1" dxfId="1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9"/>
  <sheetViews>
    <sheetView workbookViewId="0" topLeftCell="A1">
      <selection activeCell="A1" sqref="A1"/>
    </sheetView>
  </sheetViews>
  <sheetFormatPr defaultColWidth="9.140625" defaultRowHeight="23.25"/>
  <cols>
    <col min="1" max="1" width="6.8515625" style="12" bestFit="1" customWidth="1"/>
    <col min="2" max="2" width="5.140625" style="12" bestFit="1" customWidth="1"/>
    <col min="3" max="3" width="10.140625" style="12" bestFit="1" customWidth="1"/>
    <col min="4" max="4" width="13.8515625" style="12" customWidth="1"/>
    <col min="5" max="5" width="13.7109375" style="12" customWidth="1"/>
    <col min="6" max="6" width="14.57421875" style="12" customWidth="1"/>
    <col min="7" max="7" width="16.8515625" style="12" customWidth="1"/>
    <col min="8" max="16384" width="9.140625" style="12" customWidth="1"/>
  </cols>
  <sheetData>
    <row r="1" spans="1:7" ht="23.25">
      <c r="A1" s="34" t="s">
        <v>5</v>
      </c>
      <c r="B1" s="34" t="s">
        <v>6</v>
      </c>
      <c r="C1" s="34" t="s">
        <v>7</v>
      </c>
      <c r="D1" s="34" t="s">
        <v>54</v>
      </c>
      <c r="E1" s="34" t="s">
        <v>52</v>
      </c>
      <c r="F1" s="34" t="s">
        <v>32</v>
      </c>
      <c r="G1" s="34" t="s">
        <v>33</v>
      </c>
    </row>
    <row r="2" spans="1:7" ht="23.25">
      <c r="A2" s="35" t="e">
        <f>VLOOKUP(Bilpay_M1!$B$4,MonthTab,3,FALSE)</f>
        <v>#N/A</v>
      </c>
      <c r="B2" s="35" t="e">
        <f>VLOOKUP(Bilpay_M1!$C$4,YearTab,3,FALSE)</f>
        <v>#N/A</v>
      </c>
      <c r="C2" s="56">
        <f>Bilpay_M1!$B$2</f>
        <v>0</v>
      </c>
      <c r="D2" s="35">
        <v>1</v>
      </c>
      <c r="E2" s="35">
        <v>1</v>
      </c>
      <c r="F2" s="36">
        <f>Bilpay_M1!B$10</f>
        <v>0</v>
      </c>
      <c r="G2" s="36">
        <f>Bilpay_M1!C$10</f>
        <v>0</v>
      </c>
    </row>
    <row r="3" spans="1:7" ht="23.25">
      <c r="A3" s="35" t="e">
        <f>VLOOKUP(Bilpay_M1!$B$4,MonthTab,3,FALSE)</f>
        <v>#N/A</v>
      </c>
      <c r="B3" s="35" t="e">
        <f>VLOOKUP(Bilpay_M1!$C$4,YearTab,3,FALSE)</f>
        <v>#N/A</v>
      </c>
      <c r="C3" s="56">
        <f>Bilpay_M1!$B$2</f>
        <v>0</v>
      </c>
      <c r="D3" s="35">
        <v>1</v>
      </c>
      <c r="E3" s="35">
        <v>2</v>
      </c>
      <c r="F3" s="36">
        <f>Bilpay_M1!D$10</f>
        <v>0</v>
      </c>
      <c r="G3" s="36">
        <f>Bilpay_M1!E$10</f>
        <v>0</v>
      </c>
    </row>
    <row r="4" spans="1:7" ht="23.25">
      <c r="A4" s="35" t="e">
        <f>VLOOKUP(Bilpay_M1!$B$4,MonthTab,3,FALSE)</f>
        <v>#N/A</v>
      </c>
      <c r="B4" s="35" t="e">
        <f>VLOOKUP(Bilpay_M1!$C$4,YearTab,3,FALSE)</f>
        <v>#N/A</v>
      </c>
      <c r="C4" s="56">
        <f>Bilpay_M1!$B$2</f>
        <v>0</v>
      </c>
      <c r="D4" s="35">
        <v>2</v>
      </c>
      <c r="E4" s="35">
        <v>1</v>
      </c>
      <c r="F4" s="36">
        <f>Bilpay_M1!B$11</f>
        <v>0</v>
      </c>
      <c r="G4" s="36">
        <f>Bilpay_M1!C$11</f>
        <v>0</v>
      </c>
    </row>
    <row r="5" spans="1:7" ht="23.25">
      <c r="A5" s="35" t="e">
        <f>VLOOKUP(Bilpay_M1!$B$4,MonthTab,3,FALSE)</f>
        <v>#N/A</v>
      </c>
      <c r="B5" s="35" t="e">
        <f>VLOOKUP(Bilpay_M1!$C$4,YearTab,3,FALSE)</f>
        <v>#N/A</v>
      </c>
      <c r="C5" s="56">
        <f>Bilpay_M1!$B$2</f>
        <v>0</v>
      </c>
      <c r="D5" s="35">
        <v>2</v>
      </c>
      <c r="E5" s="35">
        <v>2</v>
      </c>
      <c r="F5" s="36">
        <f>Bilpay_M1!D$11</f>
        <v>0</v>
      </c>
      <c r="G5" s="36">
        <f>Bilpay_M1!E$11</f>
        <v>0</v>
      </c>
    </row>
    <row r="6" spans="1:7" ht="23.25">
      <c r="A6" s="35" t="e">
        <f>VLOOKUP(Bilpay_M1!$B$4,MonthTab,3,FALSE)</f>
        <v>#N/A</v>
      </c>
      <c r="B6" s="35" t="e">
        <f>VLOOKUP(Bilpay_M1!$C$4,YearTab,3,FALSE)</f>
        <v>#N/A</v>
      </c>
      <c r="C6" s="56">
        <f>Bilpay_M1!$B$2</f>
        <v>0</v>
      </c>
      <c r="D6" s="35">
        <v>3</v>
      </c>
      <c r="E6" s="35">
        <v>1</v>
      </c>
      <c r="F6" s="36">
        <f>Bilpay_M1!B$12</f>
        <v>0</v>
      </c>
      <c r="G6" s="36">
        <f>Bilpay_M1!C$12</f>
        <v>0</v>
      </c>
    </row>
    <row r="7" spans="1:7" ht="23.25">
      <c r="A7" s="35" t="e">
        <f>VLOOKUP(Bilpay_M1!$B$4,MonthTab,3,FALSE)</f>
        <v>#N/A</v>
      </c>
      <c r="B7" s="35" t="e">
        <f>VLOOKUP(Bilpay_M1!$C$4,YearTab,3,FALSE)</f>
        <v>#N/A</v>
      </c>
      <c r="C7" s="56">
        <f>Bilpay_M1!$B$2</f>
        <v>0</v>
      </c>
      <c r="D7" s="35">
        <v>3</v>
      </c>
      <c r="E7" s="35">
        <v>2</v>
      </c>
      <c r="F7" s="36">
        <f>Bilpay_M1!D$12</f>
        <v>0</v>
      </c>
      <c r="G7" s="36">
        <f>Bilpay_M1!E$12</f>
        <v>0</v>
      </c>
    </row>
    <row r="8" spans="1:7" ht="23.25">
      <c r="A8" s="35" t="e">
        <f>VLOOKUP(Bilpay_M2!$B$4,MonthTab,3,FALSE)</f>
        <v>#N/A</v>
      </c>
      <c r="B8" s="35" t="e">
        <f>VLOOKUP(Bilpay_M1!$C$4,YearTab,3,FALSE)</f>
        <v>#N/A</v>
      </c>
      <c r="C8" s="56">
        <f>Bilpay_M1!$B$2</f>
        <v>0</v>
      </c>
      <c r="D8" s="35">
        <v>1</v>
      </c>
      <c r="E8" s="35">
        <v>1</v>
      </c>
      <c r="F8" s="36">
        <f>Bilpay_M2!B$10</f>
        <v>0</v>
      </c>
      <c r="G8" s="36">
        <f>Bilpay_M2!C$10</f>
        <v>0</v>
      </c>
    </row>
    <row r="9" spans="1:7" ht="23.25">
      <c r="A9" s="35" t="e">
        <f>VLOOKUP(Bilpay_M2!$B$4,MonthTab,3,FALSE)</f>
        <v>#N/A</v>
      </c>
      <c r="B9" s="35" t="e">
        <f>VLOOKUP(Bilpay_M1!$C$4,YearTab,3,FALSE)</f>
        <v>#N/A</v>
      </c>
      <c r="C9" s="56">
        <f>Bilpay_M1!$B$2</f>
        <v>0</v>
      </c>
      <c r="D9" s="35">
        <v>1</v>
      </c>
      <c r="E9" s="35">
        <v>2</v>
      </c>
      <c r="F9" s="36">
        <f>Bilpay_M2!D$10</f>
        <v>0</v>
      </c>
      <c r="G9" s="36">
        <f>Bilpay_M2!E$10</f>
        <v>0</v>
      </c>
    </row>
    <row r="10" spans="1:7" ht="23.25">
      <c r="A10" s="35" t="e">
        <f>VLOOKUP(Bilpay_M2!$B$4,MonthTab,3,FALSE)</f>
        <v>#N/A</v>
      </c>
      <c r="B10" s="35" t="e">
        <f>VLOOKUP(Bilpay_M1!$C$4,YearTab,3,FALSE)</f>
        <v>#N/A</v>
      </c>
      <c r="C10" s="56">
        <f>Bilpay_M1!$B$2</f>
        <v>0</v>
      </c>
      <c r="D10" s="35">
        <v>2</v>
      </c>
      <c r="E10" s="35">
        <v>1</v>
      </c>
      <c r="F10" s="36">
        <f>Bilpay_M2!B$11</f>
        <v>0</v>
      </c>
      <c r="G10" s="36">
        <f>Bilpay_M2!C$11</f>
        <v>0</v>
      </c>
    </row>
    <row r="11" spans="1:7" ht="23.25">
      <c r="A11" s="35" t="e">
        <f>VLOOKUP(Bilpay_M2!$B$4,MonthTab,3,FALSE)</f>
        <v>#N/A</v>
      </c>
      <c r="B11" s="35" t="e">
        <f>VLOOKUP(Bilpay_M1!$C$4,YearTab,3,FALSE)</f>
        <v>#N/A</v>
      </c>
      <c r="C11" s="56">
        <f>Bilpay_M1!$B$2</f>
        <v>0</v>
      </c>
      <c r="D11" s="35">
        <v>2</v>
      </c>
      <c r="E11" s="35">
        <v>2</v>
      </c>
      <c r="F11" s="36">
        <f>Bilpay_M2!D$11</f>
        <v>0</v>
      </c>
      <c r="G11" s="36">
        <f>Bilpay_M2!E$11</f>
        <v>0</v>
      </c>
    </row>
    <row r="12" spans="1:7" ht="23.25">
      <c r="A12" s="35" t="e">
        <f>VLOOKUP(Bilpay_M2!$B$4,MonthTab,3,FALSE)</f>
        <v>#N/A</v>
      </c>
      <c r="B12" s="35" t="e">
        <f>VLOOKUP(Bilpay_M1!$C$4,YearTab,3,FALSE)</f>
        <v>#N/A</v>
      </c>
      <c r="C12" s="56">
        <f>Bilpay_M1!$B$2</f>
        <v>0</v>
      </c>
      <c r="D12" s="35">
        <v>3</v>
      </c>
      <c r="E12" s="35">
        <v>1</v>
      </c>
      <c r="F12" s="36">
        <f>Bilpay_M2!B$12</f>
        <v>0</v>
      </c>
      <c r="G12" s="36">
        <f>Bilpay_M2!C$12</f>
        <v>0</v>
      </c>
    </row>
    <row r="13" spans="1:7" ht="23.25">
      <c r="A13" s="35" t="e">
        <f>VLOOKUP(Bilpay_M2!$B$4,MonthTab,3,FALSE)</f>
        <v>#N/A</v>
      </c>
      <c r="B13" s="35" t="e">
        <f>VLOOKUP(Bilpay_M1!$C$4,YearTab,3,FALSE)</f>
        <v>#N/A</v>
      </c>
      <c r="C13" s="56">
        <f>Bilpay_M1!$B$2</f>
        <v>0</v>
      </c>
      <c r="D13" s="35">
        <v>3</v>
      </c>
      <c r="E13" s="35">
        <v>2</v>
      </c>
      <c r="F13" s="36">
        <f>Bilpay_M2!D$12</f>
        <v>0</v>
      </c>
      <c r="G13" s="36">
        <f>Bilpay_M2!E$12</f>
        <v>0</v>
      </c>
    </row>
    <row r="14" spans="1:7" ht="23.25">
      <c r="A14" s="35" t="e">
        <f>VLOOKUP(Bilpay_M3!$B$4,MonthTab,3,FALSE)</f>
        <v>#N/A</v>
      </c>
      <c r="B14" s="35" t="e">
        <f>VLOOKUP(Bilpay_M1!$C$4,YearTab,3,FALSE)</f>
        <v>#N/A</v>
      </c>
      <c r="C14" s="56">
        <f>Bilpay_M1!$B$2</f>
        <v>0</v>
      </c>
      <c r="D14" s="35">
        <v>1</v>
      </c>
      <c r="E14" s="35">
        <v>1</v>
      </c>
      <c r="F14" s="36">
        <f>Bilpay_M3!B$10</f>
        <v>0</v>
      </c>
      <c r="G14" s="36">
        <f>Bilpay_M3!C$10</f>
        <v>0</v>
      </c>
    </row>
    <row r="15" spans="1:7" ht="23.25">
      <c r="A15" s="35" t="e">
        <f>VLOOKUP(Bilpay_M3!$B$4,MonthTab,3,FALSE)</f>
        <v>#N/A</v>
      </c>
      <c r="B15" s="35" t="e">
        <f>VLOOKUP(Bilpay_M1!$C$4,YearTab,3,FALSE)</f>
        <v>#N/A</v>
      </c>
      <c r="C15" s="56">
        <f>Bilpay_M1!$B$2</f>
        <v>0</v>
      </c>
      <c r="D15" s="35">
        <v>1</v>
      </c>
      <c r="E15" s="35">
        <v>2</v>
      </c>
      <c r="F15" s="36">
        <f>Bilpay_M3!D$10</f>
        <v>0</v>
      </c>
      <c r="G15" s="36">
        <f>Bilpay_M3!E$10</f>
        <v>0</v>
      </c>
    </row>
    <row r="16" spans="1:7" ht="23.25">
      <c r="A16" s="35" t="e">
        <f>VLOOKUP(Bilpay_M3!$B$4,MonthTab,3,FALSE)</f>
        <v>#N/A</v>
      </c>
      <c r="B16" s="35" t="e">
        <f>VLOOKUP(Bilpay_M1!$C$4,YearTab,3,FALSE)</f>
        <v>#N/A</v>
      </c>
      <c r="C16" s="56">
        <f>Bilpay_M1!$B$2</f>
        <v>0</v>
      </c>
      <c r="D16" s="35">
        <v>2</v>
      </c>
      <c r="E16" s="35">
        <v>1</v>
      </c>
      <c r="F16" s="36">
        <f>Bilpay_M3!B$11</f>
        <v>0</v>
      </c>
      <c r="G16" s="36">
        <f>Bilpay_M3!C$11</f>
        <v>0</v>
      </c>
    </row>
    <row r="17" spans="1:7" ht="23.25">
      <c r="A17" s="35" t="e">
        <f>VLOOKUP(Bilpay_M3!$B$4,MonthTab,3,FALSE)</f>
        <v>#N/A</v>
      </c>
      <c r="B17" s="35" t="e">
        <f>VLOOKUP(Bilpay_M1!$C$4,YearTab,3,FALSE)</f>
        <v>#N/A</v>
      </c>
      <c r="C17" s="56">
        <f>Bilpay_M1!$B$2</f>
        <v>0</v>
      </c>
      <c r="D17" s="35">
        <v>2</v>
      </c>
      <c r="E17" s="35">
        <v>2</v>
      </c>
      <c r="F17" s="36">
        <f>Bilpay_M3!D$11</f>
        <v>0</v>
      </c>
      <c r="G17" s="36">
        <f>Bilpay_M3!E$11</f>
        <v>0</v>
      </c>
    </row>
    <row r="18" spans="1:7" ht="23.25">
      <c r="A18" s="35" t="e">
        <f>VLOOKUP(Bilpay_M3!$B$4,MonthTab,3,FALSE)</f>
        <v>#N/A</v>
      </c>
      <c r="B18" s="35" t="e">
        <f>VLOOKUP(Bilpay_M1!$C$4,YearTab,3,FALSE)</f>
        <v>#N/A</v>
      </c>
      <c r="C18" s="56">
        <f>Bilpay_M1!$B$2</f>
        <v>0</v>
      </c>
      <c r="D18" s="35">
        <v>3</v>
      </c>
      <c r="E18" s="35">
        <v>1</v>
      </c>
      <c r="F18" s="36">
        <f>Bilpay_M3!B$12</f>
        <v>0</v>
      </c>
      <c r="G18" s="36">
        <f>Bilpay_M3!C$12</f>
        <v>0</v>
      </c>
    </row>
    <row r="19" spans="1:7" ht="23.25">
      <c r="A19" s="35" t="e">
        <f>VLOOKUP(Bilpay_M3!$B$4,MonthTab,3,FALSE)</f>
        <v>#N/A</v>
      </c>
      <c r="B19" s="35" t="e">
        <f>VLOOKUP(Bilpay_M1!$C$4,YearTab,3,FALSE)</f>
        <v>#N/A</v>
      </c>
      <c r="C19" s="56">
        <f>Bilpay_M1!$B$2</f>
        <v>0</v>
      </c>
      <c r="D19" s="35">
        <v>3</v>
      </c>
      <c r="E19" s="35">
        <v>2</v>
      </c>
      <c r="F19" s="36">
        <f>Bilpay_M3!D$12</f>
        <v>0</v>
      </c>
      <c r="G19" s="36">
        <f>Bilpay_M3!E$12</f>
        <v>0</v>
      </c>
    </row>
  </sheetData>
  <sheetProtection password="E56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ITG</cp:lastModifiedBy>
  <cp:lastPrinted>2005-09-05T07:43:22Z</cp:lastPrinted>
  <dcterms:created xsi:type="dcterms:W3CDTF">2005-08-25T03:18:53Z</dcterms:created>
  <dcterms:modified xsi:type="dcterms:W3CDTF">2006-06-07T08:56:21Z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7.แบบรายงานตามหนังสือเวียนที่ ฝรช.(11)ว. 89/2548 และ ฝนส.(21) ว. 551/2549 (ใช้ถึง 30 มิถุนายน 2557)</vt:lpwstr>
  </property>
  <property fmtid="{D5CDD505-2E9C-101B-9397-08002B2CF9AE}" pid="4" name="รายก">
    <vt:lpwstr>ปริมาณและมูลค่ารายการการชำระค่าสินค้าและบริการผ่านเคาน์เตอร์</vt:lpwstr>
  </property>
  <property fmtid="{D5CDD505-2E9C-101B-9397-08002B2CF9AE}" pid="5" name="ordin">
    <vt:lpwstr>4.00000000000000</vt:lpwstr>
  </property>
  <property fmtid="{D5CDD505-2E9C-101B-9397-08002B2CF9AE}" pid="6" name="ContentTy">
    <vt:lpwstr>Document</vt:lpwstr>
  </property>
  <property fmtid="{D5CDD505-2E9C-101B-9397-08002B2CF9AE}" pid="7" name="Ord">
    <vt:lpwstr>6100.00000000000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ปริมาณและมูลค่ารายการการชำระค่าสินค้าและบริการผ่านเคาน์เตอร์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