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5330" windowHeight="4440" activeTab="0"/>
  </bookViews>
  <sheets>
    <sheet name="อ่านก่อนใช้" sheetId="1" r:id="rId1"/>
    <sheet name="Emoney" sheetId="2" r:id="rId2"/>
    <sheet name="Master" sheetId="3" state="hidden" r:id="rId3"/>
    <sheet name="E_MonData" sheetId="4" state="hidden" r:id="rId4"/>
  </sheets>
  <definedNames>
    <definedName name="E_MonDataTab">'E_MonData'!$A$1:$N$1</definedName>
    <definedName name="MonthList">'Master'!$A$2:$A$13</definedName>
    <definedName name="MonthTab">'Master'!$A$2:$B$13</definedName>
    <definedName name="YearList">'Master'!$D$2:$D$12</definedName>
    <definedName name="YearTab">'Master'!$D$2:$E$12</definedName>
  </definedNames>
  <calcPr fullCalcOnLoad="1" fullPrecision="0"/>
</workbook>
</file>

<file path=xl/sharedStrings.xml><?xml version="1.0" encoding="utf-8"?>
<sst xmlns="http://schemas.openxmlformats.org/spreadsheetml/2006/main" count="87" uniqueCount="81">
  <si>
    <t>ยอดรวมของการเติม
มูลค่าบัตรเงินอิเล็กทรอนิกส์
ในเดือนที่รายงาน</t>
  </si>
  <si>
    <t>จำนวนรายการ</t>
  </si>
  <si>
    <t xml:space="preserve"> มูลค่า (บาท)</t>
  </si>
  <si>
    <t>มูลค่า (บาท)</t>
  </si>
  <si>
    <t>ปริมาณการใช้จ่ายด้วย
บัตรเงินอิเล็กทรอนิกส์
ในเดือนที่รายงาน</t>
  </si>
  <si>
    <t>รายการใช้จ่ายผ่าน
บัตรเงินอิเล็กทรอนิกส์
ที่มีปัญหาในเดือนที่รายงาน</t>
  </si>
  <si>
    <t>ยอดเงินคงค้างของ
เงินที่ได้รับล่วงหน้า
จากผู้บริโภค 
(บาท)</t>
  </si>
  <si>
    <t>แบบรายงานข้อมูลการใช้บัตรเงินอิเล็กทรอนิกส์  (รายเดือน)</t>
  </si>
  <si>
    <t xml:space="preserve"> จำนวนลูกค้าใน
ระบบทั้งสิ้น 
(Network Based)
(ราย)</t>
  </si>
  <si>
    <t>ชื่อระบบ</t>
  </si>
  <si>
    <t>จำนวนบัตรที่
หมุนเวียนอยู่ใน
ระบบทั้งสิ้น
(Card Based)
(บัตร)</t>
  </si>
  <si>
    <t>จำนวนร้านค้า
ที่ร่วมระบบทั้งสิ้น
(ร้าน)</t>
  </si>
  <si>
    <t>รวมทั้งสิ้น</t>
  </si>
  <si>
    <t>หมายเหตุ :</t>
  </si>
  <si>
    <t xml:space="preserve">รหัสสถาบัน </t>
  </si>
  <si>
    <t>มกราคม</t>
  </si>
  <si>
    <t>เมษายน</t>
  </si>
  <si>
    <t>กรกฎาคม</t>
  </si>
  <si>
    <t>ตุลาคม</t>
  </si>
  <si>
    <t>ปี ค.ศ.</t>
  </si>
  <si>
    <t>ค.ศ. 2006</t>
  </si>
  <si>
    <t>ค.ศ. 2007</t>
  </si>
  <si>
    <t>ค.ศ. 2008</t>
  </si>
  <si>
    <t>ค.ศ. 2009</t>
  </si>
  <si>
    <t>ค.ศ. 2010</t>
  </si>
  <si>
    <t>ค.ศ. 2011</t>
  </si>
  <si>
    <t>ค.ศ. 2012</t>
  </si>
  <si>
    <t>ค.ศ. 2013</t>
  </si>
  <si>
    <t>ค.ศ. 2014</t>
  </si>
  <si>
    <t>ค.ศ. 2015</t>
  </si>
  <si>
    <t>ค.ศ. 2016</t>
  </si>
  <si>
    <t>sheet ชื่อ "อ่านก่อนใช้"</t>
  </si>
  <si>
    <t>เป็น sheet แนะนำวิธีการใช้งาน</t>
  </si>
  <si>
    <t>วิธีการป้อนข้อมูล</t>
  </si>
  <si>
    <t>หลักเกณฑ์การตั้งชื่อไฟล์</t>
  </si>
  <si>
    <t>เป็นค่าคงที่</t>
  </si>
  <si>
    <t>มีข้อมูลชื่อระบบแต่ไม่มีข้อมูลจำนวนรายการและมูลค่า หรือ ไม่มีข้อมูลชื่อระบบแต่มีข้อมูลจำนวนรายการและมูลค่า</t>
  </si>
  <si>
    <t>ปีของข้อมูลให้ใช้ปี ค.ศ. 4 หลัก เช่น 2006 เป็นต้น</t>
  </si>
  <si>
    <t>ข้อมูลจำนวนรายการและมูลค่า (บาท) มีค่าไม่สัมพันธ์กัน เช่น ไม่มีจำนวนรายการแต่มีมูลค่า หรือ มีจำนวนรายการแต่ไม่มีมูลค่า</t>
  </si>
  <si>
    <t xml:space="preserve">ชื่อสถาบัน </t>
  </si>
  <si>
    <t xml:space="preserve">เดือน </t>
  </si>
  <si>
    <t>1.  ป้อนข้อมูลเฉพาะ cell ที่เป็นสีเขียว</t>
  </si>
  <si>
    <t>3.  หากป้อนข้อมูลไม่ถูกต้องครบถ้วนสีใน Cell นั้น จะเปลี่ยนเป็น</t>
  </si>
  <si>
    <t>4.  รายการใดที่ไม่มีข้อมูลให้ป้อนค่าเป็นศูนย์</t>
  </si>
  <si>
    <t>5.  ห้ามแก้ไขรูปแบบและสูตรที่ปรากฎในแบบฟอร์มรายงาน</t>
  </si>
  <si>
    <t>sheet ชื่อ "Emoney"</t>
  </si>
  <si>
    <t>เป็น sheet สำหรับข้อมูลการใช้บัตรเงินอิเล็กทรอนิกส์ รายเดือนของเดือนที่รายงาน</t>
  </si>
  <si>
    <t>2.  ป้อนข้อมูลรหัสสถาบัน ชื่อสถาบัน เดือนของข้อมูล ปีของข้อมูล (ปี ค.ศ.) ใน sheet "Emoney"</t>
  </si>
  <si>
    <t>เดือน</t>
  </si>
  <si>
    <t>กุมภาพันธ์</t>
  </si>
  <si>
    <t>มีนาคม</t>
  </si>
  <si>
    <t>พฤษภาคม</t>
  </si>
  <si>
    <t>มิถุนายน</t>
  </si>
  <si>
    <t>สิงหาคม</t>
  </si>
  <si>
    <t>กันยายน</t>
  </si>
  <si>
    <t>พฤศจิกายน</t>
  </si>
  <si>
    <t>ธันวาคม</t>
  </si>
  <si>
    <t>Year</t>
  </si>
  <si>
    <t>Month</t>
  </si>
  <si>
    <t>Institution</t>
  </si>
  <si>
    <t>SystemName</t>
  </si>
  <si>
    <t>NumCustomer</t>
  </si>
  <si>
    <t>NumCard</t>
  </si>
  <si>
    <t>NumMerchant</t>
  </si>
  <si>
    <t>MoneyFilledVol</t>
  </si>
  <si>
    <t>MoneyFilledVal</t>
  </si>
  <si>
    <t>PayVol</t>
  </si>
  <si>
    <t>PayVal</t>
  </si>
  <si>
    <t>ErrPayVol</t>
  </si>
  <si>
    <t>ErrPayVal</t>
  </si>
  <si>
    <t>AvalibleBalance</t>
  </si>
  <si>
    <t>XXX</t>
  </si>
  <si>
    <t>รหัสประจำสถาบันผู้ส่งข้อมูล</t>
  </si>
  <si>
    <t>YYYY</t>
  </si>
  <si>
    <t>MMDD</t>
  </si>
  <si>
    <t>ข้อมูลประจำเดือน ม.ค., ก.พ., มี.ค., เม.ย., พ.ค., มิ.ย., ก.ค., ส.ค., ก.ย., ต.ค., พ.ย., ธ.ค. ให้ใช้ เลขเดือนเป็น 01, 02, …, 12 ตามลำดับแล้วตามด้วยวันที่สุดท้ายของเดือนนั้น</t>
  </si>
  <si>
    <t>MPSD</t>
  </si>
  <si>
    <r>
      <t xml:space="preserve">มาตรฐานการตั้งชื่อไฟล์ข้อมูล : </t>
    </r>
    <r>
      <rPr>
        <b/>
        <sz val="16"/>
        <color indexed="12"/>
        <rFont val="Angsana New"/>
        <family val="1"/>
      </rPr>
      <t>MPSD</t>
    </r>
    <r>
      <rPr>
        <b/>
        <sz val="16"/>
        <color indexed="10"/>
        <rFont val="Angsana New"/>
        <family val="1"/>
      </rPr>
      <t>XXX</t>
    </r>
    <r>
      <rPr>
        <b/>
        <sz val="16"/>
        <color indexed="12"/>
        <rFont val="Angsana New"/>
        <family val="1"/>
      </rPr>
      <t>_</t>
    </r>
    <r>
      <rPr>
        <b/>
        <sz val="16"/>
        <color indexed="14"/>
        <rFont val="Angsana New"/>
        <family val="1"/>
      </rPr>
      <t>YYYYMMDD</t>
    </r>
    <r>
      <rPr>
        <b/>
        <sz val="16"/>
        <color indexed="10"/>
        <rFont val="Angsana New"/>
        <family val="1"/>
      </rPr>
      <t>_</t>
    </r>
    <r>
      <rPr>
        <b/>
        <sz val="16"/>
        <color indexed="17"/>
        <rFont val="Angsana New"/>
        <family val="1"/>
      </rPr>
      <t>EMO.xls</t>
    </r>
  </si>
  <si>
    <r>
      <t xml:space="preserve">          version :  มิ.ย.49  / </t>
    </r>
    <r>
      <rPr>
        <b/>
        <sz val="16"/>
        <color indexed="10"/>
        <rFont val="Angsana New"/>
        <family val="1"/>
      </rPr>
      <t>Best use with excel 2000 up</t>
    </r>
  </si>
  <si>
    <t>EMO.xls</t>
  </si>
  <si>
    <t>ไฟล์ Excel แบบรายงานข้อมูลการใช้บัตรเงินอิเล็กทรอนิกส์  (รายเดือน) ประกอบด้วย 2 sheets คือ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</si>
</sst>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"/>
  </numFmts>
  <fonts count="19">
    <font>
      <sz val="16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8"/>
      <name val="Angsana New"/>
      <family val="0"/>
    </font>
    <font>
      <u val="single"/>
      <sz val="16"/>
      <color indexed="36"/>
      <name val="Angsana New"/>
      <family val="0"/>
    </font>
    <font>
      <u val="single"/>
      <sz val="16"/>
      <color indexed="12"/>
      <name val="Angsana New"/>
      <family val="0"/>
    </font>
    <font>
      <b/>
      <sz val="16"/>
      <color indexed="10"/>
      <name val="Angsana New"/>
      <family val="1"/>
    </font>
    <font>
      <sz val="12"/>
      <name val="Angsana New"/>
      <family val="0"/>
    </font>
    <font>
      <b/>
      <sz val="16"/>
      <color indexed="14"/>
      <name val="Angsana New"/>
      <family val="1"/>
    </font>
    <font>
      <b/>
      <sz val="16"/>
      <color indexed="12"/>
      <name val="Angsana New"/>
      <family val="1"/>
    </font>
    <font>
      <b/>
      <sz val="14"/>
      <color indexed="12"/>
      <name val="Angsana New"/>
      <family val="1"/>
    </font>
    <font>
      <b/>
      <sz val="12"/>
      <color indexed="9"/>
      <name val="Angsana New"/>
      <family val="1"/>
    </font>
    <font>
      <sz val="16"/>
      <color indexed="51"/>
      <name val="Angsana New"/>
      <family val="0"/>
    </font>
    <font>
      <b/>
      <sz val="16"/>
      <color indexed="51"/>
      <name val="Angsana New"/>
      <family val="0"/>
    </font>
    <font>
      <b/>
      <sz val="16"/>
      <name val="Angsana New"/>
      <family val="1"/>
    </font>
    <font>
      <b/>
      <sz val="16"/>
      <color indexed="17"/>
      <name val="Angsana New"/>
      <family val="1"/>
    </font>
    <font>
      <b/>
      <sz val="16"/>
      <color indexed="60"/>
      <name val="Angsana New"/>
      <family val="1"/>
    </font>
    <font>
      <u val="single"/>
      <sz val="14"/>
      <color indexed="12"/>
      <name val="Angsana New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2" xfId="0" applyFill="1" applyBorder="1" applyAlignment="1">
      <alignment/>
    </xf>
    <xf numFmtId="0" fontId="0" fillId="6" borderId="2" xfId="0" applyNumberForma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3" fillId="7" borderId="0" xfId="0" applyFont="1" applyFill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8" borderId="2" xfId="0" applyFont="1" applyFill="1" applyBorder="1" applyAlignment="1" applyProtection="1">
      <alignment horizontal="center" vertical="center"/>
      <protection/>
    </xf>
    <xf numFmtId="0" fontId="1" fillId="8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8" borderId="2" xfId="0" applyFont="1" applyFill="1" applyBorder="1" applyAlignment="1" applyProtection="1">
      <alignment horizontal="center"/>
      <protection/>
    </xf>
    <xf numFmtId="3" fontId="1" fillId="8" borderId="2" xfId="0" applyNumberFormat="1" applyFont="1" applyFill="1" applyBorder="1" applyAlignment="1" applyProtection="1">
      <alignment/>
      <protection/>
    </xf>
    <xf numFmtId="4" fontId="1" fillId="8" borderId="2" xfId="0" applyNumberFormat="1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top"/>
      <protection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8" fillId="9" borderId="0" xfId="0" applyNumberFormat="1" applyFont="1" applyFill="1" applyAlignment="1" applyProtection="1">
      <alignment horizontal="left"/>
      <protection locked="0"/>
    </xf>
    <xf numFmtId="0" fontId="18" fillId="9" borderId="0" xfId="0" applyFont="1" applyFill="1" applyAlignment="1" applyProtection="1">
      <alignment horizontal="center"/>
      <protection locked="0"/>
    </xf>
    <xf numFmtId="0" fontId="18" fillId="9" borderId="0" xfId="0" applyFont="1" applyFill="1" applyBorder="1" applyAlignment="1" applyProtection="1">
      <alignment/>
      <protection locked="0"/>
    </xf>
    <xf numFmtId="0" fontId="2" fillId="9" borderId="5" xfId="0" applyFont="1" applyFill="1" applyBorder="1" applyAlignment="1" applyProtection="1">
      <alignment horizontal="left" vertical="top" wrapText="1"/>
      <protection locked="0"/>
    </xf>
    <xf numFmtId="0" fontId="2" fillId="9" borderId="4" xfId="0" applyFont="1" applyFill="1" applyBorder="1" applyAlignment="1" applyProtection="1">
      <alignment horizontal="left" vertical="top" wrapText="1"/>
      <protection locked="0"/>
    </xf>
    <xf numFmtId="0" fontId="2" fillId="9" borderId="6" xfId="0" applyFont="1" applyFill="1" applyBorder="1" applyAlignment="1" applyProtection="1">
      <alignment horizontal="left" vertical="top" wrapText="1"/>
      <protection locked="0"/>
    </xf>
    <xf numFmtId="0" fontId="2" fillId="9" borderId="7" xfId="0" applyFont="1" applyFill="1" applyBorder="1" applyAlignment="1" applyProtection="1">
      <alignment horizontal="left" vertical="top" wrapText="1"/>
      <protection locked="0"/>
    </xf>
    <xf numFmtId="0" fontId="2" fillId="9" borderId="0" xfId="0" applyFont="1" applyFill="1" applyBorder="1" applyAlignment="1" applyProtection="1">
      <alignment horizontal="left" vertical="top" wrapText="1"/>
      <protection locked="0"/>
    </xf>
    <xf numFmtId="0" fontId="2" fillId="9" borderId="8" xfId="0" applyFont="1" applyFill="1" applyBorder="1" applyAlignment="1" applyProtection="1">
      <alignment horizontal="left" vertical="top" wrapText="1"/>
      <protection locked="0"/>
    </xf>
    <xf numFmtId="0" fontId="2" fillId="9" borderId="9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horizontal="left" vertical="top" wrapText="1"/>
      <protection locked="0"/>
    </xf>
    <xf numFmtId="0" fontId="18" fillId="9" borderId="0" xfId="0" applyFont="1" applyFill="1" applyAlignment="1" applyProtection="1">
      <alignment/>
      <protection locked="0"/>
    </xf>
    <xf numFmtId="0" fontId="1" fillId="8" borderId="11" xfId="0" applyFont="1" applyFill="1" applyBorder="1" applyAlignment="1" applyProtection="1">
      <alignment horizontal="center" vertical="center" wrapText="1"/>
      <protection/>
    </xf>
    <xf numFmtId="0" fontId="1" fillId="8" borderId="1" xfId="0" applyFont="1" applyFill="1" applyBorder="1" applyAlignment="1" applyProtection="1">
      <alignment horizontal="center" vertical="center" wrapText="1"/>
      <protection/>
    </xf>
    <xf numFmtId="0" fontId="1" fillId="8" borderId="12" xfId="0" applyFont="1" applyFill="1" applyBorder="1" applyAlignment="1" applyProtection="1">
      <alignment horizontal="center" vertical="center" wrapText="1"/>
      <protection/>
    </xf>
    <xf numFmtId="0" fontId="1" fillId="8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FF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0</xdr:col>
      <xdr:colOff>238125</xdr:colOff>
      <xdr:row>0</xdr:row>
      <xdr:rowOff>209550</xdr:rowOff>
    </xdr:to>
    <xdr:sp>
      <xdr:nvSpPr>
        <xdr:cNvPr id="1" name="Oval 1"/>
        <xdr:cNvSpPr>
          <a:spLocks/>
        </xdr:cNvSpPr>
      </xdr:nvSpPr>
      <xdr:spPr>
        <a:xfrm>
          <a:off x="161925" y="123825"/>
          <a:ext cx="76200" cy="857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133350</xdr:rowOff>
    </xdr:from>
    <xdr:to>
      <xdr:col>0</xdr:col>
      <xdr:colOff>238125</xdr:colOff>
      <xdr:row>0</xdr:row>
      <xdr:rowOff>219075</xdr:rowOff>
    </xdr:to>
    <xdr:sp>
      <xdr:nvSpPr>
        <xdr:cNvPr id="2" name="Oval 3"/>
        <xdr:cNvSpPr>
          <a:spLocks/>
        </xdr:cNvSpPr>
      </xdr:nvSpPr>
      <xdr:spPr>
        <a:xfrm>
          <a:off x="161925" y="133350"/>
          <a:ext cx="76200" cy="857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19050</xdr:rowOff>
    </xdr:from>
    <xdr:to>
      <xdr:col>0</xdr:col>
      <xdr:colOff>1171575</xdr:colOff>
      <xdr:row>4</xdr:row>
      <xdr:rowOff>257175</xdr:rowOff>
    </xdr:to>
    <xdr:sp macro="[0]!CelarValue">
      <xdr:nvSpPr>
        <xdr:cNvPr id="1" name="Rectangle 6"/>
        <xdr:cNvSpPr>
          <a:spLocks/>
        </xdr:cNvSpPr>
      </xdr:nvSpPr>
      <xdr:spPr>
        <a:xfrm>
          <a:off x="190500" y="1085850"/>
          <a:ext cx="981075" cy="238125"/>
        </a:xfrm>
        <a:prstGeom prst="rect">
          <a:avLst/>
        </a:prstGeom>
        <a:solidFill>
          <a:srgbClr val="000080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ngsana New"/>
              <a:ea typeface="Angsana New"/>
              <a:cs typeface="Angsana New"/>
            </a:rPr>
            <a:t>ล้างตัวเลขในตาราง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2"/>
  <sheetViews>
    <sheetView showGridLines="0" tabSelected="1" workbookViewId="0" topLeftCell="A1">
      <selection activeCell="K5" sqref="K5"/>
    </sheetView>
  </sheetViews>
  <sheetFormatPr defaultColWidth="9.140625" defaultRowHeight="23.25"/>
  <cols>
    <col min="1" max="1" width="5.00390625" style="0" customWidth="1"/>
    <col min="2" max="2" width="11.28125" style="0" customWidth="1"/>
    <col min="3" max="3" width="15.140625" style="0" customWidth="1"/>
  </cols>
  <sheetData>
    <row r="1" spans="1:4" ht="23.25">
      <c r="A1" s="5" t="s">
        <v>78</v>
      </c>
      <c r="C1" s="14"/>
      <c r="D1" s="14"/>
    </row>
    <row r="2" ht="23.25">
      <c r="A2" s="6" t="s">
        <v>80</v>
      </c>
    </row>
    <row r="3" spans="2:4" ht="23.25">
      <c r="B3" t="s">
        <v>31</v>
      </c>
      <c r="D3" t="s">
        <v>32</v>
      </c>
    </row>
    <row r="4" spans="2:4" ht="23.25">
      <c r="B4" t="s">
        <v>45</v>
      </c>
      <c r="D4" t="s">
        <v>46</v>
      </c>
    </row>
    <row r="6" ht="23.25">
      <c r="A6" s="6" t="s">
        <v>33</v>
      </c>
    </row>
    <row r="7" spans="2:5" ht="23.25">
      <c r="B7" t="s">
        <v>41</v>
      </c>
      <c r="E7" s="10"/>
    </row>
    <row r="8" ht="23.25">
      <c r="B8" t="s">
        <v>47</v>
      </c>
    </row>
    <row r="9" ht="23.25">
      <c r="B9" t="s">
        <v>42</v>
      </c>
    </row>
    <row r="10" spans="3:4" ht="23.25">
      <c r="C10" s="7"/>
      <c r="D10" t="s">
        <v>38</v>
      </c>
    </row>
    <row r="11" ht="3.75" customHeight="1">
      <c r="C11" s="8"/>
    </row>
    <row r="12" spans="3:4" ht="23.25">
      <c r="C12" s="11"/>
      <c r="D12" t="s">
        <v>36</v>
      </c>
    </row>
    <row r="13" spans="2:3" ht="23.25">
      <c r="B13" t="s">
        <v>43</v>
      </c>
      <c r="C13" s="1"/>
    </row>
    <row r="14" ht="23.25">
      <c r="B14" t="s">
        <v>44</v>
      </c>
    </row>
    <row r="16" ht="23.25">
      <c r="A16" s="6" t="s">
        <v>34</v>
      </c>
    </row>
    <row r="17" ht="23.25">
      <c r="B17" t="s">
        <v>77</v>
      </c>
    </row>
    <row r="18" spans="3:4" ht="23.25">
      <c r="C18" s="9" t="s">
        <v>76</v>
      </c>
      <c r="D18" t="s">
        <v>35</v>
      </c>
    </row>
    <row r="19" spans="3:4" ht="23.25">
      <c r="C19" s="14" t="s">
        <v>71</v>
      </c>
      <c r="D19" t="s">
        <v>72</v>
      </c>
    </row>
    <row r="20" spans="3:4" ht="23.25">
      <c r="C20" s="6" t="s">
        <v>73</v>
      </c>
      <c r="D20" s="12" t="s">
        <v>37</v>
      </c>
    </row>
    <row r="21" spans="3:4" ht="23.25">
      <c r="C21" s="24" t="s">
        <v>74</v>
      </c>
      <c r="D21" t="s">
        <v>75</v>
      </c>
    </row>
    <row r="22" spans="3:4" ht="23.25">
      <c r="C22" s="13" t="s">
        <v>79</v>
      </c>
      <c r="D22" t="s">
        <v>35</v>
      </c>
    </row>
  </sheetData>
  <sheetProtection password="E568" sheet="1" objects="1" scenarios="1" selectLockedCells="1"/>
  <printOptions/>
  <pageMargins left="0.75" right="0.75" top="1" bottom="1" header="0.5" footer="0.5"/>
  <pageSetup fitToHeight="1" fitToWidth="1" horizontalDpi="1200" verticalDpi="12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4"/>
  <sheetViews>
    <sheetView showGridLines="0" zoomScale="85" zoomScaleNormal="85" workbookViewId="0" topLeftCell="A1">
      <selection activeCell="E9" sqref="E9"/>
    </sheetView>
  </sheetViews>
  <sheetFormatPr defaultColWidth="9.140625" defaultRowHeight="23.25"/>
  <cols>
    <col min="1" max="1" width="20.7109375" style="27" customWidth="1"/>
    <col min="2" max="11" width="16.7109375" style="27" customWidth="1"/>
    <col min="12" max="16384" width="9.140625" style="27" customWidth="1"/>
  </cols>
  <sheetData>
    <row r="1" spans="1:11" ht="21">
      <c r="A1" s="26"/>
      <c r="B1" s="26" t="s">
        <v>7</v>
      </c>
      <c r="D1" s="26"/>
      <c r="E1" s="26"/>
      <c r="F1" s="26"/>
      <c r="G1" s="26"/>
      <c r="H1" s="26"/>
      <c r="I1" s="26"/>
      <c r="J1" s="26"/>
      <c r="K1" s="26"/>
    </row>
    <row r="2" spans="1:11" ht="21">
      <c r="A2" s="26"/>
      <c r="B2" s="28" t="s">
        <v>14</v>
      </c>
      <c r="C2" s="41"/>
      <c r="D2" s="26"/>
      <c r="E2" s="26"/>
      <c r="F2" s="26"/>
      <c r="G2" s="26"/>
      <c r="H2" s="26"/>
      <c r="I2" s="26"/>
      <c r="J2" s="26"/>
      <c r="K2" s="26"/>
    </row>
    <row r="3" spans="1:11" ht="21">
      <c r="A3" s="26"/>
      <c r="B3" s="28" t="s">
        <v>39</v>
      </c>
      <c r="C3" s="53"/>
      <c r="D3" s="53"/>
      <c r="E3" s="53"/>
      <c r="F3" s="53"/>
      <c r="G3" s="53"/>
      <c r="H3" s="26"/>
      <c r="I3" s="26"/>
      <c r="J3" s="26"/>
      <c r="K3" s="26"/>
    </row>
    <row r="4" spans="1:11" ht="21">
      <c r="A4" s="26"/>
      <c r="B4" s="28" t="s">
        <v>40</v>
      </c>
      <c r="C4" s="42"/>
      <c r="D4" s="43"/>
      <c r="E4" s="26"/>
      <c r="F4" s="26"/>
      <c r="G4" s="26"/>
      <c r="H4" s="26"/>
      <c r="I4" s="26"/>
      <c r="J4" s="26"/>
      <c r="K4" s="26"/>
    </row>
    <row r="5" spans="1:11" ht="24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30" customFormat="1" ht="84" customHeight="1">
      <c r="A6" s="54" t="s">
        <v>9</v>
      </c>
      <c r="B6" s="54" t="s">
        <v>10</v>
      </c>
      <c r="C6" s="54" t="s">
        <v>8</v>
      </c>
      <c r="D6" s="54" t="s">
        <v>11</v>
      </c>
      <c r="E6" s="56" t="s">
        <v>0</v>
      </c>
      <c r="F6" s="57"/>
      <c r="G6" s="56" t="s">
        <v>4</v>
      </c>
      <c r="H6" s="57"/>
      <c r="I6" s="56" t="s">
        <v>5</v>
      </c>
      <c r="J6" s="57"/>
      <c r="K6" s="54" t="s">
        <v>6</v>
      </c>
    </row>
    <row r="7" spans="1:11" s="30" customFormat="1" ht="21">
      <c r="A7" s="55"/>
      <c r="B7" s="55"/>
      <c r="C7" s="55"/>
      <c r="D7" s="55"/>
      <c r="E7" s="31" t="s">
        <v>1</v>
      </c>
      <c r="F7" s="31" t="s">
        <v>2</v>
      </c>
      <c r="G7" s="31" t="s">
        <v>1</v>
      </c>
      <c r="H7" s="31" t="s">
        <v>3</v>
      </c>
      <c r="I7" s="32" t="s">
        <v>1</v>
      </c>
      <c r="J7" s="32" t="s">
        <v>3</v>
      </c>
      <c r="K7" s="55"/>
    </row>
    <row r="8" spans="1:11" s="33" customFormat="1" ht="21">
      <c r="A8" s="2"/>
      <c r="B8" s="3"/>
      <c r="C8" s="3"/>
      <c r="D8" s="3"/>
      <c r="E8" s="3"/>
      <c r="F8" s="4"/>
      <c r="G8" s="3"/>
      <c r="H8" s="4"/>
      <c r="I8" s="3"/>
      <c r="J8" s="4"/>
      <c r="K8" s="4"/>
    </row>
    <row r="9" spans="1:11" s="34" customFormat="1" ht="21">
      <c r="A9" s="2"/>
      <c r="B9" s="3"/>
      <c r="C9" s="3"/>
      <c r="D9" s="3"/>
      <c r="E9" s="3"/>
      <c r="F9" s="4"/>
      <c r="G9" s="3"/>
      <c r="H9" s="4"/>
      <c r="I9" s="3"/>
      <c r="J9" s="4"/>
      <c r="K9" s="4"/>
    </row>
    <row r="10" spans="1:11" ht="21">
      <c r="A10" s="2"/>
      <c r="B10" s="3"/>
      <c r="C10" s="3"/>
      <c r="D10" s="3"/>
      <c r="E10" s="3"/>
      <c r="F10" s="4"/>
      <c r="G10" s="3"/>
      <c r="H10" s="4"/>
      <c r="I10" s="3"/>
      <c r="J10" s="4"/>
      <c r="K10" s="4"/>
    </row>
    <row r="11" spans="1:11" ht="21">
      <c r="A11" s="2"/>
      <c r="B11" s="3"/>
      <c r="C11" s="3"/>
      <c r="D11" s="3"/>
      <c r="E11" s="3"/>
      <c r="F11" s="4"/>
      <c r="G11" s="40"/>
      <c r="H11" s="4"/>
      <c r="I11" s="3"/>
      <c r="J11" s="4"/>
      <c r="K11" s="4"/>
    </row>
    <row r="12" spans="1:11" ht="21">
      <c r="A12" s="2"/>
      <c r="B12" s="3"/>
      <c r="C12" s="3"/>
      <c r="D12" s="3"/>
      <c r="E12" s="3"/>
      <c r="F12" s="4"/>
      <c r="G12" s="3"/>
      <c r="H12" s="4"/>
      <c r="I12" s="3"/>
      <c r="J12" s="4"/>
      <c r="K12" s="4"/>
    </row>
    <row r="13" spans="1:11" ht="21">
      <c r="A13" s="2"/>
      <c r="B13" s="3"/>
      <c r="C13" s="3"/>
      <c r="D13" s="3"/>
      <c r="E13" s="3"/>
      <c r="F13" s="4"/>
      <c r="G13" s="3"/>
      <c r="H13" s="4"/>
      <c r="I13" s="3"/>
      <c r="J13" s="4"/>
      <c r="K13" s="4"/>
    </row>
    <row r="14" spans="1:11" ht="21">
      <c r="A14" s="2"/>
      <c r="B14" s="3"/>
      <c r="C14" s="3"/>
      <c r="D14" s="3"/>
      <c r="E14" s="3"/>
      <c r="F14" s="4"/>
      <c r="G14" s="3"/>
      <c r="H14" s="4"/>
      <c r="I14" s="3"/>
      <c r="J14" s="4"/>
      <c r="K14" s="4"/>
    </row>
    <row r="15" spans="1:11" ht="21">
      <c r="A15" s="2"/>
      <c r="B15" s="3"/>
      <c r="C15" s="3"/>
      <c r="D15" s="3"/>
      <c r="E15" s="3"/>
      <c r="F15" s="4"/>
      <c r="G15" s="3"/>
      <c r="H15" s="4"/>
      <c r="I15" s="3"/>
      <c r="J15" s="4"/>
      <c r="K15" s="4"/>
    </row>
    <row r="16" spans="1:11" ht="21">
      <c r="A16" s="2"/>
      <c r="B16" s="3"/>
      <c r="C16" s="3"/>
      <c r="D16" s="3"/>
      <c r="E16" s="3"/>
      <c r="F16" s="4"/>
      <c r="G16" s="3"/>
      <c r="H16" s="4"/>
      <c r="I16" s="3"/>
      <c r="J16" s="4"/>
      <c r="K16" s="4"/>
    </row>
    <row r="17" spans="1:11" ht="21">
      <c r="A17" s="2"/>
      <c r="B17" s="3"/>
      <c r="C17" s="3"/>
      <c r="D17" s="3"/>
      <c r="E17" s="3"/>
      <c r="F17" s="4"/>
      <c r="G17" s="3"/>
      <c r="H17" s="4"/>
      <c r="I17" s="3"/>
      <c r="J17" s="4"/>
      <c r="K17" s="4"/>
    </row>
    <row r="18" spans="1:11" s="33" customFormat="1" ht="21">
      <c r="A18" s="2"/>
      <c r="B18" s="3"/>
      <c r="C18" s="3"/>
      <c r="D18" s="3"/>
      <c r="E18" s="3"/>
      <c r="F18" s="4"/>
      <c r="G18" s="3"/>
      <c r="H18" s="4"/>
      <c r="I18" s="3"/>
      <c r="J18" s="4"/>
      <c r="K18" s="4"/>
    </row>
    <row r="19" spans="1:11" s="34" customFormat="1" ht="21">
      <c r="A19" s="2"/>
      <c r="B19" s="3"/>
      <c r="C19" s="3"/>
      <c r="D19" s="3"/>
      <c r="E19" s="3"/>
      <c r="F19" s="4"/>
      <c r="G19" s="3"/>
      <c r="H19" s="4"/>
      <c r="I19" s="3"/>
      <c r="J19" s="4"/>
      <c r="K19" s="4"/>
    </row>
    <row r="20" spans="1:11" ht="21">
      <c r="A20" s="2"/>
      <c r="B20" s="3"/>
      <c r="C20" s="3"/>
      <c r="D20" s="3"/>
      <c r="E20" s="3"/>
      <c r="F20" s="4"/>
      <c r="G20" s="3"/>
      <c r="H20" s="4"/>
      <c r="I20" s="3"/>
      <c r="J20" s="4"/>
      <c r="K20" s="4"/>
    </row>
    <row r="21" spans="1:11" ht="21">
      <c r="A21" s="2"/>
      <c r="B21" s="3"/>
      <c r="C21" s="3"/>
      <c r="D21" s="3"/>
      <c r="E21" s="3"/>
      <c r="F21" s="4"/>
      <c r="G21" s="3"/>
      <c r="H21" s="4"/>
      <c r="I21" s="3"/>
      <c r="J21" s="4"/>
      <c r="K21" s="4"/>
    </row>
    <row r="22" spans="1:11" ht="21">
      <c r="A22" s="2"/>
      <c r="B22" s="3"/>
      <c r="C22" s="3"/>
      <c r="D22" s="3"/>
      <c r="E22" s="3"/>
      <c r="F22" s="4"/>
      <c r="G22" s="3"/>
      <c r="H22" s="4"/>
      <c r="I22" s="3"/>
      <c r="J22" s="4"/>
      <c r="K22" s="4"/>
    </row>
    <row r="23" spans="1:11" ht="21">
      <c r="A23" s="2"/>
      <c r="B23" s="3"/>
      <c r="C23" s="3"/>
      <c r="D23" s="3"/>
      <c r="E23" s="3"/>
      <c r="F23" s="4"/>
      <c r="G23" s="3"/>
      <c r="H23" s="4"/>
      <c r="I23" s="3"/>
      <c r="J23" s="4"/>
      <c r="K23" s="4"/>
    </row>
    <row r="24" spans="1:11" ht="21">
      <c r="A24" s="2"/>
      <c r="B24" s="3"/>
      <c r="C24" s="3"/>
      <c r="D24" s="3"/>
      <c r="E24" s="3"/>
      <c r="F24" s="4"/>
      <c r="G24" s="3"/>
      <c r="H24" s="4"/>
      <c r="I24" s="3"/>
      <c r="J24" s="4"/>
      <c r="K24" s="4"/>
    </row>
    <row r="25" spans="1:11" ht="21">
      <c r="A25" s="2"/>
      <c r="B25" s="3"/>
      <c r="C25" s="3"/>
      <c r="D25" s="3"/>
      <c r="E25" s="3"/>
      <c r="F25" s="4"/>
      <c r="G25" s="3"/>
      <c r="H25" s="4"/>
      <c r="I25" s="3"/>
      <c r="J25" s="4"/>
      <c r="K25" s="4"/>
    </row>
    <row r="26" spans="1:11" ht="21">
      <c r="A26" s="2"/>
      <c r="B26" s="3"/>
      <c r="C26" s="3"/>
      <c r="D26" s="3"/>
      <c r="E26" s="3"/>
      <c r="F26" s="4"/>
      <c r="G26" s="3"/>
      <c r="H26" s="4"/>
      <c r="I26" s="3"/>
      <c r="J26" s="4"/>
      <c r="K26" s="4"/>
    </row>
    <row r="27" spans="1:11" ht="21">
      <c r="A27" s="2"/>
      <c r="B27" s="3"/>
      <c r="C27" s="3"/>
      <c r="D27" s="3"/>
      <c r="E27" s="3"/>
      <c r="F27" s="4"/>
      <c r="G27" s="3"/>
      <c r="H27" s="4"/>
      <c r="I27" s="3"/>
      <c r="J27" s="4"/>
      <c r="K27" s="4"/>
    </row>
    <row r="28" spans="1:11" ht="21">
      <c r="A28" s="35" t="s">
        <v>12</v>
      </c>
      <c r="B28" s="36">
        <f>SUM(B8:B27)</f>
        <v>0</v>
      </c>
      <c r="C28" s="36">
        <f aca="true" t="shared" si="0" ref="C28:K28">SUM(C8:C27)</f>
        <v>0</v>
      </c>
      <c r="D28" s="36">
        <f t="shared" si="0"/>
        <v>0</v>
      </c>
      <c r="E28" s="36">
        <f t="shared" si="0"/>
        <v>0</v>
      </c>
      <c r="F28" s="37">
        <f t="shared" si="0"/>
        <v>0</v>
      </c>
      <c r="G28" s="36">
        <f t="shared" si="0"/>
        <v>0</v>
      </c>
      <c r="H28" s="37">
        <f t="shared" si="0"/>
        <v>0</v>
      </c>
      <c r="I28" s="36">
        <f t="shared" si="0"/>
        <v>0</v>
      </c>
      <c r="J28" s="37">
        <f t="shared" si="0"/>
        <v>0</v>
      </c>
      <c r="K28" s="37">
        <f t="shared" si="0"/>
        <v>0</v>
      </c>
    </row>
    <row r="29" spans="1:11" s="34" customFormat="1" ht="21">
      <c r="A29" s="25" t="s">
        <v>13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34" customFormat="1" ht="2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34" customFormat="1" ht="2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s="34" customFormat="1" ht="2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34" customFormat="1" ht="2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2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2"/>
    </row>
  </sheetData>
  <sheetProtection password="E568" sheet="1" objects="1" scenarios="1" formatColumns="0" selectLockedCells="1"/>
  <mergeCells count="10">
    <mergeCell ref="A30:K34"/>
    <mergeCell ref="C3:G3"/>
    <mergeCell ref="K6:K7"/>
    <mergeCell ref="A6:A7"/>
    <mergeCell ref="B6:B7"/>
    <mergeCell ref="C6:C7"/>
    <mergeCell ref="D6:D7"/>
    <mergeCell ref="E6:F6"/>
    <mergeCell ref="G6:H6"/>
    <mergeCell ref="I6:J6"/>
  </mergeCells>
  <conditionalFormatting sqref="K8:K27 B8:D27">
    <cfRule type="expression" priority="1" dxfId="0" stopIfTrue="1">
      <formula>AND(NOT(ISBLANK($A8)),ISBLANK(B8))</formula>
    </cfRule>
    <cfRule type="expression" priority="2" dxfId="0" stopIfTrue="1">
      <formula>AND(ISBLANK($A8),NOT(ISBLANK(B8)))</formula>
    </cfRule>
  </conditionalFormatting>
  <conditionalFormatting sqref="I8:I27 E8:E27 G8:G11 G13:G27">
    <cfRule type="expression" priority="3" dxfId="0" stopIfTrue="1">
      <formula>AND(NOT(ISBLANK($A8)),ISBLANK(E8))</formula>
    </cfRule>
    <cfRule type="expression" priority="4" dxfId="0" stopIfTrue="1">
      <formula>AND(ISBLANK($A8),NOT(ISBLANK(E8)))</formula>
    </cfRule>
    <cfRule type="expression" priority="5" dxfId="1" stopIfTrue="1">
      <formula>OR(AND(E8=0,F8&lt;&gt;0),AND(E8&lt;&gt;0,F8=0))</formula>
    </cfRule>
  </conditionalFormatting>
  <conditionalFormatting sqref="H8:H27 F8:F27 J8:J27 G12">
    <cfRule type="expression" priority="6" dxfId="0" stopIfTrue="1">
      <formula>AND(NOT(ISBLANK($A8)),ISBLANK(F8))</formula>
    </cfRule>
    <cfRule type="expression" priority="7" dxfId="0" stopIfTrue="1">
      <formula>AND(ISBLANK($A8),NOT(ISBLANK(F8)))</formula>
    </cfRule>
    <cfRule type="expression" priority="8" dxfId="1" stopIfTrue="1">
      <formula>OR(AND(E8=0,F8&lt;&gt;0),AND(E8&lt;&gt;0,F8=0))</formula>
    </cfRule>
  </conditionalFormatting>
  <dataValidations count="5">
    <dataValidation type="whole" operator="greaterThanOrEqual" allowBlank="1" showInputMessage="1" showErrorMessage="1" errorTitle="E-money" error="ต้องมีค่า &gt;= 0 และ เป็นเลขจำนวนเต็ม" sqref="B8:E27 I8:I27 G8:G11 G13:G27">
      <formula1>0</formula1>
    </dataValidation>
    <dataValidation type="decimal" operator="greaterThanOrEqual" allowBlank="1" showInputMessage="1" showErrorMessage="1" errorTitle="E-money" error="ต้องมีค่า &gt;= 0.00" sqref="F8:F27 H8:H27 J8:K27 G12">
      <formula1>0</formula1>
    </dataValidation>
    <dataValidation type="list" allowBlank="1" showInputMessage="1" showErrorMessage="1" errorTitle="E-money" error="โปรดระบุเดือนเริ่มต้นของไตรมาส" sqref="C4">
      <formula1>MonthList</formula1>
    </dataValidation>
    <dataValidation type="list" allowBlank="1" showInputMessage="1" showErrorMessage="1" errorTitle="E-money" error="โปรดระบุปี ค.ศ." sqref="D4">
      <formula1>YearList</formula1>
    </dataValidation>
    <dataValidation type="textLength" operator="equal" allowBlank="1" showInputMessage="1" showErrorMessage="1" errorTitle="E-money" error="โปรดระบุรหัสสถาบัน 3 หลัก" sqref="C2">
      <formula1>3</formula1>
    </dataValidation>
  </dataValidations>
  <printOptions horizontalCentered="1"/>
  <pageMargins left="0.1968503937007874" right="0.1968503937007874" top="0.984251968503937" bottom="0.1968503937007874" header="0" footer="0"/>
  <pageSetup fitToHeight="1" fitToWidth="1" horizontalDpi="1200" verticalDpi="12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workbookViewId="0" topLeftCell="A1">
      <selection activeCell="A2" sqref="A2"/>
    </sheetView>
  </sheetViews>
  <sheetFormatPr defaultColWidth="9.140625" defaultRowHeight="23.25"/>
  <cols>
    <col min="1" max="1" width="10.140625" style="0" bestFit="1" customWidth="1"/>
    <col min="2" max="2" width="9.140625" style="15" customWidth="1"/>
    <col min="3" max="3" width="6.140625" style="15" customWidth="1"/>
  </cols>
  <sheetData>
    <row r="1" spans="1:5" ht="23.25">
      <c r="A1" s="19" t="s">
        <v>48</v>
      </c>
      <c r="B1" s="20" t="s">
        <v>58</v>
      </c>
      <c r="D1" s="18" t="s">
        <v>19</v>
      </c>
      <c r="E1" s="18" t="s">
        <v>57</v>
      </c>
    </row>
    <row r="2" spans="1:5" ht="23.25">
      <c r="A2" s="16" t="s">
        <v>15</v>
      </c>
      <c r="B2" s="17">
        <v>1</v>
      </c>
      <c r="D2" s="16" t="s">
        <v>20</v>
      </c>
      <c r="E2" s="16">
        <v>2006</v>
      </c>
    </row>
    <row r="3" spans="1:5" ht="23.25">
      <c r="A3" s="16" t="s">
        <v>49</v>
      </c>
      <c r="B3" s="17">
        <v>2</v>
      </c>
      <c r="D3" s="16" t="s">
        <v>21</v>
      </c>
      <c r="E3" s="16">
        <v>2007</v>
      </c>
    </row>
    <row r="4" spans="1:5" ht="23.25">
      <c r="A4" s="16" t="s">
        <v>50</v>
      </c>
      <c r="B4" s="17">
        <v>3</v>
      </c>
      <c r="D4" s="16" t="s">
        <v>22</v>
      </c>
      <c r="E4" s="16">
        <v>2008</v>
      </c>
    </row>
    <row r="5" spans="1:5" ht="23.25">
      <c r="A5" s="16" t="s">
        <v>16</v>
      </c>
      <c r="B5" s="17">
        <v>4</v>
      </c>
      <c r="D5" s="16" t="s">
        <v>23</v>
      </c>
      <c r="E5" s="16">
        <v>2009</v>
      </c>
    </row>
    <row r="6" spans="1:5" ht="23.25">
      <c r="A6" s="16" t="s">
        <v>51</v>
      </c>
      <c r="B6" s="17">
        <v>5</v>
      </c>
      <c r="D6" s="16" t="s">
        <v>24</v>
      </c>
      <c r="E6" s="16">
        <v>2010</v>
      </c>
    </row>
    <row r="7" spans="1:5" ht="23.25">
      <c r="A7" s="16" t="s">
        <v>52</v>
      </c>
      <c r="B7" s="17">
        <v>6</v>
      </c>
      <c r="D7" s="16" t="s">
        <v>25</v>
      </c>
      <c r="E7" s="16">
        <v>2011</v>
      </c>
    </row>
    <row r="8" spans="1:5" ht="23.25">
      <c r="A8" s="16" t="s">
        <v>17</v>
      </c>
      <c r="B8" s="17">
        <v>7</v>
      </c>
      <c r="D8" s="16" t="s">
        <v>26</v>
      </c>
      <c r="E8" s="16">
        <v>2012</v>
      </c>
    </row>
    <row r="9" spans="1:5" ht="23.25">
      <c r="A9" s="16" t="s">
        <v>53</v>
      </c>
      <c r="B9" s="17">
        <v>8</v>
      </c>
      <c r="D9" s="16" t="s">
        <v>27</v>
      </c>
      <c r="E9" s="16">
        <v>2013</v>
      </c>
    </row>
    <row r="10" spans="1:5" ht="23.25">
      <c r="A10" s="16" t="s">
        <v>54</v>
      </c>
      <c r="B10" s="17">
        <v>9</v>
      </c>
      <c r="D10" s="16" t="s">
        <v>28</v>
      </c>
      <c r="E10" s="16">
        <v>2014</v>
      </c>
    </row>
    <row r="11" spans="1:5" ht="23.25">
      <c r="A11" s="16" t="s">
        <v>18</v>
      </c>
      <c r="B11" s="17">
        <v>10</v>
      </c>
      <c r="D11" s="16" t="s">
        <v>29</v>
      </c>
      <c r="E11" s="16">
        <v>2015</v>
      </c>
    </row>
    <row r="12" spans="1:5" ht="23.25">
      <c r="A12" s="16" t="s">
        <v>55</v>
      </c>
      <c r="B12" s="17">
        <v>11</v>
      </c>
      <c r="D12" s="16" t="s">
        <v>30</v>
      </c>
      <c r="E12" s="16">
        <v>2016</v>
      </c>
    </row>
    <row r="13" spans="1:2" ht="23.25">
      <c r="A13" s="16" t="s">
        <v>56</v>
      </c>
      <c r="B13" s="17">
        <v>12</v>
      </c>
    </row>
  </sheetData>
  <sheetProtection password="E568" sheet="1" objects="1" scenarios="1" selectLockedCells="1"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3"/>
  <sheetViews>
    <sheetView workbookViewId="0" topLeftCell="A1">
      <selection activeCell="A1" sqref="A1:N1"/>
    </sheetView>
  </sheetViews>
  <sheetFormatPr defaultColWidth="9.140625" defaultRowHeight="23.25"/>
  <cols>
    <col min="1" max="1" width="6.8515625" style="0" bestFit="1" customWidth="1"/>
    <col min="2" max="2" width="5.140625" style="0" bestFit="1" customWidth="1"/>
    <col min="3" max="3" width="10.140625" style="0" bestFit="1" customWidth="1"/>
    <col min="4" max="4" width="12.140625" style="0" bestFit="1" customWidth="1"/>
    <col min="5" max="5" width="9.7109375" style="0" bestFit="1" customWidth="1"/>
    <col min="6" max="7" width="13.8515625" style="0" bestFit="1" customWidth="1"/>
    <col min="8" max="9" width="14.8515625" style="0" bestFit="1" customWidth="1"/>
    <col min="10" max="11" width="7.140625" style="0" bestFit="1" customWidth="1"/>
    <col min="12" max="13" width="10.140625" style="0" bestFit="1" customWidth="1"/>
    <col min="14" max="14" width="15.00390625" style="0" bestFit="1" customWidth="1"/>
  </cols>
  <sheetData>
    <row r="1" spans="1:14" ht="23.25">
      <c r="A1" s="21" t="s">
        <v>58</v>
      </c>
      <c r="B1" s="21" t="s">
        <v>57</v>
      </c>
      <c r="C1" s="21" t="s">
        <v>59</v>
      </c>
      <c r="D1" s="21" t="s">
        <v>60</v>
      </c>
      <c r="E1" s="21" t="s">
        <v>62</v>
      </c>
      <c r="F1" s="21" t="s">
        <v>61</v>
      </c>
      <c r="G1" s="21" t="s">
        <v>63</v>
      </c>
      <c r="H1" s="21" t="s">
        <v>64</v>
      </c>
      <c r="I1" s="21" t="s">
        <v>65</v>
      </c>
      <c r="J1" s="21" t="s">
        <v>66</v>
      </c>
      <c r="K1" s="21" t="s">
        <v>67</v>
      </c>
      <c r="L1" s="21" t="s">
        <v>68</v>
      </c>
      <c r="M1" s="21" t="s">
        <v>69</v>
      </c>
      <c r="N1" s="21" t="s">
        <v>70</v>
      </c>
    </row>
    <row r="2" spans="1:14" ht="23.25">
      <c r="A2" s="22" t="e">
        <f>VLOOKUP(Emoney!$C$4,MonthTab,2,FALSE)</f>
        <v>#N/A</v>
      </c>
      <c r="B2" s="22" t="e">
        <f>VLOOKUP(Emoney!$D$4,YearTab,2,FALSE)</f>
        <v>#N/A</v>
      </c>
      <c r="C2" s="23">
        <f>Emoney!$C$2</f>
        <v>0</v>
      </c>
      <c r="D2" s="22">
        <f>Emoney!A8</f>
        <v>0</v>
      </c>
      <c r="E2" s="22">
        <f>Emoney!B8</f>
        <v>0</v>
      </c>
      <c r="F2" s="22">
        <f>Emoney!C8</f>
        <v>0</v>
      </c>
      <c r="G2" s="22">
        <f>Emoney!D8</f>
        <v>0</v>
      </c>
      <c r="H2" s="22">
        <f>Emoney!E8</f>
        <v>0</v>
      </c>
      <c r="I2" s="22">
        <f>Emoney!F8</f>
        <v>0</v>
      </c>
      <c r="J2" s="22">
        <f>Emoney!G8</f>
        <v>0</v>
      </c>
      <c r="K2" s="22">
        <f>Emoney!H8</f>
        <v>0</v>
      </c>
      <c r="L2" s="22">
        <f>Emoney!I8</f>
        <v>0</v>
      </c>
      <c r="M2" s="22">
        <f>Emoney!J8</f>
        <v>0</v>
      </c>
      <c r="N2" s="22">
        <f>Emoney!K8</f>
        <v>0</v>
      </c>
    </row>
    <row r="3" spans="1:14" ht="23.25">
      <c r="A3" s="22" t="e">
        <f>VLOOKUP(Emoney!$C$4,MonthTab,2,FALSE)</f>
        <v>#N/A</v>
      </c>
      <c r="B3" s="22" t="e">
        <f>VLOOKUP(Emoney!$D$4,YearTab,2,FALSE)</f>
        <v>#N/A</v>
      </c>
      <c r="C3" s="23">
        <f>Emoney!$C$2</f>
        <v>0</v>
      </c>
      <c r="D3" s="22">
        <f>Emoney!A9</f>
        <v>0</v>
      </c>
      <c r="E3" s="22">
        <f>Emoney!B9</f>
        <v>0</v>
      </c>
      <c r="F3" s="22">
        <f>Emoney!C9</f>
        <v>0</v>
      </c>
      <c r="G3" s="22">
        <f>Emoney!D9</f>
        <v>0</v>
      </c>
      <c r="H3" s="22">
        <f>Emoney!E9</f>
        <v>0</v>
      </c>
      <c r="I3" s="22">
        <f>Emoney!F9</f>
        <v>0</v>
      </c>
      <c r="J3" s="22">
        <f>Emoney!G9</f>
        <v>0</v>
      </c>
      <c r="K3" s="22">
        <f>Emoney!H9</f>
        <v>0</v>
      </c>
      <c r="L3" s="22">
        <f>Emoney!I9</f>
        <v>0</v>
      </c>
      <c r="M3" s="22">
        <f>Emoney!J9</f>
        <v>0</v>
      </c>
      <c r="N3" s="22">
        <f>Emoney!K9</f>
        <v>0</v>
      </c>
    </row>
    <row r="4" spans="1:14" ht="23.25">
      <c r="A4" s="22" t="e">
        <f>VLOOKUP(Emoney!$C$4,MonthTab,2,FALSE)</f>
        <v>#N/A</v>
      </c>
      <c r="B4" s="22" t="e">
        <f>VLOOKUP(Emoney!$D$4,YearTab,2,FALSE)</f>
        <v>#N/A</v>
      </c>
      <c r="C4" s="23">
        <f>Emoney!$C$2</f>
        <v>0</v>
      </c>
      <c r="D4" s="22">
        <f>Emoney!A10</f>
        <v>0</v>
      </c>
      <c r="E4" s="22">
        <f>Emoney!B10</f>
        <v>0</v>
      </c>
      <c r="F4" s="22">
        <f>Emoney!C10</f>
        <v>0</v>
      </c>
      <c r="G4" s="22">
        <f>Emoney!D10</f>
        <v>0</v>
      </c>
      <c r="H4" s="22">
        <f>Emoney!E10</f>
        <v>0</v>
      </c>
      <c r="I4" s="22">
        <f>Emoney!F10</f>
        <v>0</v>
      </c>
      <c r="J4" s="22">
        <f>Emoney!G10</f>
        <v>0</v>
      </c>
      <c r="K4" s="22">
        <f>Emoney!H10</f>
        <v>0</v>
      </c>
      <c r="L4" s="22">
        <f>Emoney!I10</f>
        <v>0</v>
      </c>
      <c r="M4" s="22">
        <f>Emoney!J10</f>
        <v>0</v>
      </c>
      <c r="N4" s="22">
        <f>Emoney!K10</f>
        <v>0</v>
      </c>
    </row>
    <row r="5" spans="1:14" ht="23.25">
      <c r="A5" s="22" t="e">
        <f>VLOOKUP(Emoney!$C$4,MonthTab,2,FALSE)</f>
        <v>#N/A</v>
      </c>
      <c r="B5" s="22" t="e">
        <f>VLOOKUP(Emoney!$D$4,YearTab,2,FALSE)</f>
        <v>#N/A</v>
      </c>
      <c r="C5" s="23">
        <f>Emoney!$C$2</f>
        <v>0</v>
      </c>
      <c r="D5" s="22">
        <f>Emoney!A11</f>
        <v>0</v>
      </c>
      <c r="E5" s="22">
        <f>Emoney!B11</f>
        <v>0</v>
      </c>
      <c r="F5" s="22">
        <f>Emoney!C11</f>
        <v>0</v>
      </c>
      <c r="G5" s="22">
        <f>Emoney!D11</f>
        <v>0</v>
      </c>
      <c r="H5" s="22">
        <f>Emoney!E11</f>
        <v>0</v>
      </c>
      <c r="I5" s="22">
        <f>Emoney!F11</f>
        <v>0</v>
      </c>
      <c r="J5" s="22">
        <f>Emoney!G11</f>
        <v>0</v>
      </c>
      <c r="K5" s="22">
        <f>Emoney!H11</f>
        <v>0</v>
      </c>
      <c r="L5" s="22">
        <f>Emoney!I11</f>
        <v>0</v>
      </c>
      <c r="M5" s="22">
        <f>Emoney!J11</f>
        <v>0</v>
      </c>
      <c r="N5" s="22">
        <f>Emoney!K11</f>
        <v>0</v>
      </c>
    </row>
    <row r="6" spans="1:14" ht="23.25">
      <c r="A6" s="22" t="e">
        <f>VLOOKUP(Emoney!$C$4,MonthTab,2,FALSE)</f>
        <v>#N/A</v>
      </c>
      <c r="B6" s="22" t="e">
        <f>VLOOKUP(Emoney!$D$4,YearTab,2,FALSE)</f>
        <v>#N/A</v>
      </c>
      <c r="C6" s="23">
        <f>Emoney!$C$2</f>
        <v>0</v>
      </c>
      <c r="D6" s="22">
        <f>Emoney!A12</f>
        <v>0</v>
      </c>
      <c r="E6" s="22">
        <f>Emoney!B12</f>
        <v>0</v>
      </c>
      <c r="F6" s="22">
        <f>Emoney!C12</f>
        <v>0</v>
      </c>
      <c r="G6" s="22">
        <f>Emoney!D12</f>
        <v>0</v>
      </c>
      <c r="H6" s="22">
        <f>Emoney!E12</f>
        <v>0</v>
      </c>
      <c r="I6" s="22">
        <f>Emoney!F12</f>
        <v>0</v>
      </c>
      <c r="J6" s="22">
        <f>Emoney!G12</f>
        <v>0</v>
      </c>
      <c r="K6" s="22">
        <f>Emoney!H12</f>
        <v>0</v>
      </c>
      <c r="L6" s="22">
        <f>Emoney!I12</f>
        <v>0</v>
      </c>
      <c r="M6" s="22">
        <f>Emoney!J12</f>
        <v>0</v>
      </c>
      <c r="N6" s="22">
        <f>Emoney!K12</f>
        <v>0</v>
      </c>
    </row>
    <row r="7" spans="1:14" ht="23.25">
      <c r="A7" s="22" t="e">
        <f>VLOOKUP(Emoney!$C$4,MonthTab,2,FALSE)</f>
        <v>#N/A</v>
      </c>
      <c r="B7" s="22" t="e">
        <f>VLOOKUP(Emoney!$D$4,YearTab,2,FALSE)</f>
        <v>#N/A</v>
      </c>
      <c r="C7" s="23">
        <f>Emoney!$C$2</f>
        <v>0</v>
      </c>
      <c r="D7" s="22">
        <f>Emoney!A13</f>
        <v>0</v>
      </c>
      <c r="E7" s="22">
        <f>Emoney!B13</f>
        <v>0</v>
      </c>
      <c r="F7" s="22">
        <f>Emoney!C13</f>
        <v>0</v>
      </c>
      <c r="G7" s="22">
        <f>Emoney!D13</f>
        <v>0</v>
      </c>
      <c r="H7" s="22">
        <f>Emoney!E13</f>
        <v>0</v>
      </c>
      <c r="I7" s="22">
        <f>Emoney!F13</f>
        <v>0</v>
      </c>
      <c r="J7" s="22">
        <f>Emoney!G13</f>
        <v>0</v>
      </c>
      <c r="K7" s="22">
        <f>Emoney!H13</f>
        <v>0</v>
      </c>
      <c r="L7" s="22">
        <f>Emoney!I13</f>
        <v>0</v>
      </c>
      <c r="M7" s="22">
        <f>Emoney!J13</f>
        <v>0</v>
      </c>
      <c r="N7" s="22">
        <f>Emoney!K13</f>
        <v>0</v>
      </c>
    </row>
    <row r="8" spans="1:14" ht="23.25">
      <c r="A8" s="22" t="e">
        <f>VLOOKUP(Emoney!$C$4,MonthTab,2,FALSE)</f>
        <v>#N/A</v>
      </c>
      <c r="B8" s="22" t="e">
        <f>VLOOKUP(Emoney!$D$4,YearTab,2,FALSE)</f>
        <v>#N/A</v>
      </c>
      <c r="C8" s="23">
        <f>Emoney!$C$2</f>
        <v>0</v>
      </c>
      <c r="D8" s="22">
        <f>Emoney!A14</f>
        <v>0</v>
      </c>
      <c r="E8" s="22">
        <f>Emoney!B14</f>
        <v>0</v>
      </c>
      <c r="F8" s="22">
        <f>Emoney!C14</f>
        <v>0</v>
      </c>
      <c r="G8" s="22">
        <f>Emoney!D14</f>
        <v>0</v>
      </c>
      <c r="H8" s="22">
        <f>Emoney!E14</f>
        <v>0</v>
      </c>
      <c r="I8" s="22">
        <f>Emoney!F14</f>
        <v>0</v>
      </c>
      <c r="J8" s="22">
        <f>Emoney!G14</f>
        <v>0</v>
      </c>
      <c r="K8" s="22">
        <f>Emoney!H14</f>
        <v>0</v>
      </c>
      <c r="L8" s="22">
        <f>Emoney!I14</f>
        <v>0</v>
      </c>
      <c r="M8" s="22">
        <f>Emoney!J14</f>
        <v>0</v>
      </c>
      <c r="N8" s="22">
        <f>Emoney!K14</f>
        <v>0</v>
      </c>
    </row>
    <row r="9" spans="1:14" ht="23.25">
      <c r="A9" s="22" t="e">
        <f>VLOOKUP(Emoney!$C$4,MonthTab,2,FALSE)</f>
        <v>#N/A</v>
      </c>
      <c r="B9" s="22" t="e">
        <f>VLOOKUP(Emoney!$D$4,YearTab,2,FALSE)</f>
        <v>#N/A</v>
      </c>
      <c r="C9" s="23">
        <f>Emoney!$C$2</f>
        <v>0</v>
      </c>
      <c r="D9" s="22">
        <f>Emoney!A15</f>
        <v>0</v>
      </c>
      <c r="E9" s="22">
        <f>Emoney!B15</f>
        <v>0</v>
      </c>
      <c r="F9" s="22">
        <f>Emoney!C15</f>
        <v>0</v>
      </c>
      <c r="G9" s="22">
        <f>Emoney!D15</f>
        <v>0</v>
      </c>
      <c r="H9" s="22">
        <f>Emoney!E15</f>
        <v>0</v>
      </c>
      <c r="I9" s="22">
        <f>Emoney!F15</f>
        <v>0</v>
      </c>
      <c r="J9" s="22">
        <f>Emoney!G15</f>
        <v>0</v>
      </c>
      <c r="K9" s="22">
        <f>Emoney!H15</f>
        <v>0</v>
      </c>
      <c r="L9" s="22">
        <f>Emoney!I15</f>
        <v>0</v>
      </c>
      <c r="M9" s="22">
        <f>Emoney!J15</f>
        <v>0</v>
      </c>
      <c r="N9" s="22">
        <f>Emoney!K15</f>
        <v>0</v>
      </c>
    </row>
    <row r="10" spans="1:14" ht="23.25">
      <c r="A10" s="22" t="e">
        <f>VLOOKUP(Emoney!$C$4,MonthTab,2,FALSE)</f>
        <v>#N/A</v>
      </c>
      <c r="B10" s="22" t="e">
        <f>VLOOKUP(Emoney!$D$4,YearTab,2,FALSE)</f>
        <v>#N/A</v>
      </c>
      <c r="C10" s="23">
        <f>Emoney!$C$2</f>
        <v>0</v>
      </c>
      <c r="D10" s="22">
        <f>Emoney!A16</f>
        <v>0</v>
      </c>
      <c r="E10" s="22">
        <f>Emoney!B16</f>
        <v>0</v>
      </c>
      <c r="F10" s="22">
        <f>Emoney!C16</f>
        <v>0</v>
      </c>
      <c r="G10" s="22">
        <f>Emoney!D16</f>
        <v>0</v>
      </c>
      <c r="H10" s="22">
        <f>Emoney!E16</f>
        <v>0</v>
      </c>
      <c r="I10" s="22">
        <f>Emoney!F16</f>
        <v>0</v>
      </c>
      <c r="J10" s="22">
        <f>Emoney!G16</f>
        <v>0</v>
      </c>
      <c r="K10" s="22">
        <f>Emoney!H16</f>
        <v>0</v>
      </c>
      <c r="L10" s="22">
        <f>Emoney!I16</f>
        <v>0</v>
      </c>
      <c r="M10" s="22">
        <f>Emoney!J16</f>
        <v>0</v>
      </c>
      <c r="N10" s="22">
        <f>Emoney!K16</f>
        <v>0</v>
      </c>
    </row>
    <row r="11" spans="1:14" ht="23.25">
      <c r="A11" s="22" t="e">
        <f>VLOOKUP(Emoney!$C$4,MonthTab,2,FALSE)</f>
        <v>#N/A</v>
      </c>
      <c r="B11" s="22" t="e">
        <f>VLOOKUP(Emoney!$D$4,YearTab,2,FALSE)</f>
        <v>#N/A</v>
      </c>
      <c r="C11" s="23">
        <f>Emoney!$C$2</f>
        <v>0</v>
      </c>
      <c r="D11" s="22">
        <f>Emoney!A17</f>
        <v>0</v>
      </c>
      <c r="E11" s="22">
        <f>Emoney!B17</f>
        <v>0</v>
      </c>
      <c r="F11" s="22">
        <f>Emoney!C17</f>
        <v>0</v>
      </c>
      <c r="G11" s="22">
        <f>Emoney!D17</f>
        <v>0</v>
      </c>
      <c r="H11" s="22">
        <f>Emoney!E17</f>
        <v>0</v>
      </c>
      <c r="I11" s="22">
        <f>Emoney!F17</f>
        <v>0</v>
      </c>
      <c r="J11" s="22">
        <f>Emoney!G17</f>
        <v>0</v>
      </c>
      <c r="K11" s="22">
        <f>Emoney!H17</f>
        <v>0</v>
      </c>
      <c r="L11" s="22">
        <f>Emoney!I17</f>
        <v>0</v>
      </c>
      <c r="M11" s="22">
        <f>Emoney!J17</f>
        <v>0</v>
      </c>
      <c r="N11" s="22">
        <f>Emoney!K17</f>
        <v>0</v>
      </c>
    </row>
    <row r="12" spans="1:14" ht="23.25">
      <c r="A12" s="22" t="e">
        <f>VLOOKUP(Emoney!$C$4,MonthTab,2,FALSE)</f>
        <v>#N/A</v>
      </c>
      <c r="B12" s="22" t="e">
        <f>VLOOKUP(Emoney!$D$4,YearTab,2,FALSE)</f>
        <v>#N/A</v>
      </c>
      <c r="C12" s="23">
        <f>Emoney!$C$2</f>
        <v>0</v>
      </c>
      <c r="D12" s="22">
        <f>Emoney!A18</f>
        <v>0</v>
      </c>
      <c r="E12" s="22">
        <f>Emoney!B18</f>
        <v>0</v>
      </c>
      <c r="F12" s="22">
        <f>Emoney!C18</f>
        <v>0</v>
      </c>
      <c r="G12" s="22">
        <f>Emoney!D18</f>
        <v>0</v>
      </c>
      <c r="H12" s="22">
        <f>Emoney!E18</f>
        <v>0</v>
      </c>
      <c r="I12" s="22">
        <f>Emoney!F18</f>
        <v>0</v>
      </c>
      <c r="J12" s="22">
        <f>Emoney!G18</f>
        <v>0</v>
      </c>
      <c r="K12" s="22">
        <f>Emoney!H18</f>
        <v>0</v>
      </c>
      <c r="L12" s="22">
        <f>Emoney!I18</f>
        <v>0</v>
      </c>
      <c r="M12" s="22">
        <f>Emoney!J18</f>
        <v>0</v>
      </c>
      <c r="N12" s="22">
        <f>Emoney!K18</f>
        <v>0</v>
      </c>
    </row>
    <row r="13" spans="1:14" ht="23.25">
      <c r="A13" s="22" t="e">
        <f>VLOOKUP(Emoney!$C$4,MonthTab,2,FALSE)</f>
        <v>#N/A</v>
      </c>
      <c r="B13" s="22" t="e">
        <f>VLOOKUP(Emoney!$D$4,YearTab,2,FALSE)</f>
        <v>#N/A</v>
      </c>
      <c r="C13" s="23">
        <f>Emoney!$C$2</f>
        <v>0</v>
      </c>
      <c r="D13" s="22">
        <f>Emoney!A19</f>
        <v>0</v>
      </c>
      <c r="E13" s="22">
        <f>Emoney!B19</f>
        <v>0</v>
      </c>
      <c r="F13" s="22">
        <f>Emoney!C19</f>
        <v>0</v>
      </c>
      <c r="G13" s="22">
        <f>Emoney!D19</f>
        <v>0</v>
      </c>
      <c r="H13" s="22">
        <f>Emoney!E19</f>
        <v>0</v>
      </c>
      <c r="I13" s="22">
        <f>Emoney!F19</f>
        <v>0</v>
      </c>
      <c r="J13" s="22">
        <f>Emoney!G19</f>
        <v>0</v>
      </c>
      <c r="K13" s="22">
        <f>Emoney!H19</f>
        <v>0</v>
      </c>
      <c r="L13" s="22">
        <f>Emoney!I19</f>
        <v>0</v>
      </c>
      <c r="M13" s="22">
        <f>Emoney!J19</f>
        <v>0</v>
      </c>
      <c r="N13" s="22">
        <f>Emoney!K19</f>
        <v>0</v>
      </c>
    </row>
    <row r="14" spans="1:14" ht="23.25">
      <c r="A14" s="22" t="e">
        <f>VLOOKUP(Emoney!$C$4,MonthTab,2,FALSE)</f>
        <v>#N/A</v>
      </c>
      <c r="B14" s="22" t="e">
        <f>VLOOKUP(Emoney!$D$4,YearTab,2,FALSE)</f>
        <v>#N/A</v>
      </c>
      <c r="C14" s="23">
        <f>Emoney!$C$2</f>
        <v>0</v>
      </c>
      <c r="D14" s="22">
        <f>Emoney!A20</f>
        <v>0</v>
      </c>
      <c r="E14" s="22">
        <f>Emoney!B20</f>
        <v>0</v>
      </c>
      <c r="F14" s="22">
        <f>Emoney!C20</f>
        <v>0</v>
      </c>
      <c r="G14" s="22">
        <f>Emoney!D20</f>
        <v>0</v>
      </c>
      <c r="H14" s="22">
        <f>Emoney!E20</f>
        <v>0</v>
      </c>
      <c r="I14" s="22">
        <f>Emoney!F20</f>
        <v>0</v>
      </c>
      <c r="J14" s="22">
        <f>Emoney!G20</f>
        <v>0</v>
      </c>
      <c r="K14" s="22">
        <f>Emoney!H20</f>
        <v>0</v>
      </c>
      <c r="L14" s="22">
        <f>Emoney!I20</f>
        <v>0</v>
      </c>
      <c r="M14" s="22">
        <f>Emoney!J20</f>
        <v>0</v>
      </c>
      <c r="N14" s="22">
        <f>Emoney!K20</f>
        <v>0</v>
      </c>
    </row>
    <row r="15" spans="1:14" ht="23.25">
      <c r="A15" s="22" t="e">
        <f>VLOOKUP(Emoney!$C$4,MonthTab,2,FALSE)</f>
        <v>#N/A</v>
      </c>
      <c r="B15" s="22" t="e">
        <f>VLOOKUP(Emoney!$D$4,YearTab,2,FALSE)</f>
        <v>#N/A</v>
      </c>
      <c r="C15" s="23">
        <f>Emoney!$C$2</f>
        <v>0</v>
      </c>
      <c r="D15" s="22">
        <f>Emoney!A21</f>
        <v>0</v>
      </c>
      <c r="E15" s="22">
        <f>Emoney!B21</f>
        <v>0</v>
      </c>
      <c r="F15" s="22">
        <f>Emoney!C21</f>
        <v>0</v>
      </c>
      <c r="G15" s="22">
        <f>Emoney!D21</f>
        <v>0</v>
      </c>
      <c r="H15" s="22">
        <f>Emoney!E21</f>
        <v>0</v>
      </c>
      <c r="I15" s="22">
        <f>Emoney!F21</f>
        <v>0</v>
      </c>
      <c r="J15" s="22">
        <f>Emoney!G21</f>
        <v>0</v>
      </c>
      <c r="K15" s="22">
        <f>Emoney!H21</f>
        <v>0</v>
      </c>
      <c r="L15" s="22">
        <f>Emoney!I21</f>
        <v>0</v>
      </c>
      <c r="M15" s="22">
        <f>Emoney!J21</f>
        <v>0</v>
      </c>
      <c r="N15" s="22">
        <f>Emoney!K21</f>
        <v>0</v>
      </c>
    </row>
    <row r="16" spans="1:14" ht="23.25">
      <c r="A16" s="22" t="e">
        <f>VLOOKUP(Emoney!$C$4,MonthTab,2,FALSE)</f>
        <v>#N/A</v>
      </c>
      <c r="B16" s="22" t="e">
        <f>VLOOKUP(Emoney!$D$4,YearTab,2,FALSE)</f>
        <v>#N/A</v>
      </c>
      <c r="C16" s="23">
        <f>Emoney!$C$2</f>
        <v>0</v>
      </c>
      <c r="D16" s="22">
        <f>Emoney!A22</f>
        <v>0</v>
      </c>
      <c r="E16" s="22">
        <f>Emoney!B22</f>
        <v>0</v>
      </c>
      <c r="F16" s="22">
        <f>Emoney!C22</f>
        <v>0</v>
      </c>
      <c r="G16" s="22">
        <f>Emoney!D22</f>
        <v>0</v>
      </c>
      <c r="H16" s="22">
        <f>Emoney!E22</f>
        <v>0</v>
      </c>
      <c r="I16" s="22">
        <f>Emoney!F22</f>
        <v>0</v>
      </c>
      <c r="J16" s="22">
        <f>Emoney!G22</f>
        <v>0</v>
      </c>
      <c r="K16" s="22">
        <f>Emoney!H22</f>
        <v>0</v>
      </c>
      <c r="L16" s="22">
        <f>Emoney!I22</f>
        <v>0</v>
      </c>
      <c r="M16" s="22">
        <f>Emoney!J22</f>
        <v>0</v>
      </c>
      <c r="N16" s="22">
        <f>Emoney!K22</f>
        <v>0</v>
      </c>
    </row>
    <row r="17" spans="1:14" ht="23.25">
      <c r="A17" s="22" t="e">
        <f>VLOOKUP(Emoney!$C$4,MonthTab,2,FALSE)</f>
        <v>#N/A</v>
      </c>
      <c r="B17" s="22" t="e">
        <f>VLOOKUP(Emoney!$D$4,YearTab,2,FALSE)</f>
        <v>#N/A</v>
      </c>
      <c r="C17" s="23">
        <f>Emoney!$C$2</f>
        <v>0</v>
      </c>
      <c r="D17" s="22">
        <f>Emoney!A23</f>
        <v>0</v>
      </c>
      <c r="E17" s="22">
        <f>Emoney!B23</f>
        <v>0</v>
      </c>
      <c r="F17" s="22">
        <f>Emoney!C23</f>
        <v>0</v>
      </c>
      <c r="G17" s="22">
        <f>Emoney!D23</f>
        <v>0</v>
      </c>
      <c r="H17" s="22">
        <f>Emoney!E23</f>
        <v>0</v>
      </c>
      <c r="I17" s="22">
        <f>Emoney!F23</f>
        <v>0</v>
      </c>
      <c r="J17" s="22">
        <f>Emoney!G23</f>
        <v>0</v>
      </c>
      <c r="K17" s="22">
        <f>Emoney!H23</f>
        <v>0</v>
      </c>
      <c r="L17" s="22">
        <f>Emoney!I23</f>
        <v>0</v>
      </c>
      <c r="M17" s="22">
        <f>Emoney!J23</f>
        <v>0</v>
      </c>
      <c r="N17" s="22">
        <f>Emoney!K23</f>
        <v>0</v>
      </c>
    </row>
    <row r="18" spans="1:14" ht="23.25">
      <c r="A18" s="22" t="e">
        <f>VLOOKUP(Emoney!$C$4,MonthTab,2,FALSE)</f>
        <v>#N/A</v>
      </c>
      <c r="B18" s="22" t="e">
        <f>VLOOKUP(Emoney!$D$4,YearTab,2,FALSE)</f>
        <v>#N/A</v>
      </c>
      <c r="C18" s="23">
        <f>Emoney!$C$2</f>
        <v>0</v>
      </c>
      <c r="D18" s="22">
        <f>Emoney!A24</f>
        <v>0</v>
      </c>
      <c r="E18" s="22">
        <f>Emoney!B24</f>
        <v>0</v>
      </c>
      <c r="F18" s="22">
        <f>Emoney!C24</f>
        <v>0</v>
      </c>
      <c r="G18" s="22">
        <f>Emoney!D24</f>
        <v>0</v>
      </c>
      <c r="H18" s="22">
        <f>Emoney!E24</f>
        <v>0</v>
      </c>
      <c r="I18" s="22">
        <f>Emoney!F24</f>
        <v>0</v>
      </c>
      <c r="J18" s="22">
        <f>Emoney!G24</f>
        <v>0</v>
      </c>
      <c r="K18" s="22">
        <f>Emoney!H24</f>
        <v>0</v>
      </c>
      <c r="L18" s="22">
        <f>Emoney!I24</f>
        <v>0</v>
      </c>
      <c r="M18" s="22">
        <f>Emoney!J24</f>
        <v>0</v>
      </c>
      <c r="N18" s="22">
        <f>Emoney!K24</f>
        <v>0</v>
      </c>
    </row>
    <row r="19" spans="1:14" ht="23.25">
      <c r="A19" s="22" t="e">
        <f>VLOOKUP(Emoney!$C$4,MonthTab,2,FALSE)</f>
        <v>#N/A</v>
      </c>
      <c r="B19" s="22" t="e">
        <f>VLOOKUP(Emoney!$D$4,YearTab,2,FALSE)</f>
        <v>#N/A</v>
      </c>
      <c r="C19" s="23">
        <f>Emoney!$C$2</f>
        <v>0</v>
      </c>
      <c r="D19" s="22">
        <f>Emoney!A25</f>
        <v>0</v>
      </c>
      <c r="E19" s="22">
        <f>Emoney!B25</f>
        <v>0</v>
      </c>
      <c r="F19" s="22">
        <f>Emoney!C25</f>
        <v>0</v>
      </c>
      <c r="G19" s="22">
        <f>Emoney!D25</f>
        <v>0</v>
      </c>
      <c r="H19" s="22">
        <f>Emoney!E25</f>
        <v>0</v>
      </c>
      <c r="I19" s="22">
        <f>Emoney!F25</f>
        <v>0</v>
      </c>
      <c r="J19" s="22">
        <f>Emoney!G25</f>
        <v>0</v>
      </c>
      <c r="K19" s="22">
        <f>Emoney!H25</f>
        <v>0</v>
      </c>
      <c r="L19" s="22">
        <f>Emoney!I25</f>
        <v>0</v>
      </c>
      <c r="M19" s="22">
        <f>Emoney!J25</f>
        <v>0</v>
      </c>
      <c r="N19" s="22">
        <f>Emoney!K25</f>
        <v>0</v>
      </c>
    </row>
    <row r="20" spans="1:14" ht="23.25">
      <c r="A20" s="22" t="e">
        <f>VLOOKUP(Emoney!$C$4,MonthTab,2,FALSE)</f>
        <v>#N/A</v>
      </c>
      <c r="B20" s="22" t="e">
        <f>VLOOKUP(Emoney!$D$4,YearTab,2,FALSE)</f>
        <v>#N/A</v>
      </c>
      <c r="C20" s="23">
        <f>Emoney!$C$2</f>
        <v>0</v>
      </c>
      <c r="D20" s="22">
        <f>Emoney!A26</f>
        <v>0</v>
      </c>
      <c r="E20" s="22">
        <f>Emoney!B26</f>
        <v>0</v>
      </c>
      <c r="F20" s="22">
        <f>Emoney!C26</f>
        <v>0</v>
      </c>
      <c r="G20" s="22">
        <f>Emoney!D26</f>
        <v>0</v>
      </c>
      <c r="H20" s="22">
        <f>Emoney!E26</f>
        <v>0</v>
      </c>
      <c r="I20" s="22">
        <f>Emoney!F26</f>
        <v>0</v>
      </c>
      <c r="J20" s="22">
        <f>Emoney!G26</f>
        <v>0</v>
      </c>
      <c r="K20" s="22">
        <f>Emoney!H26</f>
        <v>0</v>
      </c>
      <c r="L20" s="22">
        <f>Emoney!I26</f>
        <v>0</v>
      </c>
      <c r="M20" s="22">
        <f>Emoney!J26</f>
        <v>0</v>
      </c>
      <c r="N20" s="22">
        <f>Emoney!K26</f>
        <v>0</v>
      </c>
    </row>
    <row r="21" spans="1:14" ht="23.25">
      <c r="A21" s="22" t="e">
        <f>VLOOKUP(Emoney!$C$4,MonthTab,2,FALSE)</f>
        <v>#N/A</v>
      </c>
      <c r="B21" s="22" t="e">
        <f>VLOOKUP(Emoney!$D$4,YearTab,2,FALSE)</f>
        <v>#N/A</v>
      </c>
      <c r="C21" s="23">
        <f>Emoney!$C$2</f>
        <v>0</v>
      </c>
      <c r="D21" s="22">
        <f>Emoney!A27</f>
        <v>0</v>
      </c>
      <c r="E21" s="22">
        <f>Emoney!B27</f>
        <v>0</v>
      </c>
      <c r="F21" s="22">
        <f>Emoney!C27</f>
        <v>0</v>
      </c>
      <c r="G21" s="22">
        <f>Emoney!D27</f>
        <v>0</v>
      </c>
      <c r="H21" s="22">
        <f>Emoney!E27</f>
        <v>0</v>
      </c>
      <c r="I21" s="22">
        <f>Emoney!F27</f>
        <v>0</v>
      </c>
      <c r="J21" s="22">
        <f>Emoney!G27</f>
        <v>0</v>
      </c>
      <c r="K21" s="22">
        <f>Emoney!H27</f>
        <v>0</v>
      </c>
      <c r="L21" s="22">
        <f>Emoney!I27</f>
        <v>0</v>
      </c>
      <c r="M21" s="22">
        <f>Emoney!J27</f>
        <v>0</v>
      </c>
      <c r="N21" s="22">
        <f>Emoney!K27</f>
        <v>0</v>
      </c>
    </row>
    <row r="23" ht="23.25">
      <c r="G23" s="1"/>
    </row>
  </sheetData>
  <sheetProtection password="E568"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ITG</cp:lastModifiedBy>
  <cp:lastPrinted>2006-01-20T02:56:03Z</cp:lastPrinted>
  <dcterms:created xsi:type="dcterms:W3CDTF">2004-06-18T02:37:50Z</dcterms:created>
  <dcterms:modified xsi:type="dcterms:W3CDTF">2006-06-08T03:47:05Z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7.แบบรายงานตามหนังสือเวียนที่ ฝรช.(11)ว. 89/2548 และ ฝนส.(21) ว. 551/2549 (ใช้ถึง 30 มิถุนายน 2557)</vt:lpwstr>
  </property>
  <property fmtid="{D5CDD505-2E9C-101B-9397-08002B2CF9AE}" pid="4" name="รายก">
    <vt:lpwstr>ข้อมูลการใช้บัตรเงินอิเล็กทรอนิกส์</vt:lpwstr>
  </property>
  <property fmtid="{D5CDD505-2E9C-101B-9397-08002B2CF9AE}" pid="5" name="ordin">
    <vt:lpwstr>6.00000000000000</vt:lpwstr>
  </property>
  <property fmtid="{D5CDD505-2E9C-101B-9397-08002B2CF9AE}" pid="6" name="ContentTy">
    <vt:lpwstr>Document</vt:lpwstr>
  </property>
  <property fmtid="{D5CDD505-2E9C-101B-9397-08002B2CF9AE}" pid="7" name="Ord">
    <vt:lpwstr>6000.00000000000</vt:lpwstr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รายกา">
    <vt:lpwstr>ข้อมูลการใช้บัตรเงินอิเล็กทรอนิกส์</vt:lpwstr>
  </property>
  <property fmtid="{D5CDD505-2E9C-101B-9397-08002B2CF9AE}" pid="11" name="ar">
    <vt:lpwstr>Historical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กลุ">
    <vt:lpwstr/>
  </property>
  <property fmtid="{D5CDD505-2E9C-101B-9397-08002B2CF9AE}" pid="16" name="r2">
    <vt:lpwstr/>
  </property>
  <property fmtid="{D5CDD505-2E9C-101B-9397-08002B2CF9AE}" pid="17" name="_SourceU">
    <vt:lpwstr/>
  </property>
  <property fmtid="{D5CDD505-2E9C-101B-9397-08002B2CF9AE}" pid="18" name="_SharedFileInd">
    <vt:lpwstr/>
  </property>
</Properties>
</file>