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saraP\OneDrive - Bank of Thailand\Documents\2.Payment\PYMT Compliance\"/>
    </mc:Choice>
  </mc:AlternateContent>
  <bookViews>
    <workbookView xWindow="0" yWindow="0" windowWidth="20490" windowHeight="7620"/>
  </bookViews>
  <sheets>
    <sheet name="ReadMe" sheetId="10" r:id="rId1"/>
    <sheet name="DS_PGLIQ" sheetId="1" r:id="rId2"/>
    <sheet name="master" sheetId="9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9" l="1"/>
  <c r="L4" i="9" s="1"/>
  <c r="N7" i="9" s="1"/>
  <c r="N2" i="9" l="1"/>
  <c r="N5" i="9"/>
  <c r="L2" i="9"/>
  <c r="N3" i="9"/>
  <c r="N4" i="9"/>
  <c r="N6" i="9"/>
  <c r="C3" i="1"/>
  <c r="D22" i="1" l="1"/>
  <c r="C22" i="1"/>
  <c r="E21" i="1"/>
  <c r="E20" i="1"/>
  <c r="E19" i="1"/>
  <c r="E18" i="1"/>
  <c r="E17" i="1"/>
  <c r="E16" i="1"/>
  <c r="F10" i="1"/>
  <c r="F9" i="1"/>
  <c r="F8" i="1"/>
  <c r="E22" i="1" l="1"/>
  <c r="C27" i="1" s="1"/>
  <c r="C26" i="1" l="1"/>
  <c r="C28" i="1"/>
  <c r="L3" i="9" l="1"/>
  <c r="B9" i="1" l="1"/>
  <c r="B27" i="1" s="1"/>
  <c r="B10" i="1"/>
  <c r="B28" i="1" s="1"/>
  <c r="B16" i="1"/>
  <c r="B17" i="1"/>
  <c r="B18" i="1"/>
  <c r="B19" i="1"/>
  <c r="B20" i="1"/>
  <c r="B21" i="1"/>
  <c r="B8" i="1"/>
  <c r="B26" i="1" s="1"/>
</calcChain>
</file>

<file path=xl/sharedStrings.xml><?xml version="1.0" encoding="utf-8"?>
<sst xmlns="http://schemas.openxmlformats.org/spreadsheetml/2006/main" count="336" uniqueCount="331">
  <si>
    <t>(3.3) = (1.3)/(2) x 100</t>
  </si>
  <si>
    <t>(3.2) = (1.2)/(2) x 100</t>
  </si>
  <si>
    <t>(3.1) = (1.1)/(2) x 100</t>
  </si>
  <si>
    <t xml:space="preserve">3. อัตราส่วนสินทรัพย์สภาพคล่องต่อผลรวมของ
ค่าใช้จ่ายในการประกอบธุรกิจ 6 เดือน </t>
  </si>
  <si>
    <t>(หน่วย: ร้อยละ)</t>
  </si>
  <si>
    <t>รวม</t>
  </si>
  <si>
    <t>ค่าใช้จ่ายใน
การขายและบริหาร</t>
  </si>
  <si>
    <t>ต้นทุนขาย
และบริการ</t>
  </si>
  <si>
    <t>2. ค่าใช้จ่ายในการประกอบธุรกิจ 6 เดือนย้อนหลัง</t>
  </si>
  <si>
    <t>ตราสารหนี้</t>
  </si>
  <si>
    <t>เงินฝาก</t>
  </si>
  <si>
    <t>เงินสด</t>
  </si>
  <si>
    <t>1. สินทรัพย์สภาพคล่อง ณ สิ้นเดือน ในแต่ละเดือนของไตรมาส</t>
  </si>
  <si>
    <t>รหัสสถาบัน</t>
  </si>
  <si>
    <t>Day</t>
  </si>
  <si>
    <t>6 Month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</si>
  <si>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</si>
  <si>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</si>
  <si>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</si>
  <si>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</si>
  <si>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</si>
  <si>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</si>
  <si>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</si>
  <si>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</si>
  <si>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</si>
  <si>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</si>
  <si>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</si>
  <si>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</si>
  <si>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งวดข้อมูล (YYYY-MM-DD)</t>
  </si>
  <si>
    <t>(1.1)</t>
  </si>
  <si>
    <t>(1.2)</t>
  </si>
  <si>
    <t>(1.3)</t>
  </si>
  <si>
    <t>(2)</t>
  </si>
  <si>
    <t>ผลรวมของค่าใช้จ่ายในการประกอบธุรกิจ 6 เดือน</t>
  </si>
  <si>
    <t>วันสิ้นเดือนในไตรมาส</t>
  </si>
  <si>
    <t>รายเดือน 6 เดือนย้อนหลัง</t>
  </si>
  <si>
    <t>(3.1)</t>
  </si>
  <si>
    <t>(3.2)</t>
  </si>
  <si>
    <t>(3.3)</t>
  </si>
  <si>
    <t>999</t>
  </si>
  <si>
    <t>List ผู้ส่งข้อมูล</t>
  </si>
  <si>
    <t>กรุณาเลือก</t>
  </si>
  <si>
    <t>รายงานการดำรงสินทรัพย์สภาพคล่อง</t>
  </si>
  <si>
    <t>บริษัท เนชั่นแนล ไอทีเอ็มเอ๊กซ์ จำกัด</t>
  </si>
  <si>
    <t>333</t>
  </si>
  <si>
    <t>บริษัท ไทย เพย์เมนต์ เน็ตเวิร์ก จำกัด</t>
  </si>
  <si>
    <t>บริษัท ฟินเน็ต อินโนเวชั่น เน็ตเวิร์ค จำกัด</t>
  </si>
  <si>
    <t>บริษัท ศูนย์ประมวลผล จำกัด</t>
  </si>
  <si>
    <t>(หน่วย: บาท)</t>
  </si>
  <si>
    <t>A81</t>
  </si>
  <si>
    <t>0105560142564</t>
  </si>
  <si>
    <t>B11</t>
  </si>
  <si>
    <t>ค่าคงที่ หมายถึง Subject Area</t>
  </si>
  <si>
    <t>Nn</t>
  </si>
  <si>
    <t>รหัสของสถาบันผู้ส่งข้อมูล</t>
  </si>
  <si>
    <t>YYYY</t>
  </si>
  <si>
    <t>MM</t>
  </si>
  <si>
    <t>เดือนของข้อมูล มีค่า  01 , 02 , 03 , 04 , 05 , 06 , 07 , 08 , 09 , 10 , 11 , 12</t>
  </si>
  <si>
    <t>DD</t>
  </si>
  <si>
    <t>วันที่ของข้อมูลที่รายงาน มีค่าระหว่าง 01 - 31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</si>
  <si>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</si>
  <si>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</si>
  <si>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</si>
  <si>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</si>
  <si>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r>
      <t>แบบรายงานดังกล่าว</t>
    </r>
    <r>
      <rPr>
        <b/>
        <u/>
        <sz val="16"/>
        <rFont val="Browallia New"/>
        <family val="2"/>
      </rPr>
      <t>ไม่ต้อง</t>
    </r>
    <r>
      <rPr>
        <b/>
        <sz val="16"/>
        <rFont val="Browallia New"/>
        <family val="2"/>
      </rPr>
      <t>จัดทำ</t>
    </r>
    <r>
      <rPr>
        <sz val="16"/>
        <rFont val="Browallia New"/>
        <family val="2"/>
      </rPr>
      <t xml:space="preserve"> Hard Copy  ส่งให้ธนาคารแห่งประเทศไทย </t>
    </r>
  </si>
  <si>
    <t>2.</t>
  </si>
  <si>
    <t>3.</t>
  </si>
  <si>
    <t>ป้อนข้อมูลลงในช่องที่มีพื้นหลังเป็นสีฟ้าอ่อน</t>
  </si>
  <si>
    <t>4.</t>
  </si>
  <si>
    <t>5.</t>
  </si>
  <si>
    <t>ป้อนวันที่สิ้นเดือนของงวดการรายงาน (Data Set Date) ในรูปแบบ YYYY-MM-DD เป็นปี ค.ศ.</t>
  </si>
  <si>
    <t>6.</t>
  </si>
  <si>
    <t>7.</t>
  </si>
  <si>
    <t>ส่งข้อมูลเป็น Excel File มายัง ธปท. ผ่านช่องทางการรับส่งข้อมูลระบบ DMS Data Acquisition (DA)</t>
  </si>
  <si>
    <t>แบบรายงานการดำรงสินทรัพย์สภาพคล่อง</t>
  </si>
  <si>
    <t>PSD</t>
  </si>
  <si>
    <t>Q</t>
  </si>
  <si>
    <t>ปีของข้อมูลให้ใช้ปี ค.ศ. 4 หลัก เช่น 2021 เป็นต้น</t>
  </si>
  <si>
    <t>เป็นค่าคงที่ หมายถึงแบบรายงานการดำรงสินทรัพย์สภาพคล่อง</t>
  </si>
  <si>
    <t>ค่าคงที่ หมายถึง ความถี่ในการส่งข้อมูลเป็นรายไตรมาส</t>
  </si>
  <si>
    <t>ชื่อสถาบัน</t>
  </si>
  <si>
    <t>ความถี่ในการรายงาน คือ รายงานเป็นรายไตรมาส</t>
  </si>
  <si>
    <t>โปรดระบุรหัสสถาบันการเงินของท่าน</t>
  </si>
  <si>
    <t>โปรดระบุชื่อสถาบันการเงินของท่าน</t>
  </si>
  <si>
    <t>ป้อนรายละเอียดอื่น ๆ ตามหัวข้อที่กำหนดในตาราง</t>
  </si>
  <si>
    <r>
      <rPr>
        <b/>
        <sz val="16"/>
        <color theme="1"/>
        <rFont val="Browallia New"/>
        <family val="2"/>
      </rPr>
      <t>ชื่อสถาบัน</t>
    </r>
    <r>
      <rPr>
        <b/>
        <strike/>
        <sz val="16"/>
        <color rgb="FFFF0000"/>
        <rFont val="Browallia New"/>
        <family val="2"/>
      </rPr>
      <t/>
    </r>
  </si>
  <si>
    <t>ป้อนรหัสสถาบัน (Organization Id) หากป้อนรหัสสถาบัน (Organization Id) แล้วชื่อสถาบัน (Organization Name)ไม่ปรากฏ ขอความกรุณาป้อนชื่อสถาบันของท่าน (Organization Name) ในช่อง C3</t>
  </si>
  <si>
    <t>PGLIQ</t>
  </si>
  <si>
    <r>
      <t>มาตรฐานการตั้งชื่อไฟล์ข้อมูล</t>
    </r>
    <r>
      <rPr>
        <sz val="16"/>
        <rFont val="Browallia New"/>
        <family val="2"/>
      </rPr>
      <t xml:space="preserve"> :</t>
    </r>
    <r>
      <rPr>
        <sz val="16"/>
        <color rgb="FF0000FF"/>
        <rFont val="Browallia New"/>
        <family val="2"/>
      </rPr>
      <t xml:space="preserve"> </t>
    </r>
    <r>
      <rPr>
        <b/>
        <sz val="16"/>
        <color rgb="FF0000FF"/>
        <rFont val="Browallia New"/>
        <family val="2"/>
      </rPr>
      <t>Q</t>
    </r>
    <r>
      <rPr>
        <b/>
        <sz val="16"/>
        <color rgb="FFFF0000"/>
        <rFont val="Browallia New"/>
        <family val="2"/>
      </rPr>
      <t>PSD</t>
    </r>
    <r>
      <rPr>
        <b/>
        <sz val="16"/>
        <color rgb="FFFF3399"/>
        <rFont val="Browallia New"/>
        <family val="2"/>
      </rPr>
      <t>Nn</t>
    </r>
    <r>
      <rPr>
        <b/>
        <sz val="16"/>
        <rFont val="Browallia New"/>
        <family val="2"/>
      </rPr>
      <t>_</t>
    </r>
    <r>
      <rPr>
        <b/>
        <sz val="16"/>
        <color rgb="FF9933FF"/>
        <rFont val="Browallia New"/>
        <family val="2"/>
      </rPr>
      <t>YYYY</t>
    </r>
    <r>
      <rPr>
        <b/>
        <sz val="16"/>
        <color theme="9" tint="-0.249977111117893"/>
        <rFont val="Browallia New"/>
        <family val="2"/>
      </rPr>
      <t>MM</t>
    </r>
    <r>
      <rPr>
        <b/>
        <sz val="16"/>
        <color theme="5" tint="-0.249977111117893"/>
        <rFont val="Browallia New"/>
        <family val="2"/>
      </rPr>
      <t>DD</t>
    </r>
    <r>
      <rPr>
        <b/>
        <sz val="16"/>
        <rFont val="Browallia New"/>
        <family val="2"/>
      </rPr>
      <t>_</t>
    </r>
    <r>
      <rPr>
        <b/>
        <sz val="16"/>
        <color theme="7" tint="-0.499984740745262"/>
        <rFont val="Browallia New"/>
        <family val="2"/>
      </rPr>
      <t>PGLIQ</t>
    </r>
    <r>
      <rPr>
        <b/>
        <sz val="16"/>
        <rFont val="Browallia New"/>
        <family val="2"/>
      </rPr>
      <t>.</t>
    </r>
    <r>
      <rPr>
        <b/>
        <sz val="16"/>
        <color rgb="FF0000FF"/>
        <rFont val="Browallia New"/>
        <family val="2"/>
      </rPr>
      <t>xlsx</t>
    </r>
  </si>
  <si>
    <t>002</t>
  </si>
  <si>
    <t>ธนาคารกรุงเทพ จำกัด (มหาชน)</t>
  </si>
  <si>
    <t>004</t>
  </si>
  <si>
    <t>ธนาคารกสิกรไทย จำกัด (มหาชน)</t>
  </si>
  <si>
    <t>006</t>
  </si>
  <si>
    <t>ธนาคารกรุงไทย จำกัด (มหาชน)</t>
  </si>
  <si>
    <t>011</t>
  </si>
  <si>
    <t>ธนาคารทหารไทยธนชาต จำกัด (มหาชน)</t>
  </si>
  <si>
    <t>014</t>
  </si>
  <si>
    <t>ธนาคารไทยพาณิชย์ จำกัด (มหาชน)</t>
  </si>
  <si>
    <t>020</t>
  </si>
  <si>
    <t>ธนาคารสแตนดาร์ดชาร์เตอร์ด (ไทย) จำกัด (มหาชน)</t>
  </si>
  <si>
    <t>022</t>
  </si>
  <si>
    <t>ธนาคารซีไอเอ็มบี ไทย จำกัด (มหาชน)</t>
  </si>
  <si>
    <t>024</t>
  </si>
  <si>
    <t>ธนาคารยูโอบี จำกัด (มหาชน)</t>
  </si>
  <si>
    <t>025</t>
  </si>
  <si>
    <t>ธนาคารกรุงศรีอยุธยา จำกัด (มหาชน)</t>
  </si>
  <si>
    <t>067</t>
  </si>
  <si>
    <t>ธนาคารทิสโก้ จำกัด (มหาชน)</t>
  </si>
  <si>
    <t>069</t>
  </si>
  <si>
    <t>ธนาคารเกียรตินาคินภัทร จำกัด (มหาชน)</t>
  </si>
  <si>
    <t>070</t>
  </si>
  <si>
    <t>ธนาคารไอซีบีซี (ไทย) จำกัด (มหาชน)</t>
  </si>
  <si>
    <t>071</t>
  </si>
  <si>
    <t>ธนาคารไทยเครดิต เพื่อรายย่อย จำกัด (มหาชน)</t>
  </si>
  <si>
    <t>073</t>
  </si>
  <si>
    <t>ธนาคารแลนด์ แอนด์ เฮ้าส์ จำกัด (มหาชน)</t>
  </si>
  <si>
    <t>030</t>
  </si>
  <si>
    <t>ธนาคารออมสิน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</si>
  <si>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</si>
  <si>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</si>
  <si>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</si>
  <si>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</si>
  <si>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</si>
  <si>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</si>
  <si>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066</t>
  </si>
  <si>
    <t>ธนาคารอิสลามแห่งประเทศไทย</t>
  </si>
  <si>
    <t>098</t>
  </si>
  <si>
    <t>ธนาคารพัฒนาวิสาหกิจขนาดกลางและขนาดย่อมแห่งประเทศไทย</t>
  </si>
  <si>
    <t>026</t>
  </si>
  <si>
    <t>ธนาคารเมกะ สากลพาณิชย์ จำกัด (มหาชน)</t>
  </si>
  <si>
    <t>052</t>
  </si>
  <si>
    <t>ธนาคารแห่งประเทศจีน (ไทย) จำกัด (มหาชน)</t>
  </si>
  <si>
    <t>079</t>
  </si>
  <si>
    <t>ธนาคารเอเอ็นแซด (ไทย) จำกัด (มหาชน)</t>
  </si>
  <si>
    <t>080</t>
  </si>
  <si>
    <t>ธนาคารซูมิโตโม มิตซุย ทรัสต์ (ไทย) จำกัด (มหาชน)</t>
  </si>
  <si>
    <t>008</t>
  </si>
  <si>
    <t xml:space="preserve">ธนาคารเจพีมอร์แกน เชส </t>
  </si>
  <si>
    <t>009</t>
  </si>
  <si>
    <t>ธนาคารโอเวอร์ซี-ไชนีสแบงกิ้ง คอร์ปอเรชั่น จำกัด</t>
  </si>
  <si>
    <t>017</t>
  </si>
  <si>
    <t>ธนาคารซิตี้แบงก์ เอ็น.เอ.</t>
  </si>
  <si>
    <t>018</t>
  </si>
  <si>
    <t>ธนาคารซูมิโตโม มิตซุย แบงกิ้ง คอร์ปอเรชั่น</t>
  </si>
  <si>
    <t>023</t>
  </si>
  <si>
    <t>ธนาคารอาร์ เอช บี จำกัด</t>
  </si>
  <si>
    <t>027</t>
  </si>
  <si>
    <t>ธนาคารแห่งอเมริกาเนชั่นแนล แอสโซซิเอชั่น</t>
  </si>
  <si>
    <t>029</t>
  </si>
  <si>
    <t>ธนาคารอินเดียน โอเวอร์ซีส์</t>
  </si>
  <si>
    <t>031</t>
  </si>
  <si>
    <t>ธนาคารฮ่องกงและเซี่ยงไฮ้แบงกิ้งคอร์ปอเรชั่น</t>
  </si>
  <si>
    <t>032</t>
  </si>
  <si>
    <t>ธนาคารดอยซ์แบงก์</t>
  </si>
  <si>
    <t>039</t>
  </si>
  <si>
    <t>ธนาคารมิซูโฮ จำกัด สาขากรุงเทพฯ</t>
  </si>
  <si>
    <t>045</t>
  </si>
  <si>
    <t>ธนาคารบีเอ็นพี พารีบาส์</t>
  </si>
  <si>
    <t>359</t>
  </si>
  <si>
    <t>การทางพิเศษแห่งประเทศไทย</t>
  </si>
  <si>
    <t>962</t>
  </si>
  <si>
    <t>บริษัท 123 เซอร์วิส จำกัด</t>
  </si>
  <si>
    <t>360</t>
  </si>
  <si>
    <t>บริษัท เคเชอร์ เพย์เมนท์ จำกัด</t>
  </si>
  <si>
    <t>0105563159743</t>
  </si>
  <si>
    <t>บริษัท เคทีซี พรีเพด จำกัด</t>
  </si>
  <si>
    <t>B01</t>
  </si>
  <si>
    <t>บริษัท เคาน์เตอร์เซอร์วิส จำกัด</t>
  </si>
  <si>
    <t>B02</t>
  </si>
  <si>
    <t>บริษัท เจ มาร์ท จำกัด (มหาชน)</t>
  </si>
  <si>
    <t>908</t>
  </si>
  <si>
    <t>บริษัท เจเนอรัล คาร์ด เซอร์วิสเซส จำกัด</t>
  </si>
  <si>
    <t>374</t>
  </si>
  <si>
    <t>บริษัท เซ็นทรัล เจดี มันนี่ จำกัด</t>
  </si>
  <si>
    <t>305</t>
  </si>
  <si>
    <t xml:space="preserve">บริษัท เซ็นทรัล เพย์เม้นท์ จำกัด </t>
  </si>
  <si>
    <t>B07</t>
  </si>
  <si>
    <t>บริษัท เน็กซ์โพสท์ จำกัด</t>
  </si>
  <si>
    <t>353</t>
  </si>
  <si>
    <t>บริษัท มันนี่ สเปซ จำกัด</t>
  </si>
  <si>
    <t>993</t>
  </si>
  <si>
    <t>บริษัท เพย์ โซลูชั่น จำกัด</t>
  </si>
  <si>
    <t>957</t>
  </si>
  <si>
    <t>บริษัท เพย์เพด จำกัด</t>
  </si>
  <si>
    <t>0105559010269</t>
  </si>
  <si>
    <t xml:space="preserve">บริษัท เพย์พาล (ประเทศไทย) จำกัด </t>
  </si>
  <si>
    <t>B10</t>
  </si>
  <si>
    <t>บริษัท เมเจอร์ ซีนีเพล็กซ์ กรุ้ป จำกัด (มหาชน)</t>
  </si>
  <si>
    <t>0105558136684</t>
  </si>
  <si>
    <t>บริษัท เร็ด ดอท (ประเทศไทย) จำกัด</t>
  </si>
  <si>
    <t>0105560186715</t>
  </si>
  <si>
    <t>บริษัท เรนนี่ คอปเปอเรชั่น จำกัด</t>
  </si>
  <si>
    <t>338</t>
  </si>
  <si>
    <t>บริษัท สบาย เทคโนโลยี จำกัด (มหาชน)</t>
  </si>
  <si>
    <t>0105561066616</t>
  </si>
  <si>
    <t>บริษัท เวล็อคซ์ ฟินเทค จำกัด</t>
  </si>
  <si>
    <t>0105560089621</t>
  </si>
  <si>
    <t>บริษัท เหลียนเหลียน เพย์ อิเล็คทรอนิค เพย์เม้นท์ (ประเทศไทย) จำกัด</t>
  </si>
  <si>
    <t>B15</t>
  </si>
  <si>
    <t>บริษัท เอเชีย เพย์ (ประเทศไทย) จำกัด</t>
  </si>
  <si>
    <t>0105561108017</t>
  </si>
  <si>
    <t>บริษัท เอเชีย เพย์เมนท์ เซอร์วิสเซส จำกัด</t>
  </si>
  <si>
    <t>0105561052224</t>
  </si>
  <si>
    <t xml:space="preserve">บริษัท เอเลเม้นท์ เพย์เม้นท์ โซลูชั่นส์ (ประเทศไทย) จำกัด </t>
  </si>
  <si>
    <t>B14</t>
  </si>
  <si>
    <t>บริษัท เอก-ชัย ดีสทรีบิวชั่น ซิสเทม จำกัด</t>
  </si>
  <si>
    <t>358</t>
  </si>
  <si>
    <t>บริษัท เอนี่เพย์ จำกัด</t>
  </si>
  <si>
    <t>339</t>
  </si>
  <si>
    <t>บริษัท เอ็มโอแอล เพย์เมนท์ จำกัด</t>
  </si>
  <si>
    <t>367</t>
  </si>
  <si>
    <t>บริษัท เอ็มซี เปเม้นท์ (ไทยแลนด์) จำกัด</t>
  </si>
  <si>
    <t>362</t>
  </si>
  <si>
    <t>บริษัท เอส อาร์ ที ฟอเร๊กซ์ จำกัด</t>
  </si>
  <si>
    <t>323</t>
  </si>
  <si>
    <t>บริษัท เฮลโลเพย์ จำกัด</t>
  </si>
  <si>
    <t>0105561126546</t>
  </si>
  <si>
    <t>บริษัท แทร็กซ์ (ไทยแลนด์) จำกัด</t>
  </si>
  <si>
    <t>0105561194509</t>
  </si>
  <si>
    <t>บริษัท แฟลชเพย์ จำกัด</t>
  </si>
  <si>
    <t>960</t>
  </si>
  <si>
    <t>บริษัท แรบบิท-ไลน์ เพย์ จำกัด</t>
  </si>
  <si>
    <t>917</t>
  </si>
  <si>
    <t>บริษัท แอดวานซ์ เมจิคการ์ด จำกัด</t>
  </si>
  <si>
    <t>915</t>
  </si>
  <si>
    <t>บริษัท แอดวานซ์ เอ็มเปย์ จำกัด</t>
  </si>
  <si>
    <t>303</t>
  </si>
  <si>
    <t>บริษัท ช้อปปี้เพย์ (ประเทศไทย) จำกัด</t>
  </si>
  <si>
    <t>963</t>
  </si>
  <si>
    <t>บริษัท แอลเอ็นดับเบิ้ลยู จำกัด</t>
  </si>
  <si>
    <t>320</t>
  </si>
  <si>
    <t>บริษัท โกลบอล ไพร์ม คอร์ปอเรชั่น จำกัด</t>
  </si>
  <si>
    <t>909</t>
  </si>
  <si>
    <t>บริษัท โลตัสส์ มันนี่ เซอร์วิสเซส จำกัด</t>
  </si>
  <si>
    <t>A07</t>
  </si>
  <si>
    <t>บริษัท โอเรียลทัล ซิตี้ กรุ๊ป (ประเทศไทย) จำกัด</t>
  </si>
  <si>
    <t>318</t>
  </si>
  <si>
    <t>บริษัท โอมิเซะ จำกัด</t>
  </si>
  <si>
    <t>301</t>
  </si>
  <si>
    <t>บริษัท ไดนามิค เปย์เม้นท์ จำกัด</t>
  </si>
  <si>
    <t>0105561062076</t>
  </si>
  <si>
    <t>บริษัท ไทยไมโคร ดิจิทัล โซลูชั่นส์ จำกัด</t>
  </si>
  <si>
    <t>913</t>
  </si>
  <si>
    <t>บริษัท ไทยสมาร์ทคาร์ด จำกัด</t>
  </si>
  <si>
    <t>A38</t>
  </si>
  <si>
    <t>บริษัท ไปรษณีย์ไทย จำกัด</t>
  </si>
  <si>
    <t>0105560027749</t>
  </si>
  <si>
    <t>บริษัท ไวเพย์ จำกัด</t>
  </si>
  <si>
    <t>0105560068267</t>
  </si>
  <si>
    <t xml:space="preserve">บริษัท ไวร์การ์ด (ประเทศไทย) จำกัด </t>
  </si>
  <si>
    <t>340</t>
  </si>
  <si>
    <t>บริษัท ไอเพย์88 (ประเทศไทย) จำกัด</t>
  </si>
  <si>
    <t>950</t>
  </si>
  <si>
    <t>บริษัท ไอพี เพย์เมนท์ โซลูชั่น จำกัด</t>
  </si>
  <si>
    <t>0105562000228</t>
  </si>
  <si>
    <t>บริษัท กสิกร โกลบอล เพย์เมนต์ จำกัด</t>
  </si>
  <si>
    <t>0105558017189</t>
  </si>
  <si>
    <t>บริษัท คาเธ่ย์ อินเตอร์เนชั่นแนล ช๊อปปิ้ง เซ็นเตอร์ จำกัด</t>
  </si>
  <si>
    <t>0105561010041</t>
  </si>
  <si>
    <t>บริษัท จีเพย์ เน็ตเวิร์ค (ที) จำกัด</t>
  </si>
  <si>
    <t>992</t>
  </si>
  <si>
    <t>บริษัท จีเอชแอล อีเปย์เม้นส์ จำกัด</t>
  </si>
  <si>
    <t>0105559165599</t>
  </si>
  <si>
    <t>บริษัท ชัวร์เทเบิล จำกัด</t>
  </si>
  <si>
    <t>0105562166215</t>
  </si>
  <si>
    <t>บริษัท ดิจิเพย์ จำกัด</t>
  </si>
  <si>
    <t>317</t>
  </si>
  <si>
    <t>บริษัท บี-52 แคปปิตอล จำกัด (มหาชน)</t>
  </si>
  <si>
    <t>0105562124041</t>
  </si>
  <si>
    <t>บริษัท ดีเทอร์มิน่า จำกัด</t>
  </si>
  <si>
    <t>D18</t>
  </si>
  <si>
    <t>บริษัท ทเวลฟ์ วิคทอรี่ จำกัด</t>
  </si>
  <si>
    <t>346</t>
  </si>
  <si>
    <t>บริษัท ทรี เพย์ (ประเทศไทย) จำกัด</t>
  </si>
  <si>
    <t>919</t>
  </si>
  <si>
    <t>บริษัท ทรู มันนี่ จำกัด</t>
  </si>
  <si>
    <t>343</t>
  </si>
  <si>
    <t>บริษัท ทางด่วนและรถไฟฟ้ากรุงเทพ จำกัด (มหาชน)</t>
  </si>
  <si>
    <t>955</t>
  </si>
  <si>
    <t>บริษัท ทีทูพี จำกัด</t>
  </si>
  <si>
    <t>951</t>
  </si>
  <si>
    <t>บริษัท ทูซีทูพี (ประเทศไทย) จำกัด</t>
  </si>
  <si>
    <t>344</t>
  </si>
  <si>
    <t>บริษัท ทูซีทูพี พลัส (ประเทศไทย) จำกัด</t>
  </si>
  <si>
    <t>324</t>
  </si>
  <si>
    <t>บริษัท ธนทัต โซลูชั่น จำกัด</t>
  </si>
  <si>
    <t>349</t>
  </si>
  <si>
    <t>บริษัท บลูเพย์ จำกัด</t>
  </si>
  <si>
    <t>901</t>
  </si>
  <si>
    <t>บริษัท บัตรกรุงไทย จำกัด (มหาชน)</t>
  </si>
  <si>
    <t>906</t>
  </si>
  <si>
    <t>บริษัท บัตรกรุงศรีอยุธยา จำกัด</t>
  </si>
  <si>
    <t>949</t>
  </si>
  <si>
    <t>บริษัท บางกอก สมาร์ทการ์ด ซิสเทม จำกัด</t>
  </si>
  <si>
    <t>958</t>
  </si>
  <si>
    <t>บริษัท บิ๊กซี ซูเปอร์เซ็นเตอร์ จำกัด (มหาชน)</t>
  </si>
  <si>
    <t>337</t>
  </si>
  <si>
    <t>บริษัท พระยาเปย์ จำกัด</t>
  </si>
  <si>
    <t>304</t>
  </si>
  <si>
    <t>บริษัท พระอินทร์ ฟินเทค จำกัด</t>
  </si>
  <si>
    <t>345</t>
  </si>
  <si>
    <t>บริษัท พีซีโฮม (ประเทศไทย) จำกัด</t>
  </si>
  <si>
    <t>306</t>
  </si>
  <si>
    <t>บริษัท ฟอร์ท สมาร์ท เซอร์วิส จำกัด (มหาชน)</t>
  </si>
  <si>
    <t>354</t>
  </si>
  <si>
    <t>บริษัท มีเดีย เซ็นเตอร์ จำกัด</t>
  </si>
  <si>
    <t>0105559126747</t>
  </si>
  <si>
    <t>บริษัท ศรีสวัสดิ์ พาวเวอร์ 2014 จำกัด</t>
  </si>
  <si>
    <t>0105562074027</t>
  </si>
  <si>
    <t>บริษัท สไตรพ์ เพย์เม้นส์ (ประเทศไทย) จำกัด</t>
  </si>
  <si>
    <t>0105560060533</t>
  </si>
  <si>
    <t>บริษัท สบาย มันนี่ จำกัด</t>
  </si>
  <si>
    <t>A39</t>
  </si>
  <si>
    <t>บริษัท สรรพสินค้าเซ็นทรัล จำกัด</t>
  </si>
  <si>
    <t>348</t>
  </si>
  <si>
    <t>บริษัท สวัสดีช้อป จำกัด</t>
  </si>
  <si>
    <t>302</t>
  </si>
  <si>
    <t>บริษัท ห้างเซ็นทรัล ดีพาทเมนท์สโตร์ จำกัด</t>
  </si>
  <si>
    <t>905</t>
  </si>
  <si>
    <t>บริษัท อเมริกัน เอ็กซ์เพรส (ไทย) จำกัด</t>
  </si>
  <si>
    <t>910</t>
  </si>
  <si>
    <t>บริษัท อยุธยา แคปปิตอล เซอร์วิสเซส จำกัด</t>
  </si>
  <si>
    <t>A02</t>
  </si>
  <si>
    <t>บริษัท อินเทอร์เน็ตประเทศไทย จำกัด (มหาชน)</t>
  </si>
  <si>
    <t>907</t>
  </si>
  <si>
    <t>บริษัท อิออน ธนสินทรัพย์ (ไทยแลนด์) จำกัด (มหาชน)</t>
  </si>
  <si>
    <t>996</t>
  </si>
  <si>
    <t>บริษัท อี-โพส เซอร์วิส จำกัด</t>
  </si>
  <si>
    <t>331</t>
  </si>
  <si>
    <t>บริษัท วีซ่า อินเตอร์เนชั่นแนล (ประเทศไทย)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</si>
</sst>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yyyy\-mm\-dd"/>
    <numFmt numFmtId="188" formatCode="_(* #,##0.00_);_(* \(#,##0.00\);_(* &quot;-&quot;??_);_(@_)"/>
  </numFmts>
  <fonts count="2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6"/>
      <name val="Angsana New"/>
      <family val="1"/>
    </font>
    <font>
      <sz val="16"/>
      <name val="Browallia New"/>
      <family val="2"/>
    </font>
    <font>
      <sz val="16"/>
      <color theme="1"/>
      <name val="TH SarabunPSK"/>
      <family val="2"/>
      <charset val="222"/>
    </font>
    <font>
      <b/>
      <sz val="16"/>
      <color theme="1"/>
      <name val="Browallia New"/>
      <family val="2"/>
    </font>
    <font>
      <sz val="16"/>
      <color theme="1"/>
      <name val="Browallia New"/>
      <family val="2"/>
    </font>
    <font>
      <b/>
      <sz val="16"/>
      <name val="Browallia New"/>
      <family val="2"/>
    </font>
    <font>
      <sz val="16"/>
      <color theme="1"/>
      <name val="BrowalliaUPC"/>
      <family val="2"/>
      <charset val="222"/>
    </font>
    <font>
      <b/>
      <u/>
      <sz val="16"/>
      <name val="Browallia New"/>
      <family val="2"/>
    </font>
    <font>
      <sz val="11"/>
      <color theme="1"/>
      <name val="Tahoma"/>
      <family val="2"/>
      <scheme val="minor"/>
    </font>
    <font>
      <sz val="16"/>
      <color rgb="FFFF0000"/>
      <name val="Browallia New"/>
      <family val="2"/>
    </font>
    <font>
      <sz val="16"/>
      <color theme="1"/>
      <name val="BrowalliaUPC"/>
      <family val="2"/>
    </font>
    <font>
      <b/>
      <sz val="10"/>
      <color theme="1"/>
      <name val="Tahoma"/>
      <family val="2"/>
      <scheme val="major"/>
    </font>
    <font>
      <sz val="16"/>
      <color theme="1"/>
      <name val="TH SarabunPSK"/>
      <family val="2"/>
    </font>
    <font>
      <b/>
      <sz val="11"/>
      <color theme="1"/>
      <name val="Tahoma"/>
      <family val="2"/>
      <scheme val="minor"/>
    </font>
    <font>
      <sz val="16"/>
      <color rgb="FF0000FF"/>
      <name val="Browallia New"/>
      <family val="2"/>
    </font>
    <font>
      <b/>
      <sz val="16"/>
      <color rgb="FF0000FF"/>
      <name val="Browallia New"/>
      <family val="2"/>
    </font>
    <font>
      <b/>
      <sz val="16"/>
      <color rgb="FFFF3399"/>
      <name val="Browallia New"/>
      <family val="2"/>
    </font>
    <font>
      <b/>
      <sz val="16"/>
      <color rgb="FF9933FF"/>
      <name val="Browallia New"/>
      <family val="2"/>
    </font>
    <font>
      <b/>
      <sz val="16"/>
      <color theme="9" tint="-0.249977111117893"/>
      <name val="Browallia New"/>
      <family val="2"/>
    </font>
    <font>
      <b/>
      <sz val="16"/>
      <color theme="5" tint="-0.249977111117893"/>
      <name val="Browallia New"/>
      <family val="2"/>
    </font>
    <font>
      <b/>
      <sz val="16"/>
      <color theme="7" tint="-0.499984740745262"/>
      <name val="Browallia New"/>
      <family val="2"/>
    </font>
    <font>
      <b/>
      <sz val="16"/>
      <color rgb="FFFF0000"/>
      <name val="Browallia New"/>
      <family val="2"/>
    </font>
    <font>
      <b/>
      <strike/>
      <sz val="16"/>
      <color rgb="FFFF0000"/>
      <name val="Browallia Ne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6F9F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4" fillId="0" borderId="0"/>
    <xf numFmtId="43" fontId="8" fillId="0" borderId="0" applyFont="0" applyFill="0" applyBorder="0" applyAlignment="0" applyProtection="0"/>
    <xf numFmtId="0" fontId="8" fillId="0" borderId="0"/>
    <xf numFmtId="0" fontId="10" fillId="0" borderId="0"/>
    <xf numFmtId="0" fontId="1" fillId="0" borderId="0"/>
    <xf numFmtId="18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</cellStyleXfs>
  <cellXfs count="69">
    <xf numFmtId="0" fontId="0" fillId="0" borderId="0" xfId="0"/>
    <xf numFmtId="0" fontId="3" fillId="0" borderId="0" xfId="1" applyFont="1"/>
    <xf numFmtId="0" fontId="3" fillId="0" borderId="0" xfId="1" applyFont="1" applyAlignment="1">
      <alignment horizontal="right"/>
    </xf>
    <xf numFmtId="0" fontId="6" fillId="0" borderId="0" xfId="4" applyFont="1" applyBorder="1" applyAlignment="1">
      <alignment vertical="center" wrapText="1"/>
    </xf>
    <xf numFmtId="0" fontId="6" fillId="0" borderId="0" xfId="2" applyFont="1" applyAlignment="1">
      <alignment horizontal="right"/>
    </xf>
    <xf numFmtId="43" fontId="3" fillId="0" borderId="0" xfId="3" applyFont="1" applyBorder="1"/>
    <xf numFmtId="2" fontId="3" fillId="0" borderId="0" xfId="1" applyNumberFormat="1" applyFont="1" applyFill="1" applyBorder="1" applyAlignment="1" applyProtection="1">
      <alignment horizontal="left" vertical="center" wrapText="1"/>
    </xf>
    <xf numFmtId="0" fontId="7" fillId="0" borderId="0" xfId="1" applyFont="1" applyBorder="1" applyAlignment="1" applyProtection="1"/>
    <xf numFmtId="0" fontId="6" fillId="0" borderId="0" xfId="2" applyFont="1"/>
    <xf numFmtId="0" fontId="5" fillId="3" borderId="1" xfId="4" applyFont="1" applyFill="1" applyBorder="1" applyAlignment="1">
      <alignment vertical="center" wrapText="1"/>
    </xf>
    <xf numFmtId="0" fontId="6" fillId="0" borderId="0" xfId="4" applyFont="1" applyBorder="1" applyAlignment="1">
      <alignment vertical="center"/>
    </xf>
    <xf numFmtId="0" fontId="11" fillId="0" borderId="0" xfId="1" applyFont="1" applyBorder="1" applyAlignment="1"/>
    <xf numFmtId="0" fontId="12" fillId="0" borderId="0" xfId="0" applyFont="1"/>
    <xf numFmtId="0" fontId="12" fillId="0" borderId="0" xfId="0" applyFont="1" applyAlignment="1">
      <alignment horizontal="right"/>
    </xf>
    <xf numFmtId="14" fontId="3" fillId="0" borderId="0" xfId="1" applyNumberFormat="1" applyFont="1"/>
    <xf numFmtId="0" fontId="3" fillId="0" borderId="0" xfId="1" quotePrefix="1" applyFont="1"/>
    <xf numFmtId="0" fontId="3" fillId="0" borderId="0" xfId="1" quotePrefix="1" applyFont="1" applyAlignment="1">
      <alignment horizontal="center" vertical="center"/>
    </xf>
    <xf numFmtId="187" fontId="6" fillId="0" borderId="1" xfId="4" quotePrefix="1" applyNumberFormat="1" applyFont="1" applyBorder="1" applyAlignment="1">
      <alignment horizontal="left" vertical="center" wrapText="1"/>
    </xf>
    <xf numFmtId="0" fontId="9" fillId="0" borderId="0" xfId="1" applyFont="1" applyBorder="1" applyAlignment="1" applyProtection="1"/>
    <xf numFmtId="0" fontId="13" fillId="0" borderId="0" xfId="6" applyFont="1"/>
    <xf numFmtId="0" fontId="1" fillId="0" borderId="0" xfId="6"/>
    <xf numFmtId="0" fontId="1" fillId="0" borderId="0" xfId="6" applyAlignment="1">
      <alignment horizontal="center" vertical="center"/>
    </xf>
    <xf numFmtId="0" fontId="13" fillId="6" borderId="1" xfId="6" applyFont="1" applyFill="1" applyBorder="1"/>
    <xf numFmtId="0" fontId="14" fillId="0" borderId="1" xfId="6" quotePrefix="1" applyNumberFormat="1" applyFont="1" applyFill="1" applyBorder="1" applyAlignment="1">
      <alignment horizontal="left" vertical="center"/>
    </xf>
    <xf numFmtId="0" fontId="14" fillId="0" borderId="1" xfId="6" applyNumberFormat="1" applyFont="1" applyFill="1" applyBorder="1" applyAlignment="1">
      <alignment vertical="center"/>
    </xf>
    <xf numFmtId="0" fontId="10" fillId="0" borderId="0" xfId="6" applyFont="1"/>
    <xf numFmtId="0" fontId="15" fillId="2" borderId="0" xfId="5" applyFont="1" applyFill="1"/>
    <xf numFmtId="0" fontId="10" fillId="0" borderId="0" xfId="0" applyFont="1"/>
    <xf numFmtId="187" fontId="10" fillId="0" borderId="0" xfId="0" applyNumberFormat="1" applyFont="1"/>
    <xf numFmtId="0" fontId="10" fillId="0" borderId="0" xfId="0" quotePrefix="1" applyFont="1"/>
    <xf numFmtId="14" fontId="1" fillId="0" borderId="0" xfId="6" applyNumberFormat="1"/>
    <xf numFmtId="0" fontId="5" fillId="0" borderId="1" xfId="4" applyFont="1" applyBorder="1" applyAlignment="1">
      <alignment horizontal="center" vertical="center" wrapText="1"/>
    </xf>
    <xf numFmtId="0" fontId="3" fillId="0" borderId="0" xfId="1" applyFont="1" applyBorder="1" applyAlignment="1">
      <alignment horizontal="right"/>
    </xf>
    <xf numFmtId="0" fontId="5" fillId="0" borderId="1" xfId="4" applyFont="1" applyBorder="1" applyAlignment="1">
      <alignment horizontal="center" vertical="center"/>
    </xf>
    <xf numFmtId="0" fontId="6" fillId="0" borderId="0" xfId="4" applyFont="1"/>
    <xf numFmtId="0" fontId="7" fillId="0" borderId="0" xfId="1" applyFont="1" applyAlignment="1" applyProtection="1">
      <alignment horizontal="left" vertical="center"/>
      <protection hidden="1"/>
    </xf>
    <xf numFmtId="4" fontId="6" fillId="0" borderId="1" xfId="4" applyNumberFormat="1" applyFont="1" applyBorder="1" applyAlignment="1">
      <alignment vertical="center" wrapText="1"/>
    </xf>
    <xf numFmtId="187" fontId="1" fillId="0" borderId="0" xfId="6" applyNumberFormat="1"/>
    <xf numFmtId="187" fontId="10" fillId="6" borderId="0" xfId="6" applyNumberFormat="1" applyFont="1" applyFill="1"/>
    <xf numFmtId="0" fontId="5" fillId="5" borderId="0" xfId="4" applyFont="1" applyFill="1"/>
    <xf numFmtId="0" fontId="6" fillId="5" borderId="0" xfId="4" applyFont="1" applyFill="1"/>
    <xf numFmtId="0" fontId="9" fillId="5" borderId="0" xfId="9" applyFont="1" applyFill="1" applyAlignment="1">
      <alignment horizontal="left" indent="1"/>
    </xf>
    <xf numFmtId="0" fontId="17" fillId="5" borderId="0" xfId="9" applyFont="1" applyFill="1"/>
    <xf numFmtId="0" fontId="23" fillId="5" borderId="0" xfId="9" applyFont="1" applyFill="1"/>
    <xf numFmtId="0" fontId="18" fillId="5" borderId="0" xfId="9" applyFont="1" applyFill="1"/>
    <xf numFmtId="0" fontId="19" fillId="5" borderId="0" xfId="9" applyFont="1" applyFill="1"/>
    <xf numFmtId="0" fontId="3" fillId="5" borderId="0" xfId="9" applyFont="1" applyFill="1"/>
    <xf numFmtId="0" fontId="20" fillId="5" borderId="0" xfId="9" applyFont="1" applyFill="1"/>
    <xf numFmtId="0" fontId="21" fillId="5" borderId="0" xfId="9" applyFont="1" applyFill="1"/>
    <xf numFmtId="0" fontId="22" fillId="5" borderId="0" xfId="9" applyFont="1" applyFill="1"/>
    <xf numFmtId="0" fontId="6" fillId="5" borderId="0" xfId="9" applyFont="1" applyFill="1" applyAlignment="1"/>
    <xf numFmtId="0" fontId="3" fillId="5" borderId="0" xfId="1" applyFont="1" applyFill="1"/>
    <xf numFmtId="49" fontId="3" fillId="5" borderId="0" xfId="1" applyNumberFormat="1" applyFont="1" applyFill="1" applyAlignment="1">
      <alignment horizontal="center"/>
    </xf>
    <xf numFmtId="0" fontId="3" fillId="5" borderId="0" xfId="1" applyFont="1" applyFill="1" applyAlignment="1"/>
    <xf numFmtId="0" fontId="3" fillId="7" borderId="1" xfId="1" applyFont="1" applyFill="1" applyBorder="1"/>
    <xf numFmtId="0" fontId="6" fillId="5" borderId="0" xfId="4" applyFont="1" applyFill="1" applyAlignment="1">
      <alignment horizontal="left" vertical="top" wrapText="1"/>
    </xf>
    <xf numFmtId="4" fontId="3" fillId="7" borderId="1" xfId="8" applyNumberFormat="1" applyFont="1" applyFill="1" applyBorder="1" applyAlignment="1" applyProtection="1">
      <alignment horizontal="right" vertical="center"/>
      <protection locked="0"/>
    </xf>
    <xf numFmtId="2" fontId="3" fillId="0" borderId="1" xfId="3" applyNumberFormat="1" applyFont="1" applyBorder="1"/>
    <xf numFmtId="49" fontId="6" fillId="7" borderId="1" xfId="0" applyNumberFormat="1" applyFont="1" applyFill="1" applyBorder="1" applyAlignment="1" applyProtection="1">
      <alignment horizontal="left"/>
      <protection locked="0"/>
    </xf>
    <xf numFmtId="0" fontId="6" fillId="7" borderId="1" xfId="0" applyNumberFormat="1" applyFont="1" applyFill="1" applyBorder="1" applyAlignment="1" applyProtection="1">
      <alignment horizontal="left"/>
      <protection locked="0"/>
    </xf>
    <xf numFmtId="187" fontId="3" fillId="7" borderId="1" xfId="4" applyNumberFormat="1" applyFont="1" applyFill="1" applyBorder="1" applyAlignment="1">
      <alignment horizontal="left" vertical="top"/>
    </xf>
    <xf numFmtId="0" fontId="14" fillId="0" borderId="1" xfId="6" applyNumberFormat="1" applyFont="1" applyFill="1" applyBorder="1" applyAlignment="1">
      <alignment horizontal="left" vertical="center"/>
    </xf>
    <xf numFmtId="0" fontId="3" fillId="5" borderId="0" xfId="1" applyFont="1" applyFill="1" applyAlignment="1">
      <alignment horizontal="left" vertical="top" wrapText="1"/>
    </xf>
    <xf numFmtId="0" fontId="9" fillId="0" borderId="0" xfId="1" applyFont="1" applyBorder="1" applyAlignment="1" applyProtection="1">
      <alignment horizontal="left"/>
    </xf>
    <xf numFmtId="0" fontId="5" fillId="0" borderId="1" xfId="4" applyFont="1" applyBorder="1" applyAlignment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 wrapText="1"/>
    </xf>
    <xf numFmtId="0" fontId="5" fillId="4" borderId="1" xfId="4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right"/>
    </xf>
    <xf numFmtId="0" fontId="5" fillId="0" borderId="1" xfId="4" applyFont="1" applyBorder="1" applyAlignment="1">
      <alignment horizontal="center" vertical="center"/>
    </xf>
  </cellXfs>
  <cellStyles count="10">
    <cellStyle name="Comma" xfId="8" builtinId="3"/>
    <cellStyle name="Comma 2" xfId="3"/>
    <cellStyle name="Comma 3" xfId="7"/>
    <cellStyle name="Normal" xfId="0" builtinId="0"/>
    <cellStyle name="Normal 2" xfId="2"/>
    <cellStyle name="Normal 2 2" xfId="1"/>
    <cellStyle name="Normal 3" xfId="4"/>
    <cellStyle name="Normal 4" xfId="5"/>
    <cellStyle name="Normal 4 2" xfId="6"/>
    <cellStyle name="Normal_01 แบบรายงาน SA และ SSA" xfId="9"/>
  </cellStyles>
  <dxfs count="0"/>
  <tableStyles count="0" defaultTableStyle="TableStyleMedium2" defaultPivotStyle="PivotStyleLight16"/>
  <colors>
    <mruColors>
      <color rgb="FFE6F9F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6"/>
  <sheetViews>
    <sheetView showGridLines="0" tabSelected="1" workbookViewId="0"/>
  </sheetViews>
  <sheetFormatPr defaultColWidth="9" defaultRowHeight="22.5" x14ac:dyDescent="0.45"/>
  <cols>
    <col min="1" max="6" width="9" style="34"/>
    <col min="7" max="7" width="8.375" style="34" customWidth="1"/>
    <col min="8" max="8" width="79.875" style="34" customWidth="1"/>
    <col min="9" max="16384" width="9" style="34"/>
  </cols>
  <sheetData>
    <row r="1" spans="1:83" ht="23.25" x14ac:dyDescent="0.5">
      <c r="A1" s="39" t="s">
        <v>74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</row>
    <row r="2" spans="1:83" x14ac:dyDescent="0.4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</row>
    <row r="3" spans="1:83" ht="23.25" x14ac:dyDescent="0.5">
      <c r="A3" s="41" t="s">
        <v>88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</row>
    <row r="4" spans="1:83" ht="23.25" x14ac:dyDescent="0.5">
      <c r="A4" s="40"/>
      <c r="B4" s="42" t="s">
        <v>76</v>
      </c>
      <c r="C4" s="62" t="s">
        <v>79</v>
      </c>
      <c r="D4" s="62"/>
      <c r="E4" s="62"/>
      <c r="F4" s="62"/>
      <c r="G4" s="62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</row>
    <row r="5" spans="1:83" ht="23.25" x14ac:dyDescent="0.5">
      <c r="A5" s="40"/>
      <c r="B5" s="43" t="s">
        <v>75</v>
      </c>
      <c r="C5" s="62" t="s">
        <v>52</v>
      </c>
      <c r="D5" s="62"/>
      <c r="E5" s="62"/>
      <c r="F5" s="62"/>
      <c r="G5" s="62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</row>
    <row r="6" spans="1:83" ht="23.25" x14ac:dyDescent="0.5">
      <c r="A6" s="40"/>
      <c r="B6" s="44" t="s">
        <v>53</v>
      </c>
      <c r="C6" s="62" t="s">
        <v>54</v>
      </c>
      <c r="D6" s="62"/>
      <c r="E6" s="62"/>
      <c r="F6" s="62"/>
      <c r="G6" s="62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</row>
    <row r="7" spans="1:83" ht="23.25" x14ac:dyDescent="0.5">
      <c r="A7" s="40"/>
      <c r="B7" s="45" t="s">
        <v>55</v>
      </c>
      <c r="C7" s="46" t="s">
        <v>77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</row>
    <row r="8" spans="1:83" ht="23.25" x14ac:dyDescent="0.5">
      <c r="A8" s="40"/>
      <c r="B8" s="47" t="s">
        <v>56</v>
      </c>
      <c r="C8" s="46" t="s">
        <v>57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</row>
    <row r="9" spans="1:83" ht="23.25" x14ac:dyDescent="0.5">
      <c r="A9" s="40"/>
      <c r="B9" s="48" t="s">
        <v>58</v>
      </c>
      <c r="C9" s="46" t="s">
        <v>59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</row>
    <row r="10" spans="1:83" ht="23.25" x14ac:dyDescent="0.5">
      <c r="A10" s="40"/>
      <c r="B10" s="49" t="s">
        <v>87</v>
      </c>
      <c r="C10" s="50" t="s">
        <v>78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</row>
    <row r="11" spans="1:83" ht="23.25" x14ac:dyDescent="0.5">
      <c r="A11" s="40"/>
      <c r="B11" s="42" t="s">
        <v>60</v>
      </c>
      <c r="C11" s="46" t="s">
        <v>61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</row>
    <row r="12" spans="1:83" x14ac:dyDescent="0.4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</row>
    <row r="13" spans="1:83" ht="23.25" x14ac:dyDescent="0.5">
      <c r="A13" s="41" t="s">
        <v>62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</row>
    <row r="14" spans="1:83" s="1" customFormat="1" ht="23.25" x14ac:dyDescent="0.5">
      <c r="A14" s="51"/>
      <c r="B14" s="52" t="s">
        <v>63</v>
      </c>
      <c r="C14" s="51" t="s">
        <v>64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</row>
    <row r="15" spans="1:83" s="1" customFormat="1" x14ac:dyDescent="0.45">
      <c r="A15" s="51"/>
      <c r="B15" s="52" t="s">
        <v>65</v>
      </c>
      <c r="C15" s="53" t="s">
        <v>81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</row>
    <row r="16" spans="1:83" s="1" customFormat="1" x14ac:dyDescent="0.45">
      <c r="A16" s="51"/>
      <c r="B16" s="52" t="s">
        <v>66</v>
      </c>
      <c r="C16" s="53" t="s">
        <v>67</v>
      </c>
      <c r="D16" s="51"/>
      <c r="E16" s="51"/>
      <c r="F16" s="51"/>
      <c r="G16" s="54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</row>
    <row r="17" spans="1:83" s="1" customFormat="1" x14ac:dyDescent="0.45">
      <c r="A17" s="51"/>
      <c r="B17" s="52" t="s">
        <v>68</v>
      </c>
      <c r="C17" s="53" t="s">
        <v>86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</row>
    <row r="18" spans="1:83" s="1" customFormat="1" x14ac:dyDescent="0.45">
      <c r="A18" s="51"/>
      <c r="B18" s="52" t="s">
        <v>69</v>
      </c>
      <c r="C18" s="53" t="s">
        <v>70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</row>
    <row r="19" spans="1:83" s="1" customFormat="1" x14ac:dyDescent="0.45">
      <c r="A19" s="51"/>
      <c r="B19" s="52" t="s">
        <v>71</v>
      </c>
      <c r="C19" s="53" t="s">
        <v>84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</row>
    <row r="20" spans="1:83" s="1" customFormat="1" x14ac:dyDescent="0.45">
      <c r="A20" s="51"/>
      <c r="B20" s="52" t="s">
        <v>72</v>
      </c>
      <c r="C20" s="53" t="s">
        <v>73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</row>
    <row r="21" spans="1:83" s="1" customFormat="1" x14ac:dyDescent="0.45">
      <c r="A21" s="51"/>
      <c r="B21" s="52"/>
      <c r="C21" s="53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</row>
    <row r="22" spans="1:83" x14ac:dyDescent="0.45">
      <c r="A22" s="40"/>
      <c r="B22" s="40"/>
      <c r="C22" s="55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</row>
    <row r="23" spans="1:83" x14ac:dyDescent="0.45">
      <c r="A23" s="40"/>
      <c r="B23" s="40"/>
      <c r="C23" s="55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</row>
    <row r="24" spans="1:83" x14ac:dyDescent="0.4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</row>
    <row r="25" spans="1:83" x14ac:dyDescent="0.4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</row>
    <row r="26" spans="1:83" x14ac:dyDescent="0.4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</row>
    <row r="27" spans="1:83" x14ac:dyDescent="0.4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</row>
    <row r="28" spans="1:83" x14ac:dyDescent="0.4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</row>
    <row r="29" spans="1:83" x14ac:dyDescent="0.4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</row>
    <row r="30" spans="1:83" x14ac:dyDescent="0.4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</row>
    <row r="31" spans="1:83" x14ac:dyDescent="0.4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</row>
    <row r="32" spans="1:83" x14ac:dyDescent="0.4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</row>
    <row r="33" spans="1:83" x14ac:dyDescent="0.4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</row>
    <row r="34" spans="1:83" x14ac:dyDescent="0.4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</row>
    <row r="35" spans="1:83" x14ac:dyDescent="0.4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</row>
    <row r="36" spans="1:83" x14ac:dyDescent="0.4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</row>
  </sheetData>
  <mergeCells count="3">
    <mergeCell ref="C4:G4"/>
    <mergeCell ref="C5:G5"/>
    <mergeCell ref="C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8"/>
  <sheetViews>
    <sheetView showGridLines="0" zoomScaleNormal="100" zoomScaleSheetLayoutView="90" workbookViewId="0">
      <selection activeCell="C2" sqref="C2"/>
    </sheetView>
  </sheetViews>
  <sheetFormatPr defaultRowHeight="22.5" x14ac:dyDescent="0.45"/>
  <cols>
    <col min="1" max="1" width="4.625" style="1" bestFit="1" customWidth="1"/>
    <col min="2" max="2" width="32.625" style="1" customWidth="1"/>
    <col min="3" max="3" width="29.75" style="1" customWidth="1"/>
    <col min="4" max="5" width="26.5" style="1" customWidth="1"/>
    <col min="6" max="6" width="24.375" style="1" customWidth="1"/>
    <col min="7" max="17" width="9" style="1"/>
    <col min="18" max="18" width="24" style="8" customWidth="1"/>
    <col min="19" max="19" width="73.875" style="8" customWidth="1"/>
    <col min="20" max="252" width="9" style="1"/>
    <col min="253" max="253" width="40" style="1" customWidth="1"/>
    <col min="254" max="254" width="25.25" style="1" customWidth="1"/>
    <col min="255" max="256" width="23.375" style="1" customWidth="1"/>
    <col min="257" max="257" width="19.625" style="1" customWidth="1"/>
    <col min="258" max="508" width="9" style="1"/>
    <col min="509" max="509" width="40" style="1" customWidth="1"/>
    <col min="510" max="510" width="25.25" style="1" customWidth="1"/>
    <col min="511" max="512" width="23.375" style="1" customWidth="1"/>
    <col min="513" max="513" width="19.625" style="1" customWidth="1"/>
    <col min="514" max="764" width="9" style="1"/>
    <col min="765" max="765" width="40" style="1" customWidth="1"/>
    <col min="766" max="766" width="25.25" style="1" customWidth="1"/>
    <col min="767" max="768" width="23.375" style="1" customWidth="1"/>
    <col min="769" max="769" width="19.625" style="1" customWidth="1"/>
    <col min="770" max="1020" width="9" style="1"/>
    <col min="1021" max="1021" width="40" style="1" customWidth="1"/>
    <col min="1022" max="1022" width="25.25" style="1" customWidth="1"/>
    <col min="1023" max="1024" width="23.375" style="1" customWidth="1"/>
    <col min="1025" max="1025" width="19.625" style="1" customWidth="1"/>
    <col min="1026" max="1276" width="9" style="1"/>
    <col min="1277" max="1277" width="40" style="1" customWidth="1"/>
    <col min="1278" max="1278" width="25.25" style="1" customWidth="1"/>
    <col min="1279" max="1280" width="23.375" style="1" customWidth="1"/>
    <col min="1281" max="1281" width="19.625" style="1" customWidth="1"/>
    <col min="1282" max="1532" width="9" style="1"/>
    <col min="1533" max="1533" width="40" style="1" customWidth="1"/>
    <col min="1534" max="1534" width="25.25" style="1" customWidth="1"/>
    <col min="1535" max="1536" width="23.375" style="1" customWidth="1"/>
    <col min="1537" max="1537" width="19.625" style="1" customWidth="1"/>
    <col min="1538" max="1788" width="9" style="1"/>
    <col min="1789" max="1789" width="40" style="1" customWidth="1"/>
    <col min="1790" max="1790" width="25.25" style="1" customWidth="1"/>
    <col min="1791" max="1792" width="23.375" style="1" customWidth="1"/>
    <col min="1793" max="1793" width="19.625" style="1" customWidth="1"/>
    <col min="1794" max="2044" width="9" style="1"/>
    <col min="2045" max="2045" width="40" style="1" customWidth="1"/>
    <col min="2046" max="2046" width="25.25" style="1" customWidth="1"/>
    <col min="2047" max="2048" width="23.375" style="1" customWidth="1"/>
    <col min="2049" max="2049" width="19.625" style="1" customWidth="1"/>
    <col min="2050" max="2300" width="9" style="1"/>
    <col min="2301" max="2301" width="40" style="1" customWidth="1"/>
    <col min="2302" max="2302" width="25.25" style="1" customWidth="1"/>
    <col min="2303" max="2304" width="23.375" style="1" customWidth="1"/>
    <col min="2305" max="2305" width="19.625" style="1" customWidth="1"/>
    <col min="2306" max="2556" width="9" style="1"/>
    <col min="2557" max="2557" width="40" style="1" customWidth="1"/>
    <col min="2558" max="2558" width="25.25" style="1" customWidth="1"/>
    <col min="2559" max="2560" width="23.375" style="1" customWidth="1"/>
    <col min="2561" max="2561" width="19.625" style="1" customWidth="1"/>
    <col min="2562" max="2812" width="9" style="1"/>
    <col min="2813" max="2813" width="40" style="1" customWidth="1"/>
    <col min="2814" max="2814" width="25.25" style="1" customWidth="1"/>
    <col min="2815" max="2816" width="23.375" style="1" customWidth="1"/>
    <col min="2817" max="2817" width="19.625" style="1" customWidth="1"/>
    <col min="2818" max="3068" width="9" style="1"/>
    <col min="3069" max="3069" width="40" style="1" customWidth="1"/>
    <col min="3070" max="3070" width="25.25" style="1" customWidth="1"/>
    <col min="3071" max="3072" width="23.375" style="1" customWidth="1"/>
    <col min="3073" max="3073" width="19.625" style="1" customWidth="1"/>
    <col min="3074" max="3324" width="9" style="1"/>
    <col min="3325" max="3325" width="40" style="1" customWidth="1"/>
    <col min="3326" max="3326" width="25.25" style="1" customWidth="1"/>
    <col min="3327" max="3328" width="23.375" style="1" customWidth="1"/>
    <col min="3329" max="3329" width="19.625" style="1" customWidth="1"/>
    <col min="3330" max="3580" width="9" style="1"/>
    <col min="3581" max="3581" width="40" style="1" customWidth="1"/>
    <col min="3582" max="3582" width="25.25" style="1" customWidth="1"/>
    <col min="3583" max="3584" width="23.375" style="1" customWidth="1"/>
    <col min="3585" max="3585" width="19.625" style="1" customWidth="1"/>
    <col min="3586" max="3836" width="9" style="1"/>
    <col min="3837" max="3837" width="40" style="1" customWidth="1"/>
    <col min="3838" max="3838" width="25.25" style="1" customWidth="1"/>
    <col min="3839" max="3840" width="23.375" style="1" customWidth="1"/>
    <col min="3841" max="3841" width="19.625" style="1" customWidth="1"/>
    <col min="3842" max="4092" width="9" style="1"/>
    <col min="4093" max="4093" width="40" style="1" customWidth="1"/>
    <col min="4094" max="4094" width="25.25" style="1" customWidth="1"/>
    <col min="4095" max="4096" width="23.375" style="1" customWidth="1"/>
    <col min="4097" max="4097" width="19.625" style="1" customWidth="1"/>
    <col min="4098" max="4348" width="9" style="1"/>
    <col min="4349" max="4349" width="40" style="1" customWidth="1"/>
    <col min="4350" max="4350" width="25.25" style="1" customWidth="1"/>
    <col min="4351" max="4352" width="23.375" style="1" customWidth="1"/>
    <col min="4353" max="4353" width="19.625" style="1" customWidth="1"/>
    <col min="4354" max="4604" width="9" style="1"/>
    <col min="4605" max="4605" width="40" style="1" customWidth="1"/>
    <col min="4606" max="4606" width="25.25" style="1" customWidth="1"/>
    <col min="4607" max="4608" width="23.375" style="1" customWidth="1"/>
    <col min="4609" max="4609" width="19.625" style="1" customWidth="1"/>
    <col min="4610" max="4860" width="9" style="1"/>
    <col min="4861" max="4861" width="40" style="1" customWidth="1"/>
    <col min="4862" max="4862" width="25.25" style="1" customWidth="1"/>
    <col min="4863" max="4864" width="23.375" style="1" customWidth="1"/>
    <col min="4865" max="4865" width="19.625" style="1" customWidth="1"/>
    <col min="4866" max="5116" width="9" style="1"/>
    <col min="5117" max="5117" width="40" style="1" customWidth="1"/>
    <col min="5118" max="5118" width="25.25" style="1" customWidth="1"/>
    <col min="5119" max="5120" width="23.375" style="1" customWidth="1"/>
    <col min="5121" max="5121" width="19.625" style="1" customWidth="1"/>
    <col min="5122" max="5372" width="9" style="1"/>
    <col min="5373" max="5373" width="40" style="1" customWidth="1"/>
    <col min="5374" max="5374" width="25.25" style="1" customWidth="1"/>
    <col min="5375" max="5376" width="23.375" style="1" customWidth="1"/>
    <col min="5377" max="5377" width="19.625" style="1" customWidth="1"/>
    <col min="5378" max="5628" width="9" style="1"/>
    <col min="5629" max="5629" width="40" style="1" customWidth="1"/>
    <col min="5630" max="5630" width="25.25" style="1" customWidth="1"/>
    <col min="5631" max="5632" width="23.375" style="1" customWidth="1"/>
    <col min="5633" max="5633" width="19.625" style="1" customWidth="1"/>
    <col min="5634" max="5884" width="9" style="1"/>
    <col min="5885" max="5885" width="40" style="1" customWidth="1"/>
    <col min="5886" max="5886" width="25.25" style="1" customWidth="1"/>
    <col min="5887" max="5888" width="23.375" style="1" customWidth="1"/>
    <col min="5889" max="5889" width="19.625" style="1" customWidth="1"/>
    <col min="5890" max="6140" width="9" style="1"/>
    <col min="6141" max="6141" width="40" style="1" customWidth="1"/>
    <col min="6142" max="6142" width="25.25" style="1" customWidth="1"/>
    <col min="6143" max="6144" width="23.375" style="1" customWidth="1"/>
    <col min="6145" max="6145" width="19.625" style="1" customWidth="1"/>
    <col min="6146" max="6396" width="9" style="1"/>
    <col min="6397" max="6397" width="40" style="1" customWidth="1"/>
    <col min="6398" max="6398" width="25.25" style="1" customWidth="1"/>
    <col min="6399" max="6400" width="23.375" style="1" customWidth="1"/>
    <col min="6401" max="6401" width="19.625" style="1" customWidth="1"/>
    <col min="6402" max="6652" width="9" style="1"/>
    <col min="6653" max="6653" width="40" style="1" customWidth="1"/>
    <col min="6654" max="6654" width="25.25" style="1" customWidth="1"/>
    <col min="6655" max="6656" width="23.375" style="1" customWidth="1"/>
    <col min="6657" max="6657" width="19.625" style="1" customWidth="1"/>
    <col min="6658" max="6908" width="9" style="1"/>
    <col min="6909" max="6909" width="40" style="1" customWidth="1"/>
    <col min="6910" max="6910" width="25.25" style="1" customWidth="1"/>
    <col min="6911" max="6912" width="23.375" style="1" customWidth="1"/>
    <col min="6913" max="6913" width="19.625" style="1" customWidth="1"/>
    <col min="6914" max="7164" width="9" style="1"/>
    <col min="7165" max="7165" width="40" style="1" customWidth="1"/>
    <col min="7166" max="7166" width="25.25" style="1" customWidth="1"/>
    <col min="7167" max="7168" width="23.375" style="1" customWidth="1"/>
    <col min="7169" max="7169" width="19.625" style="1" customWidth="1"/>
    <col min="7170" max="7420" width="9" style="1"/>
    <col min="7421" max="7421" width="40" style="1" customWidth="1"/>
    <col min="7422" max="7422" width="25.25" style="1" customWidth="1"/>
    <col min="7423" max="7424" width="23.375" style="1" customWidth="1"/>
    <col min="7425" max="7425" width="19.625" style="1" customWidth="1"/>
    <col min="7426" max="7676" width="9" style="1"/>
    <col min="7677" max="7677" width="40" style="1" customWidth="1"/>
    <col min="7678" max="7678" width="25.25" style="1" customWidth="1"/>
    <col min="7679" max="7680" width="23.375" style="1" customWidth="1"/>
    <col min="7681" max="7681" width="19.625" style="1" customWidth="1"/>
    <col min="7682" max="7932" width="9" style="1"/>
    <col min="7933" max="7933" width="40" style="1" customWidth="1"/>
    <col min="7934" max="7934" width="25.25" style="1" customWidth="1"/>
    <col min="7935" max="7936" width="23.375" style="1" customWidth="1"/>
    <col min="7937" max="7937" width="19.625" style="1" customWidth="1"/>
    <col min="7938" max="8188" width="9" style="1"/>
    <col min="8189" max="8189" width="40" style="1" customWidth="1"/>
    <col min="8190" max="8190" width="25.25" style="1" customWidth="1"/>
    <col min="8191" max="8192" width="23.375" style="1" customWidth="1"/>
    <col min="8193" max="8193" width="19.625" style="1" customWidth="1"/>
    <col min="8194" max="8444" width="9" style="1"/>
    <col min="8445" max="8445" width="40" style="1" customWidth="1"/>
    <col min="8446" max="8446" width="25.25" style="1" customWidth="1"/>
    <col min="8447" max="8448" width="23.375" style="1" customWidth="1"/>
    <col min="8449" max="8449" width="19.625" style="1" customWidth="1"/>
    <col min="8450" max="8700" width="9" style="1"/>
    <col min="8701" max="8701" width="40" style="1" customWidth="1"/>
    <col min="8702" max="8702" width="25.25" style="1" customWidth="1"/>
    <col min="8703" max="8704" width="23.375" style="1" customWidth="1"/>
    <col min="8705" max="8705" width="19.625" style="1" customWidth="1"/>
    <col min="8706" max="8956" width="9" style="1"/>
    <col min="8957" max="8957" width="40" style="1" customWidth="1"/>
    <col min="8958" max="8958" width="25.25" style="1" customWidth="1"/>
    <col min="8959" max="8960" width="23.375" style="1" customWidth="1"/>
    <col min="8961" max="8961" width="19.625" style="1" customWidth="1"/>
    <col min="8962" max="9212" width="9" style="1"/>
    <col min="9213" max="9213" width="40" style="1" customWidth="1"/>
    <col min="9214" max="9214" width="25.25" style="1" customWidth="1"/>
    <col min="9215" max="9216" width="23.375" style="1" customWidth="1"/>
    <col min="9217" max="9217" width="19.625" style="1" customWidth="1"/>
    <col min="9218" max="9468" width="9" style="1"/>
    <col min="9469" max="9469" width="40" style="1" customWidth="1"/>
    <col min="9470" max="9470" width="25.25" style="1" customWidth="1"/>
    <col min="9471" max="9472" width="23.375" style="1" customWidth="1"/>
    <col min="9473" max="9473" width="19.625" style="1" customWidth="1"/>
    <col min="9474" max="9724" width="9" style="1"/>
    <col min="9725" max="9725" width="40" style="1" customWidth="1"/>
    <col min="9726" max="9726" width="25.25" style="1" customWidth="1"/>
    <col min="9727" max="9728" width="23.375" style="1" customWidth="1"/>
    <col min="9729" max="9729" width="19.625" style="1" customWidth="1"/>
    <col min="9730" max="9980" width="9" style="1"/>
    <col min="9981" max="9981" width="40" style="1" customWidth="1"/>
    <col min="9982" max="9982" width="25.25" style="1" customWidth="1"/>
    <col min="9983" max="9984" width="23.375" style="1" customWidth="1"/>
    <col min="9985" max="9985" width="19.625" style="1" customWidth="1"/>
    <col min="9986" max="10236" width="9" style="1"/>
    <col min="10237" max="10237" width="40" style="1" customWidth="1"/>
    <col min="10238" max="10238" width="25.25" style="1" customWidth="1"/>
    <col min="10239" max="10240" width="23.375" style="1" customWidth="1"/>
    <col min="10241" max="10241" width="19.625" style="1" customWidth="1"/>
    <col min="10242" max="10492" width="9" style="1"/>
    <col min="10493" max="10493" width="40" style="1" customWidth="1"/>
    <col min="10494" max="10494" width="25.25" style="1" customWidth="1"/>
    <col min="10495" max="10496" width="23.375" style="1" customWidth="1"/>
    <col min="10497" max="10497" width="19.625" style="1" customWidth="1"/>
    <col min="10498" max="10748" width="9" style="1"/>
    <col min="10749" max="10749" width="40" style="1" customWidth="1"/>
    <col min="10750" max="10750" width="25.25" style="1" customWidth="1"/>
    <col min="10751" max="10752" width="23.375" style="1" customWidth="1"/>
    <col min="10753" max="10753" width="19.625" style="1" customWidth="1"/>
    <col min="10754" max="11004" width="9" style="1"/>
    <col min="11005" max="11005" width="40" style="1" customWidth="1"/>
    <col min="11006" max="11006" width="25.25" style="1" customWidth="1"/>
    <col min="11007" max="11008" width="23.375" style="1" customWidth="1"/>
    <col min="11009" max="11009" width="19.625" style="1" customWidth="1"/>
    <col min="11010" max="11260" width="9" style="1"/>
    <col min="11261" max="11261" width="40" style="1" customWidth="1"/>
    <col min="11262" max="11262" width="25.25" style="1" customWidth="1"/>
    <col min="11263" max="11264" width="23.375" style="1" customWidth="1"/>
    <col min="11265" max="11265" width="19.625" style="1" customWidth="1"/>
    <col min="11266" max="11516" width="9" style="1"/>
    <col min="11517" max="11517" width="40" style="1" customWidth="1"/>
    <col min="11518" max="11518" width="25.25" style="1" customWidth="1"/>
    <col min="11519" max="11520" width="23.375" style="1" customWidth="1"/>
    <col min="11521" max="11521" width="19.625" style="1" customWidth="1"/>
    <col min="11522" max="11772" width="9" style="1"/>
    <col min="11773" max="11773" width="40" style="1" customWidth="1"/>
    <col min="11774" max="11774" width="25.25" style="1" customWidth="1"/>
    <col min="11775" max="11776" width="23.375" style="1" customWidth="1"/>
    <col min="11777" max="11777" width="19.625" style="1" customWidth="1"/>
    <col min="11778" max="12028" width="9" style="1"/>
    <col min="12029" max="12029" width="40" style="1" customWidth="1"/>
    <col min="12030" max="12030" width="25.25" style="1" customWidth="1"/>
    <col min="12031" max="12032" width="23.375" style="1" customWidth="1"/>
    <col min="12033" max="12033" width="19.625" style="1" customWidth="1"/>
    <col min="12034" max="12284" width="9" style="1"/>
    <col min="12285" max="12285" width="40" style="1" customWidth="1"/>
    <col min="12286" max="12286" width="25.25" style="1" customWidth="1"/>
    <col min="12287" max="12288" width="23.375" style="1" customWidth="1"/>
    <col min="12289" max="12289" width="19.625" style="1" customWidth="1"/>
    <col min="12290" max="12540" width="9" style="1"/>
    <col min="12541" max="12541" width="40" style="1" customWidth="1"/>
    <col min="12542" max="12542" width="25.25" style="1" customWidth="1"/>
    <col min="12543" max="12544" width="23.375" style="1" customWidth="1"/>
    <col min="12545" max="12545" width="19.625" style="1" customWidth="1"/>
    <col min="12546" max="12796" width="9" style="1"/>
    <col min="12797" max="12797" width="40" style="1" customWidth="1"/>
    <col min="12798" max="12798" width="25.25" style="1" customWidth="1"/>
    <col min="12799" max="12800" width="23.375" style="1" customWidth="1"/>
    <col min="12801" max="12801" width="19.625" style="1" customWidth="1"/>
    <col min="12802" max="13052" width="9" style="1"/>
    <col min="13053" max="13053" width="40" style="1" customWidth="1"/>
    <col min="13054" max="13054" width="25.25" style="1" customWidth="1"/>
    <col min="13055" max="13056" width="23.375" style="1" customWidth="1"/>
    <col min="13057" max="13057" width="19.625" style="1" customWidth="1"/>
    <col min="13058" max="13308" width="9" style="1"/>
    <col min="13309" max="13309" width="40" style="1" customWidth="1"/>
    <col min="13310" max="13310" width="25.25" style="1" customWidth="1"/>
    <col min="13311" max="13312" width="23.375" style="1" customWidth="1"/>
    <col min="13313" max="13313" width="19.625" style="1" customWidth="1"/>
    <col min="13314" max="13564" width="9" style="1"/>
    <col min="13565" max="13565" width="40" style="1" customWidth="1"/>
    <col min="13566" max="13566" width="25.25" style="1" customWidth="1"/>
    <col min="13567" max="13568" width="23.375" style="1" customWidth="1"/>
    <col min="13569" max="13569" width="19.625" style="1" customWidth="1"/>
    <col min="13570" max="13820" width="9" style="1"/>
    <col min="13821" max="13821" width="40" style="1" customWidth="1"/>
    <col min="13822" max="13822" width="25.25" style="1" customWidth="1"/>
    <col min="13823" max="13824" width="23.375" style="1" customWidth="1"/>
    <col min="13825" max="13825" width="19.625" style="1" customWidth="1"/>
    <col min="13826" max="14076" width="9" style="1"/>
    <col min="14077" max="14077" width="40" style="1" customWidth="1"/>
    <col min="14078" max="14078" width="25.25" style="1" customWidth="1"/>
    <col min="14079" max="14080" width="23.375" style="1" customWidth="1"/>
    <col min="14081" max="14081" width="19.625" style="1" customWidth="1"/>
    <col min="14082" max="14332" width="9" style="1"/>
    <col min="14333" max="14333" width="40" style="1" customWidth="1"/>
    <col min="14334" max="14334" width="25.25" style="1" customWidth="1"/>
    <col min="14335" max="14336" width="23.375" style="1" customWidth="1"/>
    <col min="14337" max="14337" width="19.625" style="1" customWidth="1"/>
    <col min="14338" max="14588" width="9" style="1"/>
    <col min="14589" max="14589" width="40" style="1" customWidth="1"/>
    <col min="14590" max="14590" width="25.25" style="1" customWidth="1"/>
    <col min="14591" max="14592" width="23.375" style="1" customWidth="1"/>
    <col min="14593" max="14593" width="19.625" style="1" customWidth="1"/>
    <col min="14594" max="14844" width="9" style="1"/>
    <col min="14845" max="14845" width="40" style="1" customWidth="1"/>
    <col min="14846" max="14846" width="25.25" style="1" customWidth="1"/>
    <col min="14847" max="14848" width="23.375" style="1" customWidth="1"/>
    <col min="14849" max="14849" width="19.625" style="1" customWidth="1"/>
    <col min="14850" max="15100" width="9" style="1"/>
    <col min="15101" max="15101" width="40" style="1" customWidth="1"/>
    <col min="15102" max="15102" width="25.25" style="1" customWidth="1"/>
    <col min="15103" max="15104" width="23.375" style="1" customWidth="1"/>
    <col min="15105" max="15105" width="19.625" style="1" customWidth="1"/>
    <col min="15106" max="15356" width="9" style="1"/>
    <col min="15357" max="15357" width="40" style="1" customWidth="1"/>
    <col min="15358" max="15358" width="25.25" style="1" customWidth="1"/>
    <col min="15359" max="15360" width="23.375" style="1" customWidth="1"/>
    <col min="15361" max="15361" width="19.625" style="1" customWidth="1"/>
    <col min="15362" max="15612" width="9" style="1"/>
    <col min="15613" max="15613" width="40" style="1" customWidth="1"/>
    <col min="15614" max="15614" width="25.25" style="1" customWidth="1"/>
    <col min="15615" max="15616" width="23.375" style="1" customWidth="1"/>
    <col min="15617" max="15617" width="19.625" style="1" customWidth="1"/>
    <col min="15618" max="15868" width="9" style="1"/>
    <col min="15869" max="15869" width="40" style="1" customWidth="1"/>
    <col min="15870" max="15870" width="25.25" style="1" customWidth="1"/>
    <col min="15871" max="15872" width="23.375" style="1" customWidth="1"/>
    <col min="15873" max="15873" width="19.625" style="1" customWidth="1"/>
    <col min="15874" max="16124" width="9" style="1"/>
    <col min="16125" max="16125" width="40" style="1" customWidth="1"/>
    <col min="16126" max="16126" width="25.25" style="1" customWidth="1"/>
    <col min="16127" max="16128" width="23.375" style="1" customWidth="1"/>
    <col min="16129" max="16129" width="19.625" style="1" customWidth="1"/>
    <col min="16130" max="16384" width="9" style="1"/>
  </cols>
  <sheetData>
    <row r="1" spans="1:7" ht="23.25" x14ac:dyDescent="0.5">
      <c r="B1" s="63" t="s">
        <v>42</v>
      </c>
      <c r="C1" s="63"/>
      <c r="D1" s="63"/>
      <c r="E1" s="63"/>
      <c r="F1" s="63"/>
      <c r="G1" s="18"/>
    </row>
    <row r="2" spans="1:7" ht="24" customHeight="1" x14ac:dyDescent="0.5">
      <c r="B2" s="7" t="s">
        <v>13</v>
      </c>
      <c r="C2" s="58" t="s">
        <v>82</v>
      </c>
      <c r="D2" s="7"/>
    </row>
    <row r="3" spans="1:7" ht="24" customHeight="1" x14ac:dyDescent="0.5">
      <c r="B3" s="7" t="s">
        <v>85</v>
      </c>
      <c r="C3" s="59" t="str">
        <f>IFERROR(VLOOKUP(C$2,master!$A:$B,2,FALSE),"กรุณากรอกชื่อบริษัท")</f>
        <v>โปรดระบุชื่อสถาบันการเงินของท่าน</v>
      </c>
      <c r="D3" s="7"/>
    </row>
    <row r="4" spans="1:7" ht="24" customHeight="1" x14ac:dyDescent="0.45">
      <c r="B4" s="35" t="s">
        <v>28</v>
      </c>
      <c r="C4" s="60">
        <v>44561</v>
      </c>
      <c r="F4" s="14"/>
    </row>
    <row r="5" spans="1:7" ht="28.5" customHeight="1" x14ac:dyDescent="0.45">
      <c r="B5" s="11"/>
      <c r="C5" s="11"/>
      <c r="D5" s="11"/>
      <c r="E5" s="11"/>
      <c r="F5" s="32" t="s">
        <v>48</v>
      </c>
    </row>
    <row r="6" spans="1:7" ht="28.5" customHeight="1" x14ac:dyDescent="0.45">
      <c r="B6" s="66" t="s">
        <v>12</v>
      </c>
      <c r="C6" s="66"/>
      <c r="D6" s="66"/>
      <c r="E6" s="66"/>
      <c r="F6" s="66"/>
    </row>
    <row r="7" spans="1:7" ht="23.25" x14ac:dyDescent="0.45">
      <c r="B7" s="31" t="s">
        <v>34</v>
      </c>
      <c r="C7" s="33" t="s">
        <v>11</v>
      </c>
      <c r="D7" s="31" t="s">
        <v>10</v>
      </c>
      <c r="E7" s="31" t="s">
        <v>9</v>
      </c>
      <c r="F7" s="31" t="s">
        <v>5</v>
      </c>
    </row>
    <row r="8" spans="1:7" x14ac:dyDescent="0.45">
      <c r="A8" s="15" t="s">
        <v>29</v>
      </c>
      <c r="B8" s="17">
        <f>master!L2</f>
        <v>44500</v>
      </c>
      <c r="C8" s="56">
        <v>0</v>
      </c>
      <c r="D8" s="56">
        <v>0</v>
      </c>
      <c r="E8" s="56">
        <v>0</v>
      </c>
      <c r="F8" s="36">
        <f>ROUND(SUM(C8:E8),2)</f>
        <v>0</v>
      </c>
    </row>
    <row r="9" spans="1:7" x14ac:dyDescent="0.45">
      <c r="A9" s="15" t="s">
        <v>30</v>
      </c>
      <c r="B9" s="17">
        <f>master!L3</f>
        <v>44530</v>
      </c>
      <c r="C9" s="56">
        <v>0</v>
      </c>
      <c r="D9" s="56">
        <v>0</v>
      </c>
      <c r="E9" s="56">
        <v>0</v>
      </c>
      <c r="F9" s="36">
        <f>ROUND(SUM(C9:E9),2)</f>
        <v>0</v>
      </c>
    </row>
    <row r="10" spans="1:7" x14ac:dyDescent="0.45">
      <c r="A10" s="15" t="s">
        <v>31</v>
      </c>
      <c r="B10" s="17">
        <f>master!L4</f>
        <v>44561</v>
      </c>
      <c r="C10" s="56">
        <v>0</v>
      </c>
      <c r="D10" s="56">
        <v>0</v>
      </c>
      <c r="E10" s="56">
        <v>0</v>
      </c>
      <c r="F10" s="36">
        <f>ROUND(SUM(C10:E10),2)</f>
        <v>0</v>
      </c>
    </row>
    <row r="11" spans="1:7" x14ac:dyDescent="0.45">
      <c r="B11" s="6"/>
      <c r="C11" s="5"/>
    </row>
    <row r="12" spans="1:7" ht="23.25" customHeight="1" x14ac:dyDescent="0.45">
      <c r="B12" s="67" t="s">
        <v>48</v>
      </c>
      <c r="C12" s="67"/>
      <c r="D12" s="67"/>
      <c r="E12" s="67"/>
    </row>
    <row r="13" spans="1:7" ht="30.75" customHeight="1" x14ac:dyDescent="0.45">
      <c r="B13" s="66" t="s">
        <v>8</v>
      </c>
      <c r="C13" s="66"/>
      <c r="D13" s="66"/>
      <c r="E13" s="66"/>
    </row>
    <row r="14" spans="1:7" x14ac:dyDescent="0.45">
      <c r="B14" s="64" t="s">
        <v>35</v>
      </c>
      <c r="C14" s="64" t="s">
        <v>7</v>
      </c>
      <c r="D14" s="64" t="s">
        <v>6</v>
      </c>
      <c r="E14" s="64" t="s">
        <v>5</v>
      </c>
    </row>
    <row r="15" spans="1:7" ht="23.25" customHeight="1" x14ac:dyDescent="0.45">
      <c r="B15" s="64"/>
      <c r="C15" s="68"/>
      <c r="D15" s="64"/>
      <c r="E15" s="64"/>
    </row>
    <row r="16" spans="1:7" x14ac:dyDescent="0.45">
      <c r="B16" s="17">
        <f>master!N2</f>
        <v>44227</v>
      </c>
      <c r="C16" s="56">
        <v>0</v>
      </c>
      <c r="D16" s="56">
        <v>0</v>
      </c>
      <c r="E16" s="36">
        <f>ROUND(SUM(C16:D16),2)</f>
        <v>0</v>
      </c>
    </row>
    <row r="17" spans="1:19" x14ac:dyDescent="0.45">
      <c r="B17" s="17">
        <f>master!N3</f>
        <v>44255</v>
      </c>
      <c r="C17" s="56">
        <v>0</v>
      </c>
      <c r="D17" s="56">
        <v>0</v>
      </c>
      <c r="E17" s="36">
        <f t="shared" ref="E17:E21" si="0">ROUND(SUM(C17:D17),2)</f>
        <v>0</v>
      </c>
    </row>
    <row r="18" spans="1:19" x14ac:dyDescent="0.45">
      <c r="B18" s="17">
        <f>master!N4</f>
        <v>44286</v>
      </c>
      <c r="C18" s="56">
        <v>0</v>
      </c>
      <c r="D18" s="56">
        <v>0</v>
      </c>
      <c r="E18" s="36">
        <f t="shared" si="0"/>
        <v>0</v>
      </c>
      <c r="S18" s="4"/>
    </row>
    <row r="19" spans="1:19" x14ac:dyDescent="0.45">
      <c r="B19" s="17">
        <f>master!N5</f>
        <v>44316</v>
      </c>
      <c r="C19" s="56">
        <v>0</v>
      </c>
      <c r="D19" s="56">
        <v>0</v>
      </c>
      <c r="E19" s="36">
        <f t="shared" si="0"/>
        <v>0</v>
      </c>
      <c r="S19" s="4"/>
    </row>
    <row r="20" spans="1:19" x14ac:dyDescent="0.45">
      <c r="B20" s="17">
        <f>master!N6</f>
        <v>44347</v>
      </c>
      <c r="C20" s="56">
        <v>0</v>
      </c>
      <c r="D20" s="56">
        <v>0</v>
      </c>
      <c r="E20" s="36">
        <f t="shared" si="0"/>
        <v>0</v>
      </c>
      <c r="S20" s="4"/>
    </row>
    <row r="21" spans="1:19" x14ac:dyDescent="0.45">
      <c r="B21" s="17">
        <f>master!N7</f>
        <v>44377</v>
      </c>
      <c r="C21" s="56">
        <v>0</v>
      </c>
      <c r="D21" s="56">
        <v>0</v>
      </c>
      <c r="E21" s="36">
        <f t="shared" si="0"/>
        <v>0</v>
      </c>
      <c r="S21" s="4"/>
    </row>
    <row r="22" spans="1:19" ht="46.5" x14ac:dyDescent="0.45">
      <c r="A22" s="16" t="s">
        <v>32</v>
      </c>
      <c r="B22" s="9" t="s">
        <v>33</v>
      </c>
      <c r="C22" s="36">
        <f>ROUND(SUM(C16:C21),2)</f>
        <v>0</v>
      </c>
      <c r="D22" s="36">
        <f>ROUND(SUM(D16:D21),2)</f>
        <v>0</v>
      </c>
      <c r="E22" s="36">
        <f>ROUND(SUM(E16:E21),2)</f>
        <v>0</v>
      </c>
    </row>
    <row r="23" spans="1:19" x14ac:dyDescent="0.45">
      <c r="B23" s="10"/>
      <c r="C23" s="10"/>
      <c r="D23" s="3"/>
      <c r="E23" s="3"/>
      <c r="S23" s="4"/>
    </row>
    <row r="24" spans="1:19" x14ac:dyDescent="0.45">
      <c r="C24" s="2" t="s">
        <v>4</v>
      </c>
    </row>
    <row r="25" spans="1:19" ht="43.5" customHeight="1" x14ac:dyDescent="0.45">
      <c r="B25" s="65" t="s">
        <v>3</v>
      </c>
      <c r="C25" s="65"/>
    </row>
    <row r="26" spans="1:19" x14ac:dyDescent="0.45">
      <c r="A26" s="15" t="s">
        <v>36</v>
      </c>
      <c r="B26" s="17">
        <f>B8</f>
        <v>44500</v>
      </c>
      <c r="C26" s="57">
        <f>IFERROR(ROUND(F8/E22*100,2),0)</f>
        <v>0</v>
      </c>
      <c r="D26" s="1" t="s">
        <v>2</v>
      </c>
    </row>
    <row r="27" spans="1:19" x14ac:dyDescent="0.45">
      <c r="A27" s="15" t="s">
        <v>37</v>
      </c>
      <c r="B27" s="17">
        <f>B9</f>
        <v>44530</v>
      </c>
      <c r="C27" s="57">
        <f>IFERROR(ROUND(F9/E22*100,2),0)</f>
        <v>0</v>
      </c>
      <c r="D27" s="1" t="s">
        <v>1</v>
      </c>
    </row>
    <row r="28" spans="1:19" x14ac:dyDescent="0.45">
      <c r="A28" s="15" t="s">
        <v>38</v>
      </c>
      <c r="B28" s="17">
        <f>B10</f>
        <v>44561</v>
      </c>
      <c r="C28" s="57">
        <f>IFERROR(ROUND(F10/E22*100,2),0)</f>
        <v>0</v>
      </c>
      <c r="D28" s="1" t="s">
        <v>0</v>
      </c>
    </row>
  </sheetData>
  <mergeCells count="9">
    <mergeCell ref="B1:F1"/>
    <mergeCell ref="E14:E15"/>
    <mergeCell ref="B25:C25"/>
    <mergeCell ref="B6:F6"/>
    <mergeCell ref="B12:E12"/>
    <mergeCell ref="B13:E13"/>
    <mergeCell ref="B14:B15"/>
    <mergeCell ref="C14:C15"/>
    <mergeCell ref="D14:D15"/>
  </mergeCells>
  <dataValidations count="12">
    <dataValidation type="textLength" errorStyle="information" allowBlank="1" showInputMessage="1" showErrorMessage="1" error="XLBVal:2=0_x000d__x000a_" sqref="CZ205 CU206 CY206 DE202 DC204 DD205 DE206:DF206 DI203 DM203 DH204 DL204 DG205 DK205 DJ206 DN206 CU209 CY209 DH209 DL209 CP216:CP217 CT216:CT221 CX216:CX221 CP219:CP221 DD216 DI216:DI221 DM216:DM221 DE217:DE221 CQ224 CU224 CY224 DE224 DI224 DM224 CV226 CZ226 CS227 CW227 DD226 DH226 DL226 DE227 DI227 DM227 CQ236:CQ239 CU236:CU239 CY236 CY238 DE236:DE239 DI236:DI239 DM236:DM239 CQ241 CU241 CY241 DE241 DI241 DM241 CQ244 CU244 CY244 DE244 DI244 DM244 CQ259:CQ260 CU259:CU260 CY259:CY260 DE259:DE260 DI259:DI260 DM259:DM260 CQ265 CU265 CY265 DE265 DI265 DM265 CQ268 CU268 CY268 DE268 DI268 DM268 CQ277:CQ279 CU277:CU279 CY277:CY279 DE278:DE279 DI278:DI279 DM278:DM279 CQ283 CU283 CY283 DE283 DI283 DM283 CQ287:CQ288 CU287:CU288 CY287:CY288 DE287:DE288 DI287:DI288 DM287:DM288 CQ293:CQ294 CU293:CU294 CY293:CY294 CQ296 CU296 CY296 DE293:DE294 DI293:DI294 DM293:DM294 DE296 DI296 DM296 CQ300:CQ301 CU300:CU301 CY300:CY301 DE300:DE301 DI300:DI301 DM300:DM301 CQ307:CQ308 CU307:CU308 CY307:CY308 DE307:DE308 DI307:DI308 DM307:DM308 CQ314 CU314:CU315 CY314:CY315 DE314:DE315 DI314:DI315 DM314:DM315 CQ316 DC316 DG316 CQ319 CU319 CY319 CZ320 DL319 DJ320 DN320 CR322 CV322 CZ322 CR324 CV324 CZ324 CR326:CR330 CV326:CV330 CZ326:CZ329 CR332 CV332 CZ332 DF319 DC322 DG322 DK322 DC324 DG324 DK324 DC326:DC328 DG326:DG328 DK326:DK328 DH329 DF332 DJ332 DN332 CS335 DD335 DH335 DM335 CS337:CS338 CX337 DH337 DI338 DN340">
      <formula1>0</formula1>
      <formula2>300</formula2>
    </dataValidation>
    <dataValidation type="textLength" errorStyle="information" allowBlank="1" showInputMessage="1" showErrorMessage="1" error="XLBVal:6=28500_x000d__x000a_" sqref="CP218">
      <formula1>0</formula1>
      <formula2>300</formula2>
    </dataValidation>
    <dataValidation type="textLength" errorStyle="information" allowBlank="1" showInputMessage="1" showErrorMessage="1" error="XLBVal:6=600000_x000d__x000a_" sqref="CR226">
      <formula1>0</formula1>
      <formula2>300</formula2>
    </dataValidation>
    <dataValidation type="textLength" errorStyle="information" allowBlank="1" showInputMessage="1" showErrorMessage="1" error="XLBVal:6=625800_x000d__x000a_" sqref="CY237">
      <formula1>0</formula1>
      <formula2>300</formula2>
    </dataValidation>
    <dataValidation type="textLength" errorStyle="information" allowBlank="1" showInputMessage="1" showErrorMessage="1" error="XLBVal:6=456000_x000d__x000a_" sqref="CY239">
      <formula1>0</formula1>
      <formula2>300</formula2>
    </dataValidation>
    <dataValidation type="textLength" errorStyle="information" allowBlank="1" showInputMessage="1" showErrorMessage="1" error="XLBVal:6=29070.09_x000d__x000a_" sqref="CQ315">
      <formula1>0</formula1>
      <formula2>300</formula2>
    </dataValidation>
    <dataValidation type="textLength" errorStyle="information" allowBlank="1" showInputMessage="1" showErrorMessage="1" error="XLBVal:6=162500_x000d__x000a_" sqref="CV320">
      <formula1>0</formula1>
      <formula2>300</formula2>
    </dataValidation>
    <dataValidation type="textLength" errorStyle="information" allowBlank="1" showInputMessage="1" showErrorMessage="1" error="XLBVal:6=1074766.35_x000d__x000a_" sqref="CZ330">
      <formula1>0</formula1>
      <formula2>300</formula2>
    </dataValidation>
    <dataValidation type="textLength" errorStyle="information" allowBlank="1" showInputMessage="1" showErrorMessage="1" error="XLBVal:6=4628400_x000d__x000a_" sqref="CW335">
      <formula1>0</formula1>
      <formula2>300</formula2>
    </dataValidation>
    <dataValidation type="textLength" errorStyle="information" allowBlank="1" showInputMessage="1" showErrorMessage="1" error="XLBVal:6=380550_x000d__x000a_" sqref="CX338">
      <formula1>0</formula1>
      <formula2>300</formula2>
    </dataValidation>
    <dataValidation type="custom" allowBlank="1" showInputMessage="1" showErrorMessage="1" errorTitle="กรุณาระบุวันที่สิ้นเดือนในไตรมาส" error="กรุณาระบุวันที่สิ้นเดือนตามไตรมาสสามารถระบุได้เพียงเดือน_x000a_- มีนาคม_x000a_- มิถุนายน_x000a_- กันยายน_x000a_- ธันวาคม" sqref="C4">
      <formula1>OR(MONTH(C4)=3,MONTH(C4)=6,MONTH(C4)=9,MONTH(C4)=12)</formula1>
    </dataValidation>
    <dataValidation type="decimal" operator="greaterThanOrEqual" allowBlank="1" showInputMessage="1" showErrorMessage="1" errorTitle="กรุณาใส่ค่าเป็นตัวเลข" error="สามารถระบุค่าได้เฉพาะค่าที่เป็นตัวเลขที่มากกว่าหรือเท่ากับ 0 และมีทศนิยม 2 ตำแหน่ง เท่านั้น" sqref="C8:E10 C16:D21">
      <formula1>0</formula1>
    </dataValidation>
  </dataValidations>
  <pageMargins left="0.70866141732283505" right="0.26" top="0.74803149606299202" bottom="0.35433070866141703" header="0.31496062992126" footer="0.31496062992126"/>
  <pageSetup paperSize="9" scale="70" orientation="portrait" r:id="rId1"/>
  <rowBreaks count="1" manualBreakCount="1">
    <brk id="24" min="1" max="6" man="1"/>
  </rowBreaks>
  <ignoredErrors>
    <ignoredError sqref="C3" unlockedFormula="1"/>
    <ignoredError sqref="A8:A10 A22:A2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28"/>
  <sheetViews>
    <sheetView zoomScale="85" zoomScaleNormal="85" workbookViewId="0"/>
  </sheetViews>
  <sheetFormatPr defaultRowHeight="14.25" x14ac:dyDescent="0.2"/>
  <cols>
    <col min="1" max="1" width="18.125" style="20" customWidth="1"/>
    <col min="2" max="2" width="45.5" style="20" bestFit="1" customWidth="1"/>
    <col min="3" max="3" width="9" style="20"/>
    <col min="4" max="5" width="0" style="21" hidden="1" customWidth="1"/>
    <col min="6" max="6" width="9.875" style="21" hidden="1" customWidth="1"/>
    <col min="7" max="8" width="0" style="21" hidden="1" customWidth="1"/>
    <col min="9" max="11" width="0" style="20" hidden="1" customWidth="1"/>
    <col min="12" max="12" width="15.25" style="20" bestFit="1" customWidth="1"/>
    <col min="13" max="13" width="9" style="20"/>
    <col min="14" max="14" width="15.25" style="20" bestFit="1" customWidth="1"/>
    <col min="15" max="16384" width="9" style="20"/>
  </cols>
  <sheetData>
    <row r="1" spans="1:14" ht="22.5" x14ac:dyDescent="0.45">
      <c r="A1" s="19" t="s">
        <v>40</v>
      </c>
      <c r="D1" s="21" t="s">
        <v>41</v>
      </c>
      <c r="F1" s="21" t="s">
        <v>41</v>
      </c>
      <c r="H1" s="21" t="s">
        <v>41</v>
      </c>
      <c r="K1" s="12"/>
      <c r="L1" s="26" t="s">
        <v>14</v>
      </c>
      <c r="M1" s="27"/>
      <c r="N1" s="26" t="s">
        <v>15</v>
      </c>
    </row>
    <row r="2" spans="1:14" ht="22.5" x14ac:dyDescent="0.45">
      <c r="A2" s="22" t="s">
        <v>82</v>
      </c>
      <c r="B2" s="22" t="s">
        <v>83</v>
      </c>
      <c r="D2" s="21">
        <v>28</v>
      </c>
      <c r="F2" s="21" t="s">
        <v>16</v>
      </c>
      <c r="H2" s="21">
        <v>2020</v>
      </c>
      <c r="K2" s="12"/>
      <c r="L2" s="28">
        <f>EOMONTH(L4,-2)</f>
        <v>44500</v>
      </c>
      <c r="M2" s="27"/>
      <c r="N2" s="28">
        <f>EOMONTH(L4,-11)</f>
        <v>44227</v>
      </c>
    </row>
    <row r="3" spans="1:14" ht="22.5" x14ac:dyDescent="0.45">
      <c r="A3" s="23" t="s">
        <v>39</v>
      </c>
      <c r="B3" s="24" t="s">
        <v>80</v>
      </c>
      <c r="D3" s="21">
        <v>29</v>
      </c>
      <c r="F3" s="21" t="s">
        <v>17</v>
      </c>
      <c r="H3" s="21">
        <v>2021</v>
      </c>
      <c r="K3" s="12"/>
      <c r="L3" s="28">
        <f>EOMONTH(L4,-1)</f>
        <v>44530</v>
      </c>
      <c r="M3" s="27"/>
      <c r="N3" s="28">
        <f>EOMONTH(L4,-10)</f>
        <v>44255</v>
      </c>
    </row>
    <row r="4" spans="1:14" ht="22.5" x14ac:dyDescent="0.45">
      <c r="A4" s="61" t="s">
        <v>89</v>
      </c>
      <c r="B4" s="24" t="s">
        <v>90</v>
      </c>
      <c r="D4" s="21">
        <v>30</v>
      </c>
      <c r="F4" s="21" t="s">
        <v>18</v>
      </c>
      <c r="H4" s="21">
        <v>2022</v>
      </c>
      <c r="K4" s="12"/>
      <c r="L4" s="28">
        <f>EOMONTH(L8,0)</f>
        <v>44561</v>
      </c>
      <c r="M4" s="27"/>
      <c r="N4" s="28">
        <f>EOMONTH(L4,-9)</f>
        <v>44286</v>
      </c>
    </row>
    <row r="5" spans="1:14" ht="22.5" x14ac:dyDescent="0.45">
      <c r="A5" s="61" t="s">
        <v>91</v>
      </c>
      <c r="B5" s="24" t="s">
        <v>92</v>
      </c>
      <c r="D5" s="21">
        <v>31</v>
      </c>
      <c r="F5" s="21" t="s">
        <v>19</v>
      </c>
      <c r="H5" s="21">
        <v>2023</v>
      </c>
      <c r="K5" s="12"/>
      <c r="L5" s="27"/>
      <c r="M5" s="27"/>
      <c r="N5" s="28">
        <f>EOMONTH(L4,-8)</f>
        <v>44316</v>
      </c>
    </row>
    <row r="6" spans="1:14" ht="22.5" x14ac:dyDescent="0.45">
      <c r="A6" s="61" t="s">
        <v>93</v>
      </c>
      <c r="B6" s="24" t="s">
        <v>94</v>
      </c>
      <c r="F6" s="21" t="s">
        <v>20</v>
      </c>
      <c r="H6" s="21">
        <v>2024</v>
      </c>
      <c r="K6" s="13"/>
      <c r="L6" s="29"/>
      <c r="M6" s="27"/>
      <c r="N6" s="28">
        <f>EOMONTH(L4,-7)</f>
        <v>44347</v>
      </c>
    </row>
    <row r="7" spans="1:14" ht="22.5" x14ac:dyDescent="0.45">
      <c r="A7" s="61" t="s">
        <v>95</v>
      </c>
      <c r="B7" s="24" t="s">
        <v>96</v>
      </c>
      <c r="F7" s="21" t="s">
        <v>21</v>
      </c>
      <c r="H7" s="21">
        <v>2025</v>
      </c>
      <c r="K7" s="12"/>
      <c r="L7" s="12"/>
      <c r="M7" s="27"/>
      <c r="N7" s="28">
        <f>EOMONTH(L4,-6)</f>
        <v>44377</v>
      </c>
    </row>
    <row r="8" spans="1:14" ht="21" x14ac:dyDescent="0.2">
      <c r="A8" s="61" t="s">
        <v>97</v>
      </c>
      <c r="B8" s="24" t="s">
        <v>98</v>
      </c>
      <c r="F8" s="21" t="s">
        <v>22</v>
      </c>
      <c r="H8" s="21">
        <v>2026</v>
      </c>
      <c r="L8" s="38">
        <f>DS_PGLIQ!C4</f>
        <v>44561</v>
      </c>
      <c r="M8" s="25"/>
      <c r="N8" s="25"/>
    </row>
    <row r="9" spans="1:14" ht="21" x14ac:dyDescent="0.2">
      <c r="A9" s="61" t="s">
        <v>99</v>
      </c>
      <c r="B9" s="24" t="s">
        <v>100</v>
      </c>
      <c r="F9" s="21" t="s">
        <v>23</v>
      </c>
      <c r="H9" s="21">
        <v>2027</v>
      </c>
      <c r="L9" s="30"/>
    </row>
    <row r="10" spans="1:14" ht="21" x14ac:dyDescent="0.2">
      <c r="A10" s="61" t="s">
        <v>101</v>
      </c>
      <c r="B10" s="24" t="s">
        <v>102</v>
      </c>
      <c r="F10" s="21" t="s">
        <v>24</v>
      </c>
      <c r="H10" s="21">
        <v>2028</v>
      </c>
    </row>
    <row r="11" spans="1:14" ht="21" x14ac:dyDescent="0.2">
      <c r="A11" s="61" t="s">
        <v>103</v>
      </c>
      <c r="B11" s="24" t="s">
        <v>104</v>
      </c>
      <c r="F11" s="21" t="s">
        <v>25</v>
      </c>
      <c r="H11" s="21">
        <v>2029</v>
      </c>
      <c r="L11" s="37"/>
    </row>
    <row r="12" spans="1:14" ht="21" x14ac:dyDescent="0.2">
      <c r="A12" s="61" t="s">
        <v>105</v>
      </c>
      <c r="B12" s="24" t="s">
        <v>106</v>
      </c>
      <c r="F12" s="21" t="s">
        <v>26</v>
      </c>
      <c r="H12" s="21">
        <v>2030</v>
      </c>
    </row>
    <row r="13" spans="1:14" ht="21" x14ac:dyDescent="0.2">
      <c r="A13" s="61" t="s">
        <v>107</v>
      </c>
      <c r="B13" s="24" t="s">
        <v>108</v>
      </c>
      <c r="F13" s="21" t="s">
        <v>27</v>
      </c>
      <c r="H13" s="21">
        <v>2031</v>
      </c>
    </row>
    <row r="14" spans="1:14" ht="21" x14ac:dyDescent="0.2">
      <c r="A14" s="61" t="s">
        <v>109</v>
      </c>
      <c r="B14" s="24" t="s">
        <v>110</v>
      </c>
      <c r="H14" s="21">
        <v>2032</v>
      </c>
    </row>
    <row r="15" spans="1:14" ht="21" x14ac:dyDescent="0.2">
      <c r="A15" s="61" t="s">
        <v>111</v>
      </c>
      <c r="B15" s="24" t="s">
        <v>112</v>
      </c>
      <c r="H15" s="21">
        <v>2033</v>
      </c>
    </row>
    <row r="16" spans="1:14" ht="21" x14ac:dyDescent="0.2">
      <c r="A16" s="61" t="s">
        <v>113</v>
      </c>
      <c r="B16" s="24" t="s">
        <v>114</v>
      </c>
      <c r="H16" s="21">
        <v>2034</v>
      </c>
    </row>
    <row r="17" spans="1:8" ht="21" x14ac:dyDescent="0.2">
      <c r="A17" s="61" t="s">
        <v>115</v>
      </c>
      <c r="B17" s="24" t="s">
        <v>116</v>
      </c>
      <c r="H17" s="21">
        <v>2035</v>
      </c>
    </row>
    <row r="18" spans="1:8" ht="21" x14ac:dyDescent="0.2">
      <c r="A18" s="61" t="s">
        <v>117</v>
      </c>
      <c r="B18" s="24" t="s">
        <v>118</v>
      </c>
      <c r="H18" s="21">
        <v>2036</v>
      </c>
    </row>
    <row r="19" spans="1:8" ht="21" x14ac:dyDescent="0.2">
      <c r="A19" s="61" t="s">
        <v>119</v>
      </c>
      <c r="B19" s="24" t="s">
        <v>120</v>
      </c>
      <c r="H19" s="21">
        <v>2037</v>
      </c>
    </row>
    <row r="20" spans="1:8" ht="21" x14ac:dyDescent="0.2">
      <c r="A20" s="61" t="s">
        <v>121</v>
      </c>
      <c r="B20" s="24" t="s">
        <v>122</v>
      </c>
      <c r="H20" s="21">
        <v>2038</v>
      </c>
    </row>
    <row r="21" spans="1:8" ht="21" x14ac:dyDescent="0.2">
      <c r="A21" s="61" t="s">
        <v>123</v>
      </c>
      <c r="B21" s="24" t="s">
        <v>124</v>
      </c>
      <c r="H21" s="21">
        <v>2039</v>
      </c>
    </row>
    <row r="22" spans="1:8" ht="21" x14ac:dyDescent="0.2">
      <c r="A22" s="61" t="s">
        <v>125</v>
      </c>
      <c r="B22" s="24" t="s">
        <v>126</v>
      </c>
      <c r="H22" s="21">
        <v>2040</v>
      </c>
    </row>
    <row r="23" spans="1:8" ht="21" x14ac:dyDescent="0.2">
      <c r="A23" s="61" t="s">
        <v>127</v>
      </c>
      <c r="B23" s="24" t="s">
        <v>128</v>
      </c>
    </row>
    <row r="24" spans="1:8" ht="21" x14ac:dyDescent="0.2">
      <c r="A24" s="61" t="s">
        <v>129</v>
      </c>
      <c r="B24" s="24" t="s">
        <v>130</v>
      </c>
    </row>
    <row r="25" spans="1:8" ht="21" x14ac:dyDescent="0.2">
      <c r="A25" s="61" t="s">
        <v>131</v>
      </c>
      <c r="B25" s="24" t="s">
        <v>132</v>
      </c>
    </row>
    <row r="26" spans="1:8" ht="21" x14ac:dyDescent="0.2">
      <c r="A26" s="61" t="s">
        <v>133</v>
      </c>
      <c r="B26" s="24" t="s">
        <v>134</v>
      </c>
    </row>
    <row r="27" spans="1:8" ht="21" x14ac:dyDescent="0.2">
      <c r="A27" s="61" t="s">
        <v>135</v>
      </c>
      <c r="B27" s="24" t="s">
        <v>136</v>
      </c>
    </row>
    <row r="28" spans="1:8" ht="21" x14ac:dyDescent="0.2">
      <c r="A28" s="61" t="s">
        <v>137</v>
      </c>
      <c r="B28" s="24" t="s">
        <v>138</v>
      </c>
    </row>
    <row r="29" spans="1:8" ht="21" x14ac:dyDescent="0.2">
      <c r="A29" s="61" t="s">
        <v>139</v>
      </c>
      <c r="B29" s="24" t="s">
        <v>140</v>
      </c>
    </row>
    <row r="30" spans="1:8" ht="21" x14ac:dyDescent="0.2">
      <c r="A30" s="61" t="s">
        <v>141</v>
      </c>
      <c r="B30" s="24" t="s">
        <v>142</v>
      </c>
    </row>
    <row r="31" spans="1:8" ht="21" x14ac:dyDescent="0.2">
      <c r="A31" s="61" t="s">
        <v>143</v>
      </c>
      <c r="B31" s="24" t="s">
        <v>144</v>
      </c>
    </row>
    <row r="32" spans="1:8" ht="21" x14ac:dyDescent="0.2">
      <c r="A32" s="61" t="s">
        <v>145</v>
      </c>
      <c r="B32" s="24" t="s">
        <v>146</v>
      </c>
    </row>
    <row r="33" spans="1:2" ht="21" x14ac:dyDescent="0.2">
      <c r="A33" s="61" t="s">
        <v>147</v>
      </c>
      <c r="B33" s="24" t="s">
        <v>148</v>
      </c>
    </row>
    <row r="34" spans="1:2" ht="21" x14ac:dyDescent="0.2">
      <c r="A34" s="61" t="s">
        <v>149</v>
      </c>
      <c r="B34" s="24" t="s">
        <v>150</v>
      </c>
    </row>
    <row r="35" spans="1:2" ht="21" x14ac:dyDescent="0.2">
      <c r="A35" s="61" t="s">
        <v>151</v>
      </c>
      <c r="B35" s="24" t="s">
        <v>152</v>
      </c>
    </row>
    <row r="36" spans="1:2" ht="21" x14ac:dyDescent="0.2">
      <c r="A36" s="61" t="s">
        <v>153</v>
      </c>
      <c r="B36" s="24" t="s">
        <v>154</v>
      </c>
    </row>
    <row r="37" spans="1:2" ht="21" x14ac:dyDescent="0.2">
      <c r="A37" s="61" t="s">
        <v>155</v>
      </c>
      <c r="B37" s="24" t="s">
        <v>156</v>
      </c>
    </row>
    <row r="38" spans="1:2" ht="21" x14ac:dyDescent="0.2">
      <c r="A38" s="61" t="s">
        <v>157</v>
      </c>
      <c r="B38" s="24" t="s">
        <v>158</v>
      </c>
    </row>
    <row r="39" spans="1:2" ht="21" x14ac:dyDescent="0.2">
      <c r="A39" s="61" t="s">
        <v>159</v>
      </c>
      <c r="B39" s="24" t="s">
        <v>160</v>
      </c>
    </row>
    <row r="40" spans="1:2" ht="21" x14ac:dyDescent="0.2">
      <c r="A40" s="61" t="s">
        <v>161</v>
      </c>
      <c r="B40" s="24" t="s">
        <v>162</v>
      </c>
    </row>
    <row r="41" spans="1:2" ht="21" x14ac:dyDescent="0.2">
      <c r="A41" s="61" t="s">
        <v>163</v>
      </c>
      <c r="B41" s="24" t="s">
        <v>164</v>
      </c>
    </row>
    <row r="42" spans="1:2" ht="21" x14ac:dyDescent="0.2">
      <c r="A42" s="61" t="s">
        <v>165</v>
      </c>
      <c r="B42" s="24" t="s">
        <v>166</v>
      </c>
    </row>
    <row r="43" spans="1:2" ht="21" x14ac:dyDescent="0.2">
      <c r="A43" s="61" t="s">
        <v>167</v>
      </c>
      <c r="B43" s="24" t="s">
        <v>168</v>
      </c>
    </row>
    <row r="44" spans="1:2" ht="21" x14ac:dyDescent="0.2">
      <c r="A44" s="61" t="s">
        <v>169</v>
      </c>
      <c r="B44" s="24" t="s">
        <v>170</v>
      </c>
    </row>
    <row r="45" spans="1:2" ht="21" x14ac:dyDescent="0.2">
      <c r="A45" s="61" t="s">
        <v>171</v>
      </c>
      <c r="B45" s="24" t="s">
        <v>172</v>
      </c>
    </row>
    <row r="46" spans="1:2" ht="21" x14ac:dyDescent="0.2">
      <c r="A46" s="61" t="s">
        <v>173</v>
      </c>
      <c r="B46" s="24" t="s">
        <v>174</v>
      </c>
    </row>
    <row r="47" spans="1:2" ht="21" x14ac:dyDescent="0.2">
      <c r="A47" s="61" t="s">
        <v>175</v>
      </c>
      <c r="B47" s="24" t="s">
        <v>176</v>
      </c>
    </row>
    <row r="48" spans="1:2" ht="21" x14ac:dyDescent="0.2">
      <c r="A48" s="61" t="s">
        <v>177</v>
      </c>
      <c r="B48" s="24" t="s">
        <v>178</v>
      </c>
    </row>
    <row r="49" spans="1:2" ht="21" x14ac:dyDescent="0.2">
      <c r="A49" s="61" t="s">
        <v>49</v>
      </c>
      <c r="B49" s="24" t="s">
        <v>43</v>
      </c>
    </row>
    <row r="50" spans="1:2" ht="21" x14ac:dyDescent="0.2">
      <c r="A50" s="61" t="s">
        <v>179</v>
      </c>
      <c r="B50" s="24" t="s">
        <v>180</v>
      </c>
    </row>
    <row r="51" spans="1:2" ht="21" x14ac:dyDescent="0.2">
      <c r="A51" s="61" t="s">
        <v>181</v>
      </c>
      <c r="B51" s="24" t="s">
        <v>182</v>
      </c>
    </row>
    <row r="52" spans="1:2" ht="21" x14ac:dyDescent="0.2">
      <c r="A52" s="61" t="s">
        <v>183</v>
      </c>
      <c r="B52" s="24" t="s">
        <v>184</v>
      </c>
    </row>
    <row r="53" spans="1:2" ht="21" x14ac:dyDescent="0.2">
      <c r="A53" s="61" t="s">
        <v>185</v>
      </c>
      <c r="B53" s="24" t="s">
        <v>186</v>
      </c>
    </row>
    <row r="54" spans="1:2" ht="21" x14ac:dyDescent="0.2">
      <c r="A54" s="61" t="s">
        <v>187</v>
      </c>
      <c r="B54" s="24" t="s">
        <v>188</v>
      </c>
    </row>
    <row r="55" spans="1:2" ht="21" x14ac:dyDescent="0.2">
      <c r="A55" s="61" t="s">
        <v>189</v>
      </c>
      <c r="B55" s="24" t="s">
        <v>190</v>
      </c>
    </row>
    <row r="56" spans="1:2" ht="21" x14ac:dyDescent="0.2">
      <c r="A56" s="61" t="s">
        <v>191</v>
      </c>
      <c r="B56" s="24" t="s">
        <v>192</v>
      </c>
    </row>
    <row r="57" spans="1:2" ht="21" x14ac:dyDescent="0.2">
      <c r="A57" s="61" t="s">
        <v>193</v>
      </c>
      <c r="B57" s="24" t="s">
        <v>194</v>
      </c>
    </row>
    <row r="58" spans="1:2" ht="21" x14ac:dyDescent="0.2">
      <c r="A58" s="61" t="s">
        <v>195</v>
      </c>
      <c r="B58" s="24" t="s">
        <v>196</v>
      </c>
    </row>
    <row r="59" spans="1:2" ht="21" x14ac:dyDescent="0.2">
      <c r="A59" s="61" t="s">
        <v>197</v>
      </c>
      <c r="B59" s="24" t="s">
        <v>198</v>
      </c>
    </row>
    <row r="60" spans="1:2" ht="21" x14ac:dyDescent="0.2">
      <c r="A60" s="61" t="s">
        <v>199</v>
      </c>
      <c r="B60" s="24" t="s">
        <v>200</v>
      </c>
    </row>
    <row r="61" spans="1:2" ht="21" x14ac:dyDescent="0.2">
      <c r="A61" s="61" t="s">
        <v>201</v>
      </c>
      <c r="B61" s="24" t="s">
        <v>202</v>
      </c>
    </row>
    <row r="62" spans="1:2" ht="21" x14ac:dyDescent="0.2">
      <c r="A62" s="61" t="s">
        <v>203</v>
      </c>
      <c r="B62" s="24" t="s">
        <v>204</v>
      </c>
    </row>
    <row r="63" spans="1:2" ht="21" x14ac:dyDescent="0.2">
      <c r="A63" s="61" t="s">
        <v>205</v>
      </c>
      <c r="B63" s="24" t="s">
        <v>206</v>
      </c>
    </row>
    <row r="64" spans="1:2" ht="21" x14ac:dyDescent="0.2">
      <c r="A64" s="61" t="s">
        <v>207</v>
      </c>
      <c r="B64" s="24" t="s">
        <v>208</v>
      </c>
    </row>
    <row r="65" spans="1:2" ht="21" x14ac:dyDescent="0.2">
      <c r="A65" s="61" t="s">
        <v>209</v>
      </c>
      <c r="B65" s="24" t="s">
        <v>210</v>
      </c>
    </row>
    <row r="66" spans="1:2" ht="21" x14ac:dyDescent="0.2">
      <c r="A66" s="61" t="s">
        <v>211</v>
      </c>
      <c r="B66" s="24" t="s">
        <v>212</v>
      </c>
    </row>
    <row r="67" spans="1:2" ht="21" x14ac:dyDescent="0.2">
      <c r="A67" s="61" t="s">
        <v>213</v>
      </c>
      <c r="B67" s="24" t="s">
        <v>214</v>
      </c>
    </row>
    <row r="68" spans="1:2" ht="21" x14ac:dyDescent="0.2">
      <c r="A68" s="61" t="s">
        <v>215</v>
      </c>
      <c r="B68" s="24" t="s">
        <v>216</v>
      </c>
    </row>
    <row r="69" spans="1:2" ht="21" x14ac:dyDescent="0.2">
      <c r="A69" s="61" t="s">
        <v>217</v>
      </c>
      <c r="B69" s="24" t="s">
        <v>218</v>
      </c>
    </row>
    <row r="70" spans="1:2" ht="21" x14ac:dyDescent="0.2">
      <c r="A70" s="61" t="s">
        <v>219</v>
      </c>
      <c r="B70" s="24" t="s">
        <v>220</v>
      </c>
    </row>
    <row r="71" spans="1:2" ht="21" x14ac:dyDescent="0.2">
      <c r="A71" s="61" t="s">
        <v>221</v>
      </c>
      <c r="B71" s="24" t="s">
        <v>222</v>
      </c>
    </row>
    <row r="72" spans="1:2" ht="21" x14ac:dyDescent="0.2">
      <c r="A72" s="61" t="s">
        <v>223</v>
      </c>
      <c r="B72" s="24" t="s">
        <v>224</v>
      </c>
    </row>
    <row r="73" spans="1:2" ht="21" x14ac:dyDescent="0.2">
      <c r="A73" s="61" t="s">
        <v>225</v>
      </c>
      <c r="B73" s="24" t="s">
        <v>226</v>
      </c>
    </row>
    <row r="74" spans="1:2" ht="21" x14ac:dyDescent="0.2">
      <c r="A74" s="61" t="s">
        <v>227</v>
      </c>
      <c r="B74" s="24" t="s">
        <v>228</v>
      </c>
    </row>
    <row r="75" spans="1:2" ht="21" x14ac:dyDescent="0.2">
      <c r="A75" s="61" t="s">
        <v>229</v>
      </c>
      <c r="B75" s="24" t="s">
        <v>230</v>
      </c>
    </row>
    <row r="76" spans="1:2" ht="21" x14ac:dyDescent="0.2">
      <c r="A76" s="61" t="s">
        <v>231</v>
      </c>
      <c r="B76" s="24" t="s">
        <v>232</v>
      </c>
    </row>
    <row r="77" spans="1:2" ht="21" x14ac:dyDescent="0.2">
      <c r="A77" s="61" t="s">
        <v>233</v>
      </c>
      <c r="B77" s="24" t="s">
        <v>234</v>
      </c>
    </row>
    <row r="78" spans="1:2" ht="21" x14ac:dyDescent="0.2">
      <c r="A78" s="61" t="s">
        <v>235</v>
      </c>
      <c r="B78" s="24" t="s">
        <v>236</v>
      </c>
    </row>
    <row r="79" spans="1:2" ht="21" x14ac:dyDescent="0.2">
      <c r="A79" s="61" t="s">
        <v>237</v>
      </c>
      <c r="B79" s="24" t="s">
        <v>238</v>
      </c>
    </row>
    <row r="80" spans="1:2" ht="21" x14ac:dyDescent="0.2">
      <c r="A80" s="61" t="s">
        <v>239</v>
      </c>
      <c r="B80" s="24" t="s">
        <v>240</v>
      </c>
    </row>
    <row r="81" spans="1:2" ht="21" x14ac:dyDescent="0.2">
      <c r="A81" s="61" t="s">
        <v>44</v>
      </c>
      <c r="B81" s="24" t="s">
        <v>45</v>
      </c>
    </row>
    <row r="82" spans="1:2" ht="21" x14ac:dyDescent="0.2">
      <c r="A82" s="61" t="s">
        <v>241</v>
      </c>
      <c r="B82" s="24" t="s">
        <v>242</v>
      </c>
    </row>
    <row r="83" spans="1:2" ht="21" x14ac:dyDescent="0.2">
      <c r="A83" s="61" t="s">
        <v>243</v>
      </c>
      <c r="B83" s="24" t="s">
        <v>244</v>
      </c>
    </row>
    <row r="84" spans="1:2" ht="21" x14ac:dyDescent="0.2">
      <c r="A84" s="61" t="s">
        <v>245</v>
      </c>
      <c r="B84" s="24" t="s">
        <v>246</v>
      </c>
    </row>
    <row r="85" spans="1:2" ht="21" x14ac:dyDescent="0.2">
      <c r="A85" s="61" t="s">
        <v>247</v>
      </c>
      <c r="B85" s="24" t="s">
        <v>248</v>
      </c>
    </row>
    <row r="86" spans="1:2" ht="21" x14ac:dyDescent="0.2">
      <c r="A86" s="61" t="s">
        <v>249</v>
      </c>
      <c r="B86" s="24" t="s">
        <v>250</v>
      </c>
    </row>
    <row r="87" spans="1:2" ht="21" x14ac:dyDescent="0.2">
      <c r="A87" s="61" t="s">
        <v>251</v>
      </c>
      <c r="B87" s="24" t="s">
        <v>252</v>
      </c>
    </row>
    <row r="88" spans="1:2" ht="21" x14ac:dyDescent="0.2">
      <c r="A88" s="61" t="s">
        <v>253</v>
      </c>
      <c r="B88" s="24" t="s">
        <v>254</v>
      </c>
    </row>
    <row r="89" spans="1:2" ht="21" x14ac:dyDescent="0.2">
      <c r="A89" s="61" t="s">
        <v>255</v>
      </c>
      <c r="B89" s="24" t="s">
        <v>256</v>
      </c>
    </row>
    <row r="90" spans="1:2" ht="21" x14ac:dyDescent="0.2">
      <c r="A90" s="61" t="s">
        <v>257</v>
      </c>
      <c r="B90" s="24" t="s">
        <v>258</v>
      </c>
    </row>
    <row r="91" spans="1:2" ht="21" x14ac:dyDescent="0.2">
      <c r="A91" s="61" t="s">
        <v>259</v>
      </c>
      <c r="B91" s="24" t="s">
        <v>260</v>
      </c>
    </row>
    <row r="92" spans="1:2" ht="21" x14ac:dyDescent="0.2">
      <c r="A92" s="61" t="s">
        <v>261</v>
      </c>
      <c r="B92" s="24" t="s">
        <v>262</v>
      </c>
    </row>
    <row r="93" spans="1:2" ht="21" x14ac:dyDescent="0.2">
      <c r="A93" s="61" t="s">
        <v>263</v>
      </c>
      <c r="B93" s="24" t="s">
        <v>264</v>
      </c>
    </row>
    <row r="94" spans="1:2" ht="21" x14ac:dyDescent="0.2">
      <c r="A94" s="61" t="s">
        <v>265</v>
      </c>
      <c r="B94" s="24" t="s">
        <v>266</v>
      </c>
    </row>
    <row r="95" spans="1:2" ht="21" x14ac:dyDescent="0.2">
      <c r="A95" s="61" t="s">
        <v>267</v>
      </c>
      <c r="B95" s="24" t="s">
        <v>268</v>
      </c>
    </row>
    <row r="96" spans="1:2" ht="21" x14ac:dyDescent="0.2">
      <c r="A96" s="61" t="s">
        <v>269</v>
      </c>
      <c r="B96" s="24" t="s">
        <v>270</v>
      </c>
    </row>
    <row r="97" spans="1:2" ht="21" x14ac:dyDescent="0.2">
      <c r="A97" s="61" t="s">
        <v>271</v>
      </c>
      <c r="B97" s="24" t="s">
        <v>272</v>
      </c>
    </row>
    <row r="98" spans="1:2" ht="21" x14ac:dyDescent="0.2">
      <c r="A98" s="61" t="s">
        <v>273</v>
      </c>
      <c r="B98" s="24" t="s">
        <v>274</v>
      </c>
    </row>
    <row r="99" spans="1:2" ht="21" x14ac:dyDescent="0.2">
      <c r="A99" s="61" t="s">
        <v>275</v>
      </c>
      <c r="B99" s="24" t="s">
        <v>276</v>
      </c>
    </row>
    <row r="100" spans="1:2" ht="21" x14ac:dyDescent="0.2">
      <c r="A100" s="61" t="s">
        <v>277</v>
      </c>
      <c r="B100" s="24" t="s">
        <v>278</v>
      </c>
    </row>
    <row r="101" spans="1:2" ht="21" x14ac:dyDescent="0.2">
      <c r="A101" s="61" t="s">
        <v>279</v>
      </c>
      <c r="B101" s="24" t="s">
        <v>280</v>
      </c>
    </row>
    <row r="102" spans="1:2" ht="21" x14ac:dyDescent="0.2">
      <c r="A102" s="61" t="s">
        <v>281</v>
      </c>
      <c r="B102" s="24" t="s">
        <v>282</v>
      </c>
    </row>
    <row r="103" spans="1:2" ht="21" x14ac:dyDescent="0.2">
      <c r="A103" s="61" t="s">
        <v>283</v>
      </c>
      <c r="B103" s="24" t="s">
        <v>284</v>
      </c>
    </row>
    <row r="104" spans="1:2" ht="21" x14ac:dyDescent="0.2">
      <c r="A104" s="61" t="s">
        <v>285</v>
      </c>
      <c r="B104" s="24" t="s">
        <v>286</v>
      </c>
    </row>
    <row r="105" spans="1:2" ht="21" x14ac:dyDescent="0.2">
      <c r="A105" s="61" t="s">
        <v>287</v>
      </c>
      <c r="B105" s="24" t="s">
        <v>288</v>
      </c>
    </row>
    <row r="106" spans="1:2" ht="21" x14ac:dyDescent="0.2">
      <c r="A106" s="61" t="s">
        <v>289</v>
      </c>
      <c r="B106" s="24" t="s">
        <v>290</v>
      </c>
    </row>
    <row r="107" spans="1:2" ht="21" x14ac:dyDescent="0.2">
      <c r="A107" s="61" t="s">
        <v>291</v>
      </c>
      <c r="B107" s="24" t="s">
        <v>292</v>
      </c>
    </row>
    <row r="108" spans="1:2" ht="21" x14ac:dyDescent="0.2">
      <c r="A108" s="61" t="s">
        <v>293</v>
      </c>
      <c r="B108" s="24" t="s">
        <v>294</v>
      </c>
    </row>
    <row r="109" spans="1:2" ht="21" x14ac:dyDescent="0.2">
      <c r="A109" s="61" t="s">
        <v>295</v>
      </c>
      <c r="B109" s="24" t="s">
        <v>296</v>
      </c>
    </row>
    <row r="110" spans="1:2" ht="21" x14ac:dyDescent="0.2">
      <c r="A110" s="61" t="s">
        <v>297</v>
      </c>
      <c r="B110" s="24" t="s">
        <v>298</v>
      </c>
    </row>
    <row r="111" spans="1:2" ht="21" x14ac:dyDescent="0.2">
      <c r="A111" s="61" t="s">
        <v>299</v>
      </c>
      <c r="B111" s="24" t="s">
        <v>300</v>
      </c>
    </row>
    <row r="112" spans="1:2" ht="21" x14ac:dyDescent="0.2">
      <c r="A112" s="61" t="s">
        <v>301</v>
      </c>
      <c r="B112" s="24" t="s">
        <v>302</v>
      </c>
    </row>
    <row r="113" spans="1:2" ht="21" x14ac:dyDescent="0.2">
      <c r="A113" s="61" t="s">
        <v>303</v>
      </c>
      <c r="B113" s="24" t="s">
        <v>304</v>
      </c>
    </row>
    <row r="114" spans="1:2" ht="21" x14ac:dyDescent="0.2">
      <c r="A114" s="61" t="s">
        <v>50</v>
      </c>
      <c r="B114" s="24" t="s">
        <v>46</v>
      </c>
    </row>
    <row r="115" spans="1:2" ht="21" x14ac:dyDescent="0.2">
      <c r="A115" s="61" t="s">
        <v>305</v>
      </c>
      <c r="B115" s="24" t="s">
        <v>306</v>
      </c>
    </row>
    <row r="116" spans="1:2" ht="21" x14ac:dyDescent="0.2">
      <c r="A116" s="61" t="s">
        <v>307</v>
      </c>
      <c r="B116" s="24" t="s">
        <v>308</v>
      </c>
    </row>
    <row r="117" spans="1:2" ht="21" x14ac:dyDescent="0.2">
      <c r="A117" s="61" t="s">
        <v>51</v>
      </c>
      <c r="B117" s="24" t="s">
        <v>47</v>
      </c>
    </row>
    <row r="118" spans="1:2" ht="21" x14ac:dyDescent="0.2">
      <c r="A118" s="61" t="s">
        <v>309</v>
      </c>
      <c r="B118" s="24" t="s">
        <v>310</v>
      </c>
    </row>
    <row r="119" spans="1:2" ht="21" x14ac:dyDescent="0.2">
      <c r="A119" s="61" t="s">
        <v>311</v>
      </c>
      <c r="B119" s="24" t="s">
        <v>312</v>
      </c>
    </row>
    <row r="120" spans="1:2" ht="21" x14ac:dyDescent="0.2">
      <c r="A120" s="61" t="s">
        <v>313</v>
      </c>
      <c r="B120" s="24" t="s">
        <v>314</v>
      </c>
    </row>
    <row r="121" spans="1:2" ht="21" x14ac:dyDescent="0.2">
      <c r="A121" s="61" t="s">
        <v>315</v>
      </c>
      <c r="B121" s="24" t="s">
        <v>316</v>
      </c>
    </row>
    <row r="122" spans="1:2" ht="21" x14ac:dyDescent="0.2">
      <c r="A122" s="61" t="s">
        <v>317</v>
      </c>
      <c r="B122" s="24" t="s">
        <v>318</v>
      </c>
    </row>
    <row r="123" spans="1:2" ht="21" x14ac:dyDescent="0.2">
      <c r="A123" s="61" t="s">
        <v>319</v>
      </c>
      <c r="B123" s="24" t="s">
        <v>320</v>
      </c>
    </row>
    <row r="124" spans="1:2" ht="21" x14ac:dyDescent="0.2">
      <c r="A124" s="61" t="s">
        <v>321</v>
      </c>
      <c r="B124" s="24" t="s">
        <v>322</v>
      </c>
    </row>
    <row r="125" spans="1:2" ht="21" x14ac:dyDescent="0.2">
      <c r="A125" s="61" t="s">
        <v>323</v>
      </c>
      <c r="B125" s="24" t="s">
        <v>324</v>
      </c>
    </row>
    <row r="126" spans="1:2" ht="21" x14ac:dyDescent="0.2">
      <c r="A126" s="61" t="s">
        <v>325</v>
      </c>
      <c r="B126" s="24" t="s">
        <v>326</v>
      </c>
    </row>
    <row r="127" spans="1:2" ht="21" x14ac:dyDescent="0.2">
      <c r="A127" s="61" t="s">
        <v>327</v>
      </c>
      <c r="B127" s="24" t="s">
        <v>328</v>
      </c>
    </row>
    <row r="128" spans="1:2" ht="21" x14ac:dyDescent="0.2">
      <c r="A128" s="23" t="s">
        <v>329</v>
      </c>
      <c r="B128" s="24" t="s">
        <v>330</v>
      </c>
    </row>
  </sheetData>
  <sheetProtection algorithmName="SHA-512" hashValue="N+wD+xKT2TbGKwsZYljbhpO9/+vlTKCOoVcDSjwr56Psu3sle+FE2OB2QAe8MpFm2k9I9Tm3TJGd/6y1/RoUTA==" saltValue="GipV3Fq1vwi5aWXlfGWckg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BD8F8D9F40C545BE5C462C5BBF431C" ma:contentTypeVersion="0" ma:contentTypeDescription="Create a new document." ma:contentTypeScope="" ma:versionID="b7da8b2e8c425e459affa131adb658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550049-3965-4021-AA24-4494B1CBB634}"/>
</file>

<file path=customXml/itemProps2.xml><?xml version="1.0" encoding="utf-8"?>
<ds:datastoreItem xmlns:ds="http://schemas.openxmlformats.org/officeDocument/2006/customXml" ds:itemID="{C96EF2F9-30AE-4D58-9DD6-6215F4ECE186}"/>
</file>

<file path=customXml/itemProps3.xml><?xml version="1.0" encoding="utf-8"?>
<ds:datastoreItem xmlns:ds="http://schemas.openxmlformats.org/officeDocument/2006/customXml" ds:itemID="{5B173500-EE9D-40E7-B7BC-FBDAC7311B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DS_PGLIQ</vt:lpstr>
      <vt:lpstr>master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TMadmin</dc:creator>
  <cp:lastModifiedBy>อิศรา ภูอิสระกิจ</cp:lastModifiedBy>
  <dcterms:created xsi:type="dcterms:W3CDTF">2020-12-23T04:04:59Z</dcterms:created>
  <dcterms:modified xsi:type="dcterms:W3CDTF">2021-07-29T06:54:00Z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2020-12-23T04:15:33Z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d92a59a0-4356-4b67-a94c-26c9ff74900d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0x01010073BD8F8D9F40C545BE5C462C5BBF431C</vt:lpwstr>
  </property>
  <property fmtid="{D5CDD505-2E9C-101B-9397-08002B2CF9AE}" pid="10" name="Order">
    <vt:r8>700</vt:r8>
  </property>
  <property fmtid="{D5CDD505-2E9C-101B-9397-08002B2CF9AE}" pid="11" name="xz1s">
    <vt:lpwstr>1. แบบรายงานการดำรงสินทรัพย์สภาพคล่อง</vt:lpwstr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juew">
    <vt:lpwstr>1. ข้อมูลการกำกับด้านการชำระเงิน</vt:lpwstr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sxmx">
    <vt:lpwstr>วันที่มีผลบังคับใช้ ม.ค. 64 วันที่เผยแพร่ 23 ก.ค. 64</vt:lpwstr>
  </property>
  <property fmtid="{D5CDD505-2E9C-101B-9397-08002B2CF9AE}" pid="18" name="TemplateUrl">
    <vt:lpwstr/>
  </property>
  <property fmtid="{D5CDD505-2E9C-101B-9397-08002B2CF9AE}" pid="19" name="tpw5">
    <vt:lpwstr>90</vt:lpwstr>
  </property>
</Properties>
</file>