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90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10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krittanb_bot_or_th/Documents/02 BSI/ส่งแบบ/2566/02 ก.พ/Form/"/>
    </mc:Choice>
  </mc:AlternateContent>
  <xr:revisionPtr revIDLastSave="4" documentId="8_{5037CB8B-6BFC-4FCF-A5B1-167E32D61C66}" xr6:coauthVersionLast="47" xr6:coauthVersionMax="47" xr10:uidLastSave="{A102C98A-9678-41F4-8485-6D6F73E613DD}"/>
  <workbookProtection workbookPassword="AA5D" lockStructure="1"/>
  <bookViews>
    <workbookView xWindow="28680" yWindow="-120" windowWidth="29040" windowHeight="15840" firstSheet="2" activeTab="2" xr2:uid="{00000000-000D-0000-FFFF-FFFF00000000}"/>
  </bookViews>
  <sheets>
    <sheet name="Profile" sheetId="4" state="hidden" r:id="rId1"/>
    <sheet name="Sheet1" sheetId="3" state="hidden" r:id="rId2"/>
    <sheet name="F50 Querstionaire_TH" sheetId="1" r:id="rId3"/>
  </sheets>
  <definedNames>
    <definedName name="AAA108A">IF(OR(Sheet1!$AH$26 = TRUE,Sheet1!$AI$26=TRUE),FALSE,Sheet1!$AG$26)</definedName>
    <definedName name="AAA108B">IF(OR(Sheet1!$AG$26 = TRUE,Sheet1!$AI$26=TRUE),FALSE,Sheet1!$AH$26)</definedName>
    <definedName name="AAA108C">IF(OR(Sheet1!$AG$26 = TRUE,Sheet1!$AH$26=TRUE),FALSE,Sheet1!$AI$26)</definedName>
    <definedName name="AAA109A">IF(OR(Sheet1!$AH$27 = TRUE,Sheet1!$AI$27=TRUE),FALSE,Sheet1!$AG$27)</definedName>
    <definedName name="AAA109B">IF(OR(Sheet1!$AG$27 = TRUE,Sheet1!$AI$27=TRUE),FALSE,Sheet1!$AH$27)</definedName>
    <definedName name="AAA109C">IF(OR(Sheet1!$AG$27 = TRUE,Sheet1!$AH$27=TRUE),FALSE,Sheet1!$AI$27)</definedName>
    <definedName name="AAA10A">IF(OR(Sheet1!$AH$8 = TRUE,Sheet1!$AI$8=TRUE),FALSE,Sheet1!$AG$8)</definedName>
    <definedName name="AAA10B">IF(OR(Sheet1!$AG$8 = TRUE,Sheet1!$AI$8=TRUE),FALSE,Sheet1!$AH$8)</definedName>
    <definedName name="AAA10C">IF(OR(Sheet1!$AG$8 = TRUE,Sheet1!$AH$8=TRUE),FALSE,Sheet1!$AI$8)</definedName>
    <definedName name="AAA110A">IF(OR(Sheet1!$AH$10 = TRUE,Sheet1!$AI$10=TRUE),FALSE,Sheet1!$AG$10)</definedName>
    <definedName name="AAA110B">IF(OR(Sheet1!$AG$10 = TRUE,Sheet1!$AI$10=TRUE),FALSE,Sheet1!$AH$10)</definedName>
    <definedName name="AAA110C">IF(OR(Sheet1!$AG$10 = TRUE,Sheet1!$AH$10=TRUE),FALSE,Sheet1!$AI$10)</definedName>
    <definedName name="AAA111A">IF(OR(Sheet1!$AH$12 = TRUE,Sheet1!$AI$12=TRUE),FALSE,Sheet1!$AG$12)</definedName>
    <definedName name="AAA111B">IF(OR(Sheet1!$AG$12 = TRUE,Sheet1!$AI$12=TRUE),FALSE,Sheet1!$AH$12)</definedName>
    <definedName name="AAA111C">IF(OR(Sheet1!$AG$12 = TRUE,Sheet1!$AH$12=TRUE),FALSE,Sheet1!$AI$12)</definedName>
    <definedName name="AAA112A">Sheet1!$AG$20</definedName>
    <definedName name="AAA11A">IF(OR(Sheet1!$AH$9 = TRUE,Sheet1!$AI$9=TRUE),FALSE,Sheet1!$AG$9)</definedName>
    <definedName name="AAA11B">IF(OR(Sheet1!$AG$9 = TRUE,Sheet1!$AI$9=TRUE),FALSE,Sheet1!$AH$9)</definedName>
    <definedName name="AAA11C">IF(OR(Sheet1!$AG$9 = TRUE,Sheet1!$AH$9=TRUE),FALSE,Sheet1!$AI$9)</definedName>
    <definedName name="AAA1A">IF(OR(Sheet1!$AH$2 = TRUE,Sheet1!$AI$2=TRUE),FALSE,Sheet1!$AG$2)</definedName>
    <definedName name="AAA1B">IF(OR(Sheet1!$AG$2 = TRUE,Sheet1!$AI$2=TRUE),FALSE,Sheet1!$AH$2)</definedName>
    <definedName name="AAA1C">IF(OR(Sheet1!$AG$2 = TRUE,Sheet1!$AH$2=TRUE),FALSE,Sheet1!$AI$2)</definedName>
    <definedName name="AAA20A">IF(OR(Sheet1!$AH$11 = TRUE,Sheet1!$AI$11=TRUE),FALSE,Sheet1!$AG$11)</definedName>
    <definedName name="AAA20B">IF(OR(Sheet1!$AG$11 = TRUE,Sheet1!$AI$11=TRUE),FALSE,Sheet1!$AH$11)</definedName>
    <definedName name="AAA20C">IF(OR(Sheet1!$AG$11 = TRUE,Sheet1!$AH$11=TRUE),FALSE,Sheet1!$AI$11)</definedName>
    <definedName name="AAA22A">IF(OR(Sheet1!$AH$13 = TRUE,Sheet1!$AI$13=TRUE),FALSE,Sheet1!$AG$13)</definedName>
    <definedName name="AAA22B">IF(OR(Sheet1!$AG$13 = TRUE,Sheet1!$AI$13=TRUE),FALSE,Sheet1!$AH$13)</definedName>
    <definedName name="AAA22C">IF(OR(Sheet1!$AG$13 = TRUE,Sheet1!$AH$13=TRUE),FALSE,Sheet1!$AI$13)</definedName>
    <definedName name="AAA23A">IF(OR(Sheet1!$AH$14 = TRUE,Sheet1!$AI$14=TRUE),FALSE,Sheet1!$AG$14)</definedName>
    <definedName name="AAA23B">IF(OR(Sheet1!$AG$14 = TRUE,Sheet1!$AI$14=TRUE),FALSE,Sheet1!$AH$14)</definedName>
    <definedName name="AAA23C">IF(OR(Sheet1!$AG$14 = TRUE,Sheet1!$AH$14=TRUE),FALSE,Sheet1!$AI$14)</definedName>
    <definedName name="AAA24A">IF(OR(Sheet1!$AH$15 = TRUE,Sheet1!$AI$15=TRUE),FALSE,Sheet1!$AG$15)</definedName>
    <definedName name="AAA24B">IF(OR(Sheet1!$AG$15 = TRUE,Sheet1!$AI$15=TRUE),FALSE,Sheet1!$AH$15)</definedName>
    <definedName name="AAA24C">IF(OR(Sheet1!$AG$15 = TRUE,Sheet1!$AH$15=TRUE),FALSE,Sheet1!$AI$15)</definedName>
    <definedName name="AAA27A">IF(OR(Sheet1!$AH$16 = TRUE,Sheet1!$AI$16=TRUE),FALSE,Sheet1!$AG$16)</definedName>
    <definedName name="AAA27B">IF(OR(Sheet1!$AG$16 = TRUE,Sheet1!$AI$16=TRUE),FALSE,Sheet1!$AH$16)</definedName>
    <definedName name="AAA27C">IF(OR(Sheet1!$AG$16 = TRUE,Sheet1!$AH$16=TRUE),FALSE,Sheet1!$AI$16)</definedName>
    <definedName name="AAA2A">IF(OR(Sheet1!$AH$3 = TRUE,Sheet1!$AI$3=TRUE),FALSE,Sheet1!$AG$3)</definedName>
    <definedName name="AAA2B">IF(OR(Sheet1!$AG$3 = TRUE,Sheet1!$AI$3=TRUE),FALSE,Sheet1!$AH$3)</definedName>
    <definedName name="AAA2C">IF(OR(Sheet1!$AG$3 = TRUE,Sheet1!$AH$3=TRUE),FALSE,Sheet1!$AI$3)</definedName>
    <definedName name="AAA30A">Sheet1!$AG$17</definedName>
    <definedName name="AAA31A">Sheet1!$AG$18</definedName>
    <definedName name="AAA32A">Sheet1!$AG$19</definedName>
    <definedName name="AAA33A">IF(OR(Sheet1!$AH$21 = TRUE,Sheet1!$AI$21=TRUE),FALSE,Sheet1!$AG$21)</definedName>
    <definedName name="AAA33B">IF(OR(Sheet1!$AG$21 = TRUE,Sheet1!$AI$21=TRUE),FALSE,Sheet1!$AH$21)</definedName>
    <definedName name="AAA33C">IF(OR(Sheet1!$AG$21 = TRUE,Sheet1!$AH$21=TRUE),FALSE,Sheet1!$AI$21)</definedName>
    <definedName name="AAA34A">IF(OR(Sheet1!$AH$22 = TRUE,Sheet1!$AI$22=TRUE),FALSE,Sheet1!$AG$22)</definedName>
    <definedName name="AAA34B">IF(OR(Sheet1!$AG$22 = TRUE,Sheet1!$AI$22=TRUE),FALSE,Sheet1!$AH$22)</definedName>
    <definedName name="AAA34C">IF(OR(Sheet1!$AG$22 = TRUE,Sheet1!$AH$22=TRUE),FALSE,Sheet1!$AI$22)</definedName>
    <definedName name="AAA35A">IF(OR(Sheet1!$AH$23 = TRUE,Sheet1!$AI$23=TRUE),FALSE,Sheet1!$AG$23)</definedName>
    <definedName name="AAA35B">IF(OR(Sheet1!$AG$23 = TRUE,Sheet1!$AI$23=TRUE),FALSE,Sheet1!$AH$23)</definedName>
    <definedName name="AAA35C">IF(OR(Sheet1!$AG$23 = TRUE,Sheet1!$AH$23=TRUE),FALSE,Sheet1!$AI$23)</definedName>
    <definedName name="AAA36A">IF(OR(Sheet1!$AH$24 = TRUE,Sheet1!$AI$24=TRUE),FALSE,Sheet1!$AG$24)</definedName>
    <definedName name="AAA36B">IF(OR(Sheet1!$AG$24 = TRUE,Sheet1!$AI$24=TRUE),FALSE,Sheet1!$AH$24)</definedName>
    <definedName name="AAA36C">IF(OR(Sheet1!$AG$24 = TRUE,Sheet1!$AH$24=TRUE),FALSE,Sheet1!$AI$24)</definedName>
    <definedName name="AAA39A">IF(OR(Sheet1!$AH$25 = TRUE,Sheet1!$AI$25=TRUE),FALSE,Sheet1!$AG$25)</definedName>
    <definedName name="AAA39B">IF(OR(Sheet1!$AG$25 = TRUE,Sheet1!$AI$25=TRUE),FALSE,Sheet1!$AH$25)</definedName>
    <definedName name="AAA39C">IF(OR(Sheet1!$AG$25 = TRUE,Sheet1!$AH$25=TRUE),FALSE,Sheet1!$AI$25)</definedName>
    <definedName name="AAA3A">IF(OR(Sheet1!$AH$4 = TRUE,Sheet1!$AI$4=TRUE),FALSE,Sheet1!$AG$4)</definedName>
    <definedName name="AAA3B">IF(OR(Sheet1!$AG$4 = TRUE,Sheet1!$AI$4=TRUE),FALSE,Sheet1!$AH$4)</definedName>
    <definedName name="AAA3C">IF(OR(Sheet1!$AG$4 = TRUE,Sheet1!$AH$4=TRUE),FALSE,Sheet1!$AI$4)</definedName>
    <definedName name="AAA46A">IF(OR(Sheet1!$AH$28 = TRUE,Sheet1!$AI$28=TRUE),FALSE,Sheet1!$AG$28)</definedName>
    <definedName name="AAA46B">IF(OR(Sheet1!$AG$28 = TRUE,Sheet1!$AI$28=TRUE),FALSE,Sheet1!$AH$28)</definedName>
    <definedName name="AAA46C">IF(OR(Sheet1!$AG$28 = TRUE,Sheet1!$AH$28=TRUE),FALSE,Sheet1!$AI$28)</definedName>
    <definedName name="AAA47A">IF(OR(Sheet1!$AH$29 = TRUE,Sheet1!$AI$29=TRUE),FALSE,Sheet1!$AG$29)</definedName>
    <definedName name="AAA47B">IF(OR(Sheet1!$AG$29 = TRUE,Sheet1!$AI$29=TRUE),FALSE,Sheet1!$AH$29)</definedName>
    <definedName name="AAA47C">IF(OR(Sheet1!$AG$29 = TRUE,Sheet1!$AH$29=TRUE),FALSE,Sheet1!$AI$29)</definedName>
    <definedName name="AAA48A">IF(OR(Sheet1!$AH$30 = TRUE,Sheet1!$AI$30=TRUE),FALSE,Sheet1!$AG$30)</definedName>
    <definedName name="AAA48B">IF(OR(Sheet1!$AG$30 = TRUE,Sheet1!$AI$30=TRUE),FALSE,Sheet1!$AH$30)</definedName>
    <definedName name="AAA48C">IF(OR(Sheet1!$AG$30 = TRUE,Sheet1!$AH$30=TRUE),FALSE,Sheet1!$AI$30)</definedName>
    <definedName name="AAA5A">IF(OR(Sheet1!$AH$5 = TRUE,Sheet1!$AI$5=TRUE),FALSE,Sheet1!$AG$5)</definedName>
    <definedName name="AAA5B">IF(OR(Sheet1!$AG$5 = TRUE,Sheet1!$AI$5=TRUE),FALSE,Sheet1!$AH$5)</definedName>
    <definedName name="AAA5C">IF(OR(Sheet1!$AG$5 = TRUE,Sheet1!$AH$5=TRUE),FALSE,Sheet1!$AI$5)</definedName>
    <definedName name="AAA62A">IF(OR(Sheet1!$AH$31 = TRUE,Sheet1!$AI$31=TRUE),FALSE,Sheet1!$AG$31)</definedName>
    <definedName name="AAA62B">IF(OR(Sheet1!$AG$31 = TRUE,Sheet1!$AI$31=TRUE),FALSE,Sheet1!$AH$31)</definedName>
    <definedName name="AAA62C">IF(OR(Sheet1!$AG$31 = TRUE,Sheet1!$AH$31=TRUE),FALSE,Sheet1!$AI$31)</definedName>
    <definedName name="AAA63A">IF(OR(Sheet1!$AH$32 = TRUE,Sheet1!$AI$32=TRUE),FALSE,Sheet1!$AG$32)</definedName>
    <definedName name="AAA63B">IF(OR(Sheet1!$AG$32 = TRUE,Sheet1!$AI$32=TRUE),FALSE,Sheet1!$AH$32)</definedName>
    <definedName name="AAA63C">IF(OR(Sheet1!$AG$32 = TRUE,Sheet1!$AH$32=TRUE),FALSE,Sheet1!$AI$32)</definedName>
    <definedName name="AAA64A">IF(OR(Sheet1!$AH$33 = TRUE,Sheet1!$AI$33=TRUE),FALSE,Sheet1!$AG$33)</definedName>
    <definedName name="AAA64B">IF(OR(Sheet1!$AG$33 = TRUE,Sheet1!$AI$33=TRUE),FALSE,Sheet1!$AH$33)</definedName>
    <definedName name="AAA64C">IF(OR(Sheet1!$AG$33 = TRUE,Sheet1!$AH$33=TRUE),FALSE,Sheet1!$AI$33)</definedName>
    <definedName name="AAA65A">IF(OR(Sheet1!$AH$34 = TRUE,Sheet1!$AI$34=TRUE),FALSE,Sheet1!$AG$34)</definedName>
    <definedName name="AAA65B">IF(OR(Sheet1!$AG$34 = TRUE,Sheet1!$AI$34=TRUE),FALSE,Sheet1!$AH$34)</definedName>
    <definedName name="AAA65C">IF(OR(Sheet1!$AG$34 = TRUE,Sheet1!$AH$34=TRUE),FALSE,Sheet1!$AI$34)</definedName>
    <definedName name="AAA68A">IF(OR(Sheet1!$AH$35 = TRUE,Sheet1!$AI$35=TRUE),FALSE,Sheet1!$AG$35)</definedName>
    <definedName name="AAA68B">IF(OR(Sheet1!$AG$35 = TRUE,Sheet1!$AI$35=TRUE),FALSE,Sheet1!$AH$35)</definedName>
    <definedName name="AAA68C">IF(OR(Sheet1!$AG$35 = TRUE,Sheet1!$AH$35=TRUE),FALSE,Sheet1!$AI$35)</definedName>
    <definedName name="AAA69A">IF(OR(Sheet1!$AH$36 = TRUE,Sheet1!$AI$36=TRUE),FALSE,Sheet1!$AG$36)</definedName>
    <definedName name="AAA69B">IF(OR(Sheet1!$AG$36 = TRUE,Sheet1!$AI$36=TRUE),FALSE,Sheet1!$AH$36)</definedName>
    <definedName name="AAA69C">IF(OR(Sheet1!$AG$36 = TRUE,Sheet1!$AH$36=TRUE),FALSE,Sheet1!$AI$36)</definedName>
    <definedName name="AAA72A">IF(OR(Sheet1!$AH$37 = TRUE,Sheet1!$AI$37=TRUE),FALSE,Sheet1!$AG$37)</definedName>
    <definedName name="AAA72B">IF(OR(Sheet1!$AG$37 = TRUE,Sheet1!$AI$37=TRUE),FALSE,Sheet1!$AH$37)</definedName>
    <definedName name="AAA72C">IF(OR(Sheet1!$AG$37 = TRUE,Sheet1!$AH$37=TRUE),FALSE,Sheet1!$AI$37)</definedName>
    <definedName name="AAA82A">IF(OR(Sheet1!$AH$38 = TRUE,Sheet1!$AI$38=TRUE,Sheet1!$AJ$38 = TRUE,Sheet1!$AK$38=TRUE,Sheet1!$AL$38 = TRUE,Sheet1!$AM$38=TRUE,Sheet1!$AN$38 = TRUE,Sheet1!$AO$38=TRUE),FALSE,Sheet1!$AG$38)</definedName>
    <definedName name="AAA82B">IF(OR(Sheet1!$AG$38 = TRUE,Sheet1!$AI$38=TRUE,Sheet1!$AJ$38 = TRUE,Sheet1!$AK$38=TRUE,Sheet1!$AL$38 = TRUE,Sheet1!$AM$38=TRUE,Sheet1!$AN$38 = TRUE,Sheet1!$AO$38=TRUE),FALSE,Sheet1!$AH$38)</definedName>
    <definedName name="AAA82C">IF(OR(Sheet1!$AH$38 = TRUE,Sheet1!$AG$38=TRUE,Sheet1!$AJ$38 = TRUE,Sheet1!$AK$38=TRUE,Sheet1!$AL$38 = TRUE,Sheet1!$AM$38=TRUE,Sheet1!$AN$38 = TRUE,Sheet1!$AO$38=TRUE),FALSE,Sheet1!$AI$38)</definedName>
    <definedName name="AAA82D">IF(OR(Sheet1!$AH$38 = TRUE,Sheet1!$AI$38=TRUE,Sheet1!$AG$38 = TRUE,Sheet1!$AK$38=TRUE,Sheet1!$AL$38 = TRUE,Sheet1!$AM$38=TRUE,Sheet1!$AN$38 = TRUE,Sheet1!$AO$38=TRUE),FALSE,Sheet1!$AJ$38)</definedName>
    <definedName name="AAA82E">IF(OR(Sheet1!$AH$38 = TRUE,Sheet1!$AI$38=TRUE,Sheet1!$AJ$38 = TRUE,Sheet1!$AG$38=TRUE,Sheet1!$AL$38 = TRUE,Sheet1!$AM$38=TRUE,Sheet1!$AN$38 = TRUE,Sheet1!$AO$38=TRUE),FALSE,Sheet1!$AK$38)</definedName>
    <definedName name="AAA82F">IF(OR(Sheet1!$AH$38 = TRUE,Sheet1!$AI$38=TRUE,Sheet1!$AJ$38 = TRUE,Sheet1!$AK$38=TRUE,Sheet1!$AG$38 = TRUE,Sheet1!$AM$38=TRUE,Sheet1!$AN$38 = TRUE,Sheet1!$AO$38=TRUE),FALSE,Sheet1!$AL$38)</definedName>
    <definedName name="AAA82G">IF(OR(Sheet1!$AH$38 = TRUE,Sheet1!$AI$38=TRUE,Sheet1!$AJ$38 = TRUE,Sheet1!$AK$38=TRUE,Sheet1!$AL$38 = TRUE,Sheet1!$AG$38=TRUE,Sheet1!$AN$38 = TRUE,Sheet1!$AO$38=TRUE),FALSE,Sheet1!$AM$38)</definedName>
    <definedName name="AAA82H">IF(OR(Sheet1!$AH$38 = TRUE,Sheet1!$AI$38=TRUE,Sheet1!$AJ$38 = TRUE,Sheet1!$AK$38=TRUE,Sheet1!$AL$38 = TRUE,Sheet1!$AM$38=TRUE,Sheet1!$AG$38 = TRUE,Sheet1!$AO$38=TRUE),FALSE,Sheet1!$AN$38)</definedName>
    <definedName name="AAA82I">IF(OR(Sheet1!$AH$38 = TRUE,Sheet1!$AI$38=TRUE,Sheet1!$AJ$38 = TRUE,Sheet1!$AK$38=TRUE,Sheet1!$AL$38 = TRUE,Sheet1!$AM$38=TRUE,Sheet1!$AN$38 = TRUE,Sheet1!$AG$38=TRUE),FALSE,Sheet1!$AO$38)</definedName>
    <definedName name="AAA8A">IF(OR(Sheet1!$AH$6 = TRUE,Sheet1!$AI$6=TRUE),FALSE,Sheet1!$AG$6)</definedName>
    <definedName name="AAA8B">IF(OR(Sheet1!$AG$6 = TRUE,Sheet1!$AI$6=TRUE),FALSE,Sheet1!$AH$6)</definedName>
    <definedName name="AAA8C">IF(OR(Sheet1!$AG$6 = TRUE,Sheet1!$AH$6=TRUE),FALSE,Sheet1!$AI$6)</definedName>
    <definedName name="AAA9A">IF(OR(Sheet1!$AH$7 = TRUE,Sheet1!$AI$7=TRUE),FALSE,Sheet1!$AG$7)</definedName>
    <definedName name="AAA9B">IF(OR(Sheet1!$AG$7 = TRUE,Sheet1!$AI$7=TRUE),FALSE,Sheet1!$AH$7)</definedName>
    <definedName name="AAA9C">IF(OR(Sheet1!$AG$7 = TRUE,Sheet1!$AH$7=TRUE),FALSE,Sheet1!$AI$7)</definedName>
    <definedName name="CH00TO03">IF(Sheet1!$Q$46=0,(CH500A6),IF(Sheet1!$Q$46=1,(CH501A5),IF(Sheet1!$Q$46=2,(CH502A5),IF(AND(Sheet1!$Q$46=3,Sheet1!$BY$6&lt;&gt;""),(CH503A4),IF(AND(Sheet1!$Q$46=3,Sheet1!$CI$6=""),(CH503B5),21)))))</definedName>
    <definedName name="CH04TO05">IF(SUM(CH00TO03)&lt;&gt;21,CH00TO03,IF(AND(Sheet1!$Q$46=4,Sheet1!$CI$7&lt;&gt;""),(CH504A4),IF(AND(Sheet1!$Q$46=4,Sheet1!$CI$8=""),(CH504B5),IF(AND(Sheet1!$Q$46=5,Sheet1!$CI$9&lt;&gt;""),(CH505A4),IF(AND(Sheet1!$Q$46=5,Sheet1!$CI$10&lt;&gt;""),(CH505B4),IF(AND(Sheet1!$Q$46=5,Sheet1!$CI$11&lt;&gt;""),(CH505C5),21))))))</definedName>
    <definedName name="CH06TO07">IF(SUM(CH04TO05)&lt;&gt;21,CH04TO05,IF(AND(Sheet1!$Q$46=6,Sheet1!$CI$12&lt;&gt;"",Sheet1!$CJ$12&lt;&gt;""),(CH506A3),IF(AND(Sheet1!$Q$46=6,Sheet1!$CI$13&lt;&gt;"",Sheet1!$CJ$13&lt;&gt;""),(CH506B4),IF(AND(Sheet1!$Q$46=6,Sheet1!$CI$14&lt;&gt;"",Sheet1!$CJ$14&lt;&gt;""),(CH506C4),IF(AND(Sheet1!$Q$46=7,Sheet1!$CI$15&lt;&gt;"",Sheet1!$CJ$15&lt;&gt;""),(CH507A3),IF(AND(Sheet1!$Q$46=7,Sheet1!$CI$16&lt;&gt;"",Sheet1!$CJ$16&lt;&gt;""),(CH507B4),IF(AND(Sheet1!$Q$46=7,Sheet1!$CI$17&lt;&gt;"",Sheet1!$CJ$17&lt;&gt;""),(CH507C4),21)))))))</definedName>
    <definedName name="CH08TO09">IF(SUM(CH06TO07)&lt;&gt;21,CH06TO07,IF(AND(Sheet1!$Q$46=8,Sheet1!$CI$18&lt;&gt;"",Sheet1!$CJ$18&lt;&gt;""),(CH508A3),IF(AND(Sheet1!$Q$46=8,Sheet1!$CI$19&lt;&gt;"",Sheet1!$CJ$19&lt;&gt;""),(CH508B3),IF(AND(Sheet1!$Q$46=8,Sheet1!$CI$20&lt;&gt;"",Sheet1!$CJ$20&lt;&gt;""),(CH508C4),IF(AND(Sheet1!$Q$46=9,Sheet1!$CI$21&lt;&gt;"",Sheet1!$CJ$21&lt;&gt;""),(CH509A3),IF(AND(Sheet1!$Q$46=9,Sheet1!$CI$22&lt;&gt;"",Sheet1!$CJ$22&lt;&gt;""),(CH509B3),IF(AND(Sheet1!$Q$46=9,Sheet1!$CI$23&lt;&gt;"",Sheet1!$CJ$23&lt;&gt;""),(CH509C4),21)))))))</definedName>
    <definedName name="CH10TO11">IF(SUM(CH08TO09)&lt;&gt;21,CH08TO09,IF(AND(Sheet1!$Q$46=10,Sheet1!$CI$24&lt;&gt;"",Sheet1!$CJ$24&lt;&gt;""),(CH510A2),IF(AND(Sheet1!$Q$46=10,Sheet1!$CI$25&lt;&gt;"",Sheet1!$CJ$25&lt;&gt;""),(CH510B3),IF(AND(Sheet1!$Q$46=10,Sheet1!$CI$26&lt;&gt;"",Sheet1!$CJ$26&lt;&gt;""),(CH510C3),IF(AND(Sheet1!$Q$46=11,Sheet1!$CI$27&lt;&gt;"",Sheet1!$CJ$27&lt;&gt;""),(CH511A2),IF(AND(Sheet1!$Q$46=11,Sheet1!$CI$28&lt;&gt;"",Sheet1!$CJ$28&lt;&gt;""),(CH511B3),21))))))</definedName>
    <definedName name="CH12TO15">IF(SUM(CH10TO11)&lt;&gt;21,CH10TO11,IF(AND(Sheet1!$Q$46=12,Sheet1!$CI$29&lt;&gt;"",Sheet1!$CJ$29&lt;&gt;""),(CH512A2),IF(AND(Sheet1!$Q$46=12,Sheet1!$CI$30&lt;&gt;"",Sheet1!$CJ$30&lt;&gt;""),(CH512B3),IF(Sheet1!$Q$46=13,(CH513A2),IF(Sheet1!$Q$46=14,(CH514A2),IF(Sheet1!$Q$46=15,(CH515A1),21))))))</definedName>
    <definedName name="CH30A4">Sheet1!$BL$2:$BL$5</definedName>
    <definedName name="CH31A3">Sheet1!$BM$2:$BM$4</definedName>
    <definedName name="CH32A3">Sheet1!$BN$2:$BN$4</definedName>
    <definedName name="CH33A3">Sheet1!$BO$2:$BO$4</definedName>
    <definedName name="CH33B2">Sheet1!$BP$2:$BP$3</definedName>
    <definedName name="CH34A2">Sheet1!$BQ$2:$BQ$3</definedName>
    <definedName name="CH35A2">Sheet1!$BR$2:$BR$3</definedName>
    <definedName name="CH36A1">Sheet1!$BS$2:$BS$2</definedName>
    <definedName name="CH36T0">IF(Sheet1!$Q$39=0,(CH30A4),IF(Sheet1!$Q$39=1,(CH31A3),IF(Sheet1!$Q$39=2,(CH32A3),IF(AND(Sheet1!$Q$39=3,Sheet1!$Q$40&lt;&gt;""),(CH33A3),IF(Sheet1!$Q$39=3,(CH33B2),IF(Sheet1!$Q$39=4,(CH34A2),IF(Sheet1!$Q$39=5,(CH35A2),(CH36A1))))))))</definedName>
    <definedName name="CH500A6">Sheet1!$BX$2:$CC$2</definedName>
    <definedName name="CH501A5">Sheet1!$BX$3:$CB$3</definedName>
    <definedName name="CH502A5">Sheet1!$BX$4:$CB$4</definedName>
    <definedName name="CH503A4">Sheet1!$BX$5:$CA$5</definedName>
    <definedName name="CH503B5">Sheet1!$BX$6:$CB$6</definedName>
    <definedName name="CH504A4">Sheet1!$BX$7:$CA$7</definedName>
    <definedName name="CH504B5">Sheet1!$BX$8:$CB$8</definedName>
    <definedName name="CH505A4">Sheet1!$BX$9:$CA$9</definedName>
    <definedName name="CH505B4">Sheet1!$BX$10:$CA$10</definedName>
    <definedName name="CH505C5">Sheet1!$BX$11:$CB$11</definedName>
    <definedName name="CH506A3">Sheet1!$BX$12:$BZ$12</definedName>
    <definedName name="CH506B4">Sheet1!$BX$13:$CA$13</definedName>
    <definedName name="CH506C4">Sheet1!$BX$14:$CA$14</definedName>
    <definedName name="CH507A3">Sheet1!$BX$15:$BZ$15</definedName>
    <definedName name="CH507B4">Sheet1!$BX$16:$CA$16</definedName>
    <definedName name="CH507C4">Sheet1!$BX$17:$CA$17</definedName>
    <definedName name="CH508A3">Sheet1!$BX$18:$BZ$18</definedName>
    <definedName name="CH508B3">Sheet1!$BX$19:$BZ$19</definedName>
    <definedName name="CH508C4">Sheet1!$BX$20:$CA$20</definedName>
    <definedName name="CH509A3">Sheet1!$BX$21:$BZ$21</definedName>
    <definedName name="CH509B3">Sheet1!$BX$22:$BZ$22</definedName>
    <definedName name="CH509C4">Sheet1!$BX$23:$CA$23</definedName>
    <definedName name="CH510A2">Sheet1!$BX$24:$BY$24</definedName>
    <definedName name="CH510B3">Sheet1!$BX$25:$BZ$25</definedName>
    <definedName name="CH510C3">Sheet1!$BX$26:$BZ$26</definedName>
    <definedName name="CH511A2">Sheet1!$BX$27:$BY$27</definedName>
    <definedName name="CH511B3">Sheet1!$BX$28:$BZ$28</definedName>
    <definedName name="CH512A2">Sheet1!$BX$29:$BY$29</definedName>
    <definedName name="CH512B3">Sheet1!$BX$30:$BZ$30</definedName>
    <definedName name="CH513A2">Sheet1!$BX$31:$BY$31</definedName>
    <definedName name="CH514A2">Sheet1!$BX$32:$BY$32</definedName>
    <definedName name="CH515A1">Sheet1!$BX$33:$BX$33</definedName>
    <definedName name="CHTOT">IF(Sheet1!$P$46=0,CH12TO15,CH515A1)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J33" i="3" l="1"/>
  <c r="CI33" i="3"/>
  <c r="CJ32" i="3"/>
  <c r="CI32" i="3"/>
  <c r="CJ31" i="3"/>
  <c r="CI31" i="3"/>
  <c r="CJ30" i="3"/>
  <c r="CI30" i="3"/>
  <c r="CJ29" i="3"/>
  <c r="CI29" i="3"/>
  <c r="CJ28" i="3"/>
  <c r="CI28" i="3"/>
  <c r="CJ27" i="3"/>
  <c r="CI27" i="3"/>
  <c r="CJ26" i="3"/>
  <c r="CI26" i="3"/>
  <c r="CJ25" i="3"/>
  <c r="CI25" i="3"/>
  <c r="CJ24" i="3"/>
  <c r="CI24" i="3"/>
  <c r="CJ23" i="3"/>
  <c r="CI23" i="3"/>
  <c r="CJ22" i="3"/>
  <c r="CI22" i="3"/>
  <c r="CJ21" i="3"/>
  <c r="CI21" i="3"/>
  <c r="CJ20" i="3"/>
  <c r="CI20" i="3"/>
  <c r="CJ19" i="3"/>
  <c r="CI19" i="3"/>
  <c r="CJ18" i="3"/>
  <c r="CI18" i="3"/>
  <c r="CJ17" i="3"/>
  <c r="CI17" i="3"/>
  <c r="CJ16" i="3"/>
  <c r="CI16" i="3"/>
  <c r="CJ15" i="3"/>
  <c r="CI15" i="3"/>
  <c r="CJ14" i="3"/>
  <c r="CI14" i="3"/>
  <c r="CJ13" i="3"/>
  <c r="CI13" i="3"/>
  <c r="CJ12" i="3"/>
  <c r="CI12" i="3"/>
  <c r="CJ11" i="3"/>
  <c r="CI11" i="3"/>
  <c r="CJ10" i="3"/>
  <c r="CI10" i="3"/>
  <c r="CJ9" i="3"/>
  <c r="CI9" i="3"/>
  <c r="CJ8" i="3"/>
  <c r="CI8" i="3"/>
  <c r="CJ7" i="3"/>
  <c r="CI7" i="3"/>
  <c r="CJ6" i="3"/>
  <c r="CI6" i="3"/>
  <c r="CJ5" i="3"/>
  <c r="CI5" i="3"/>
  <c r="CJ4" i="3"/>
  <c r="CI4" i="3"/>
  <c r="CJ3" i="3"/>
  <c r="CI3" i="3"/>
  <c r="CJ2" i="3"/>
  <c r="CI2" i="3"/>
  <c r="Q46" i="3"/>
  <c r="AK62" i="3"/>
  <c r="AJ62" i="3"/>
  <c r="AI62" i="3"/>
  <c r="AH62" i="3"/>
  <c r="AG62" i="3"/>
  <c r="P62" i="3"/>
  <c r="AK61" i="3"/>
  <c r="AJ61" i="3"/>
  <c r="AI61" i="3"/>
  <c r="AH61" i="3"/>
  <c r="AG61" i="3"/>
  <c r="P61" i="3"/>
  <c r="AK60" i="3"/>
  <c r="AJ60" i="3"/>
  <c r="AI60" i="3"/>
  <c r="AH60" i="3"/>
  <c r="AG60" i="3"/>
  <c r="P60" i="3"/>
  <c r="AK59" i="3"/>
  <c r="AJ59" i="3"/>
  <c r="AI59" i="3"/>
  <c r="AH59" i="3"/>
  <c r="AG59" i="3"/>
  <c r="P59" i="3"/>
  <c r="AK58" i="3"/>
  <c r="AJ58" i="3"/>
  <c r="AI58" i="3"/>
  <c r="AH58" i="3"/>
  <c r="AG58" i="3"/>
  <c r="P58" i="3"/>
  <c r="AK57" i="3"/>
  <c r="AJ57" i="3"/>
  <c r="AI57" i="3"/>
  <c r="AH57" i="3"/>
  <c r="M57" i="3"/>
  <c r="AG57" i="3"/>
  <c r="P57" i="3"/>
  <c r="AK56" i="3"/>
  <c r="AJ56" i="3"/>
  <c r="AI56" i="3"/>
  <c r="AH56" i="3"/>
  <c r="AG56" i="3"/>
  <c r="P56" i="3"/>
  <c r="AK55" i="3"/>
  <c r="AJ55" i="3"/>
  <c r="AI55" i="3"/>
  <c r="AH55" i="3"/>
  <c r="AG55" i="3"/>
  <c r="P55" i="3"/>
  <c r="AK54" i="3"/>
  <c r="AJ54" i="3"/>
  <c r="AI54" i="3"/>
  <c r="AH54" i="3"/>
  <c r="AG54" i="3"/>
  <c r="P54" i="3"/>
  <c r="AK53" i="3"/>
  <c r="AJ53" i="3"/>
  <c r="AI53" i="3"/>
  <c r="AH53" i="3"/>
  <c r="AG53" i="3"/>
  <c r="P53" i="3"/>
  <c r="AK52" i="3"/>
  <c r="AJ52" i="3"/>
  <c r="AI52" i="3"/>
  <c r="AH52" i="3"/>
  <c r="AG52" i="3"/>
  <c r="P52" i="3"/>
  <c r="AK51" i="3"/>
  <c r="AJ51" i="3"/>
  <c r="AI51" i="3"/>
  <c r="AH51" i="3"/>
  <c r="AG51" i="3"/>
  <c r="P51" i="3"/>
  <c r="AK50" i="3"/>
  <c r="AJ50" i="3"/>
  <c r="AI50" i="3"/>
  <c r="AH50" i="3"/>
  <c r="AG50" i="3"/>
  <c r="P50" i="3"/>
  <c r="AK49" i="3"/>
  <c r="AJ49" i="3"/>
  <c r="AI49" i="3"/>
  <c r="M49" i="3"/>
  <c r="AH49" i="3"/>
  <c r="AG49" i="3"/>
  <c r="P49" i="3"/>
  <c r="AK48" i="3"/>
  <c r="AJ48" i="3"/>
  <c r="AI48" i="3"/>
  <c r="AH48" i="3"/>
  <c r="AG48" i="3"/>
  <c r="P48" i="3"/>
  <c r="AK47" i="3"/>
  <c r="M47" i="3"/>
  <c r="AJ47" i="3"/>
  <c r="AI47" i="3"/>
  <c r="AH47" i="3"/>
  <c r="AG47" i="3"/>
  <c r="P47" i="3"/>
  <c r="AG46" i="3"/>
  <c r="M46" i="3"/>
  <c r="P46" i="3"/>
  <c r="Q40" i="3"/>
  <c r="Q39" i="3"/>
  <c r="AI45" i="3"/>
  <c r="AH45" i="3"/>
  <c r="AG45" i="3"/>
  <c r="P45" i="3"/>
  <c r="AI44" i="3"/>
  <c r="AH44" i="3"/>
  <c r="AG44" i="3"/>
  <c r="M44" i="3"/>
  <c r="P44" i="3"/>
  <c r="AI43" i="3"/>
  <c r="AH43" i="3"/>
  <c r="AG43" i="3"/>
  <c r="P43" i="3"/>
  <c r="AI42" i="3"/>
  <c r="AH42" i="3"/>
  <c r="AG42" i="3"/>
  <c r="P42" i="3"/>
  <c r="AI41" i="3"/>
  <c r="AH41" i="3"/>
  <c r="AG41" i="3"/>
  <c r="P41" i="3"/>
  <c r="AI40" i="3"/>
  <c r="AH40" i="3"/>
  <c r="AG40" i="3"/>
  <c r="P40" i="3"/>
  <c r="AI39" i="3"/>
  <c r="AH39" i="3"/>
  <c r="AG39" i="3"/>
  <c r="P39" i="3"/>
  <c r="AB2" i="3"/>
  <c r="N62" i="3"/>
  <c r="N45" i="3"/>
  <c r="N20" i="3"/>
  <c r="M60" i="3"/>
  <c r="M52" i="3"/>
  <c r="M51" i="3"/>
  <c r="M50" i="3"/>
  <c r="M38" i="3"/>
  <c r="O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A2" i="3"/>
  <c r="B49" i="1"/>
  <c r="I2" i="1"/>
  <c r="U3" i="1" s="1"/>
  <c r="A3" i="3" s="1"/>
  <c r="CN7" i="3"/>
  <c r="CN6" i="3"/>
  <c r="CN3" i="3"/>
  <c r="CN2" i="3"/>
  <c r="CN5" i="3"/>
  <c r="CN4" i="3"/>
  <c r="M62" i="3"/>
  <c r="M61" i="3"/>
  <c r="M59" i="3"/>
  <c r="M58" i="3"/>
  <c r="M56" i="3"/>
  <c r="M55" i="3"/>
  <c r="M54" i="3"/>
  <c r="M53" i="3"/>
  <c r="M48" i="3"/>
  <c r="M45" i="3"/>
  <c r="M43" i="3"/>
  <c r="M42" i="3"/>
  <c r="M41" i="3"/>
  <c r="M40" i="3"/>
  <c r="M39" i="3"/>
  <c r="I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BOT</author>
  </authors>
  <commentList>
    <comment ref="E68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BOT:
update ชื่อผู้รับ diary &amp; ปฏิทิน</t>
        </r>
      </text>
    </comment>
  </commentList>
</comments>
</file>

<file path=xl/sharedStrings.xml><?xml version="1.0" encoding="utf-8"?>
<sst xmlns="http://schemas.openxmlformats.org/spreadsheetml/2006/main" count="5268" uniqueCount="3055">
  <si>
    <t>ชื่อบริษัท</t>
  </si>
  <si>
    <t xml:space="preserve">แบบสำรวจ 50 (1/2) </t>
  </si>
  <si>
    <t>UNIT_ID</t>
  </si>
  <si>
    <t>โปรดทำเครื่องหมาย X ในช่อง         ที่เลือก</t>
  </si>
  <si>
    <t>PCODE</t>
  </si>
  <si>
    <t>1. ผลประกอบการธุรกิจของท่าน</t>
  </si>
  <si>
    <t>ดีขึ้น</t>
  </si>
  <si>
    <t>ไม่เปลี่ยนแปลง</t>
  </si>
  <si>
    <t>แย่ลง</t>
  </si>
  <si>
    <r>
      <t>7.1 แนวโน้มสภาวะทางการเงินของบริษัทท่าน</t>
    </r>
    <r>
      <rPr>
        <b/>
        <strike/>
        <sz val="12"/>
        <rFont val="Angsana New"/>
        <family val="1"/>
      </rPr>
      <t xml:space="preserve"> </t>
    </r>
    <r>
      <rPr>
        <b/>
        <sz val="12"/>
        <rFont val="Angsana New"/>
        <family val="1"/>
      </rPr>
      <t>ในอีก 3 เดือนข้างหน้าเทียบกับเดือนนี้</t>
    </r>
  </si>
  <si>
    <t xml:space="preserve">    - เดือนปัจจุบันเทียบกับเดือนที่ผ่านมา</t>
  </si>
  <si>
    <t>เพิ่มขึ้น</t>
  </si>
  <si>
    <t>ลดลง</t>
  </si>
  <si>
    <t>- ในอีก 3 เดือนข้างหน้า
  เทียบกับเดือนปัจจุบัน</t>
  </si>
  <si>
    <t xml:space="preserve">      - ภาระดอกเบี้ย</t>
  </si>
  <si>
    <t xml:space="preserve">      - สภาพคล่อง</t>
  </si>
  <si>
    <t>8. แนวโน้มค่าเงินบาทในอีก 3 เดือนข้างหน้าเทียบกับเดือนนี้</t>
  </si>
  <si>
    <t>2.  ปริมาณ การผลิต / การค้า / การบริการ</t>
  </si>
  <si>
    <t xml:space="preserve">     - ค่าเงินบาท</t>
  </si>
  <si>
    <t xml:space="preserve">   </t>
  </si>
  <si>
    <t>3.ราคาขาย</t>
  </si>
  <si>
    <t>9. คำสั่งซื้อจากลูกค้าทั้งหมด</t>
  </si>
  <si>
    <t>4. การจ้างงาน</t>
  </si>
  <si>
    <t>10. ภาวะการส่งออกของท่าน</t>
  </si>
  <si>
    <r>
      <t xml:space="preserve">       - ในเดือนนี้</t>
    </r>
    <r>
      <rPr>
        <b/>
        <sz val="12"/>
        <rFont val="Angsana New"/>
        <family val="1"/>
      </rPr>
      <t>เทียบกับเดือนที่ผ่านมา</t>
    </r>
  </si>
  <si>
    <t>4.1 ความยากง่ายในการหาแรงงาน เดือนปัจจุบันเทียบกับเดือนที่ผ่านมา</t>
  </si>
  <si>
    <t xml:space="preserve">     </t>
  </si>
  <si>
    <t>ง่ายขึ้น</t>
  </si>
  <si>
    <t>ยากขึ้น</t>
  </si>
  <si>
    <t>11. ปริมาณสินค้าคงคลังเดือนนี้เทียบกับระดับปกติ</t>
  </si>
  <si>
    <t xml:space="preserve">      - เฉพาะแรงงานไม่มีทักษะ (Unskilled labour)</t>
  </si>
  <si>
    <t>มากเกินไป</t>
  </si>
  <si>
    <t>เหมาะสม</t>
  </si>
  <si>
    <t>น้อยเกินไป</t>
  </si>
  <si>
    <t xml:space="preserve">      - เฉพาะแรงงานมีทักษะ (Skilled labour)</t>
  </si>
  <si>
    <t xml:space="preserve">       - วัตถุดิบ</t>
  </si>
  <si>
    <t>4.2 ตำแหน่งงานว่างเมื่อเทียบเดือนก่อนหน้า</t>
  </si>
  <si>
    <t xml:space="preserve">       - สินค้าสำเร็จรูป</t>
  </si>
  <si>
    <t>11.1 ปริมาณสินค้าคงคลังในอีก 3 เดือนข้างหน้า เทียบกับ ณ ปัจจุบัน</t>
  </si>
  <si>
    <t xml:space="preserve">      - เฉพาะแรงงานมีทักษะ  (Skilled labour)</t>
  </si>
  <si>
    <t>คงที่</t>
  </si>
  <si>
    <t>4.3 อัตราการออกจากงาน (Turnover Rate)</t>
  </si>
  <si>
    <t xml:space="preserve">     เมื่อเทียบกับเดือนก่อนหน้า</t>
  </si>
  <si>
    <t>5. การลงทุน</t>
  </si>
  <si>
    <t>12. กำลังการผลิตในเดือนนี้เทียบกับระดับปกติ</t>
  </si>
  <si>
    <t>มากเกินพอ</t>
  </si>
  <si>
    <t>เพียงพอ</t>
  </si>
  <si>
    <t>ไม่เพียงพอ</t>
  </si>
  <si>
    <t xml:space="preserve">       - กำลังการผลิตเพื่อตอบสนองตลาด</t>
  </si>
  <si>
    <t>13. ภาวะเงินเฟ้อในอนาคต</t>
  </si>
  <si>
    <t xml:space="preserve">         โดยในอีก 3 เดือนข้างหน้าเป็นการลงทุนเพื่อ</t>
  </si>
  <si>
    <t>13.1 จากสถานการณ์ในปัจจุบัน ท่านคิดว่าอัตราเงินเฟ้อ ใน 12 เดือนข้างหน้าจะเป็นอย่างไร</t>
  </si>
  <si>
    <t>6. ต้นทุนการประกอบการหรือการผลิต (ต่อหน่วย)</t>
  </si>
  <si>
    <t>13.2 ปัจจัยสำคัญที่สุดที่ท่านคิดว่าเป็นผลต่อการคาดการณ์อัตราเงินเฟ้อ  ใน 12 เดือนข้างหน้า</t>
  </si>
  <si>
    <t>(โปรดเลือก 3 ปัจจัยที่สำคัญที่สุดและเรียงตามลำดับ 1-3 โดย 1 = สำคัญที่สุด)</t>
  </si>
  <si>
    <t xml:space="preserve">     -  เดือนปัจจุบันเทียบกับเดือนที่ผ่านมา</t>
  </si>
  <si>
    <t xml:space="preserve">     - ในอีก 3 เดือนข้างหน้า เทียบกับเดือนปัจจุบัน</t>
  </si>
  <si>
    <t>ราคาพลังงาน</t>
  </si>
  <si>
    <r>
      <t>7. สภาวะทางการเงินของบริษัทท่านในเดือนปัจจุบันเทียบกับเดือนที่ผ่านมา</t>
    </r>
    <r>
      <rPr>
        <sz val="12"/>
        <rFont val="Angsana New"/>
        <family val="1"/>
      </rPr>
      <t xml:space="preserve"> </t>
    </r>
  </si>
  <si>
    <t>ต้นทุนทางการเงิน เช่น อัตราดอกเบี้ย</t>
  </si>
  <si>
    <t>ต้นทุนการผลิตอื่นที่ไม่ใช่พลังงานและค่าแรง เช่น วัตถุดิบ ค่าเช่า ค่าสาธารณูปโภค เป็นต้น</t>
  </si>
  <si>
    <t>อัตราแลกเปลี่ยน</t>
  </si>
  <si>
    <t>ความต้องการสินค้าและบริการ</t>
  </si>
  <si>
    <t xml:space="preserve"> - การได้รับเครดิตจากสถาบันการเงิน
   เทียบกับความต้องการ</t>
  </si>
  <si>
    <t>มากกว่า</t>
  </si>
  <si>
    <t>พอดี</t>
  </si>
  <si>
    <t>น้อยกว่า</t>
  </si>
  <si>
    <t>ค่าแรง</t>
  </si>
  <si>
    <t>อื่นๆ โปรดระบุ.......</t>
  </si>
  <si>
    <t xml:space="preserve">แบบสำรวจ 50 (2/2) </t>
  </si>
  <si>
    <t xml:space="preserve">14. ข้อจำกัดต่อธุรกิจในบริษัทของท่านในเดือนนี้ </t>
  </si>
  <si>
    <t>(ตอบเรียงลำดับความสำคัญจากมากไปน้อย 5 ข้อ ( 1 หมายถึง ข้อจำกัดที่สำคัญที่สุด )</t>
  </si>
  <si>
    <t>ไม่มี</t>
  </si>
  <si>
    <t>ความต้องการจากตลาดในประเทศต่ำ</t>
  </si>
  <si>
    <t>ความต้องการจากตลาดต่างประเทศต่ำ</t>
  </si>
  <si>
    <t>ต้นทุนการผลิตสูง</t>
  </si>
  <si>
    <t>การปรับราคาสินค้าทำได้ยาก</t>
  </si>
  <si>
    <t>การแข่งขันที่รุนแรงจากตลาดในประเทศ</t>
  </si>
  <si>
    <t>การแข่งขันที่รุนแรงจากตลาดต่างประเทศ</t>
  </si>
  <si>
    <t>ขาดแคลนแรงงาน</t>
  </si>
  <si>
    <t>ขาดแคลนวัตถุดิบ</t>
  </si>
  <si>
    <t>การเข้าถึงแหล่งเงินทุน</t>
  </si>
  <si>
    <t>ระดับอัตราดอกเบี้ย</t>
  </si>
  <si>
    <t>ระดับอัตราแลกเปลี่ยน</t>
  </si>
  <si>
    <t>ความผันผวนของอัตราแลกเปลี่ยน</t>
  </si>
  <si>
    <t>ขาดข้อมูลในการวางแผนทางธุรกิจ</t>
  </si>
  <si>
    <t>ความไม่แน่นอนเกี่ยวกับภาวะเศรษฐกิจ</t>
  </si>
  <si>
    <t>ความไม่แน่นอนทางการเมือง</t>
  </si>
  <si>
    <t>ความเห็นหรือข้อเสนอแนะของผู้ตอบ</t>
  </si>
  <si>
    <t>ข้อมูลผู้ตอบแบบสอบถาม</t>
  </si>
  <si>
    <t>ชื่อ/นามสกุล</t>
  </si>
  <si>
    <t>ตำแหน่ง</t>
  </si>
  <si>
    <t>โทรศัพท์</t>
  </si>
  <si>
    <t>ขอขอบคุณในความร่วมมือของท่าน</t>
  </si>
  <si>
    <t>UNIT_ID/PCODE</t>
  </si>
  <si>
    <t>QSTN_ID</t>
  </si>
  <si>
    <t>Output</t>
  </si>
  <si>
    <t>Text</t>
  </si>
  <si>
    <t>Second</t>
  </si>
  <si>
    <t>Count</t>
  </si>
  <si>
    <t>QSTN_TH</t>
  </si>
  <si>
    <t>คำตอบ</t>
  </si>
  <si>
    <t>CHC_ID</t>
  </si>
  <si>
    <t>CHC_NM_TH</t>
  </si>
  <si>
    <t>TAX_ID</t>
  </si>
  <si>
    <t>ID</t>
  </si>
  <si>
    <t>NO_EMP</t>
  </si>
  <si>
    <t>POS</t>
  </si>
  <si>
    <t>ชื่อผู้รับ Diary และ ปฏิทิน</t>
  </si>
  <si>
    <t>COMPANY</t>
  </si>
  <si>
    <t>NAME1</t>
  </si>
  <si>
    <t>0105528000024</t>
  </si>
  <si>
    <t>C231009</t>
  </si>
  <si>
    <t>คุณวารุณี  ไกรวิทย์ (ผจก.ฝ่ายบัญชีและการเงิน)</t>
  </si>
  <si>
    <t>บริษัท</t>
  </si>
  <si>
    <t>บริษัท กระจกสยาม จำกัด</t>
  </si>
  <si>
    <t>0107537001161</t>
  </si>
  <si>
    <t>C170200</t>
  </si>
  <si>
    <t>คุณวริษฐากาญจน์ ทองประดับ (ผจก.ฝ่ายบัญชี)</t>
  </si>
  <si>
    <t>บมจ.</t>
  </si>
  <si>
    <t>บริษัท เอส. แพ็ค แอนด์ พริ้นท์ จำกัด (มหาชน)</t>
  </si>
  <si>
    <t>0107549000106</t>
  </si>
  <si>
    <t>C241009</t>
  </si>
  <si>
    <t>คุณพรเทพ ไพรไพศาลกิจ (CEO)</t>
  </si>
  <si>
    <t>บริษัท เดอะ สตีล จำกัด (มหาชน)</t>
  </si>
  <si>
    <t>0105537000015</t>
  </si>
  <si>
    <t>บริษัท กระจกลายสยาม จำกัด</t>
  </si>
  <si>
    <t>0105533041302</t>
  </si>
  <si>
    <t>M702009</t>
  </si>
  <si>
    <t>คุณจันทร์ธิดา เยาว์ยืนยง</t>
  </si>
  <si>
    <t>บจ.</t>
  </si>
  <si>
    <t>บริษัท เอกภาวี จำกัด</t>
  </si>
  <si>
    <t>0107536001656</t>
  </si>
  <si>
    <t>C221910</t>
  </si>
  <si>
    <t>คุณชนินพัฒน์  งามสันติชัย</t>
  </si>
  <si>
    <t>คุณ Ruethai Wanathanasin</t>
  </si>
  <si>
    <t>บริษัท ศรีตรังแอโกรอินดัสทรี จำกัด (มหาชน)</t>
  </si>
  <si>
    <t>0105534075481</t>
  </si>
  <si>
    <t>D351009</t>
  </si>
  <si>
    <t>คุณลิลิน ชาญศิริวงศ์</t>
  </si>
  <si>
    <t>บริษัท โกลว์ เอสพีพี 3 จำกัด</t>
  </si>
  <si>
    <t>0105530000052</t>
  </si>
  <si>
    <t>C291009</t>
  </si>
  <si>
    <t>คุณอุบลรัตน์ ศุภศิริวัฒนา ผู้ช่วยผู้จัดการ</t>
  </si>
  <si>
    <t>บริษัท มิตซูบิซิ มอเตอร์ส (ประเทศไทย) จำกัด</t>
  </si>
  <si>
    <t>0105540099884</t>
  </si>
  <si>
    <t>C309109</t>
  </si>
  <si>
    <t>คุณนภัส คงสว่าง</t>
  </si>
  <si>
    <t>บริษัท คาวาซากิ มอเตอร์ เอ็นเตอร์ไพรส์ (ประเทศไทย) จำกัด</t>
  </si>
  <si>
    <t>0105508002188</t>
  </si>
  <si>
    <t>F410009</t>
  </si>
  <si>
    <t>คุณอัชฌา รัตน์ตระกูลทิพย์ (ผอ.ฝ่ายการเงิน)</t>
  </si>
  <si>
    <t>บริษัท ถนอมวงศ์บริการ จำกัด</t>
  </si>
  <si>
    <t>0105481000023</t>
  </si>
  <si>
    <t>C239509</t>
  </si>
  <si>
    <t>คุณสกุลรัตน แหสกุล</t>
  </si>
  <si>
    <t xml:space="preserve">คุณ Kwan Noybang </t>
  </si>
  <si>
    <t>บริษัท กระเบื้องกระดาษไทย จำกัด</t>
  </si>
  <si>
    <t>0107537001609</t>
  </si>
  <si>
    <t>C259490</t>
  </si>
  <si>
    <t>คุณบุญชัย จารุสถาพร</t>
  </si>
  <si>
    <t>บริษัท สหมิตรถังแก๊ส จำกัด (มหาชน)</t>
  </si>
  <si>
    <t>0107535000222</t>
  </si>
  <si>
    <t>C281600</t>
  </si>
  <si>
    <t>คุณสิวินีย์  ไกรสรศิวเวท</t>
  </si>
  <si>
    <t>บริษัท โคเน่ จำกัด (มหาชน)</t>
  </si>
  <si>
    <t>0105533140581</t>
  </si>
  <si>
    <t>C201109</t>
  </si>
  <si>
    <t>คุณนพพร ลิ้มเพียรชอบ (ผู้ช่วยผจก.โรงงาน)</t>
  </si>
  <si>
    <t>บริษัท ไทย จีซีไอ เรซิท็อป จำกัด</t>
  </si>
  <si>
    <t>0105540100807</t>
  </si>
  <si>
    <t>บริษัท โกลว์ เอสพีพี 11 จำกัด</t>
  </si>
  <si>
    <t>0105520007984</t>
  </si>
  <si>
    <t>C293009</t>
  </si>
  <si>
    <t>คุณกัญญาณัฐ ดวงพัตรา</t>
  </si>
  <si>
    <t>บริษัท สยามเทคนิค ชิมิสึ จำกัด</t>
  </si>
  <si>
    <t>0107537000319</t>
  </si>
  <si>
    <t>L681009</t>
  </si>
  <si>
    <t>คุณพรพิมล ศรุติกุล (ผอ.ฝ่ายบัญชีการเงิน)</t>
  </si>
  <si>
    <t>บริษัท เมืองไทย เรียล เอสเตท จำกัด (มหาชน)</t>
  </si>
  <si>
    <t>0105546095724</t>
  </si>
  <si>
    <t>H531000</t>
  </si>
  <si>
    <t>คุณสุมาลี พิมประดิษฐ์</t>
  </si>
  <si>
    <t>คุณกานต์นลิน คงศักดิ์</t>
  </si>
  <si>
    <t>บริษัท ไปรษณีย์ไทย จำกัด</t>
  </si>
  <si>
    <t>0107536000501</t>
  </si>
  <si>
    <t>J581009</t>
  </si>
  <si>
    <t>คุณสมพจน์ แสงเพ็ชรไพโรจน์</t>
  </si>
  <si>
    <t>คุณวรรณพร เจียรพัฒนาคม</t>
  </si>
  <si>
    <t>บริษัท แอมคอร์เฟล็กซิเบิ้ลกรุงเทพ จำกัด (มหาชน)</t>
  </si>
  <si>
    <t>0105526042048</t>
  </si>
  <si>
    <t>C262009</t>
  </si>
  <si>
    <t>คุณชลปภัสสร์ โสมเกษตรินทร์</t>
  </si>
  <si>
    <t>บริษัท ซีเกท เทคโนโลยี (ประเทศไทย) จำกัด</t>
  </si>
  <si>
    <t>0107537000122</t>
  </si>
  <si>
    <t>C181109</t>
  </si>
  <si>
    <t>คุณสมนึก กยาวัฒนกิจ(ผอ.)</t>
  </si>
  <si>
    <t>คุณดวงนภา (คุณโบ้)</t>
  </si>
  <si>
    <t>บริษัท ตงฮั้ว คอมมูนิเคชั่นส์ จำกัด (มหาชน)</t>
  </si>
  <si>
    <t>0105537110686</t>
  </si>
  <si>
    <t xml:space="preserve">คุณลิลิน ชาญศิริวงศ์ </t>
  </si>
  <si>
    <t>บริษัท โกลว์ เอสพีพี 2 จำกัด</t>
  </si>
  <si>
    <t>0105512002448</t>
  </si>
  <si>
    <t>H522409</t>
  </si>
  <si>
    <t>คุณวรศักดิ์ ไพสิฐธัญพงศ์ ผู้ช่วยผู้จัดการใหญ่ฝ่ายบัญชีและการเงิน</t>
  </si>
  <si>
    <t>คุณวรศักดิ์ ไพสิฐธัญพงศ์ (ผู้จัดการใหญ่ฝ่ายบัญชีและการเงิน)</t>
  </si>
  <si>
    <t>บริษัท ยูเซ็น โลจิสติกส์ (ประเทศไทย) จำกัด</t>
  </si>
  <si>
    <t>0107539000014</t>
  </si>
  <si>
    <t>คุณสุมาลี รัตนอติกุล</t>
  </si>
  <si>
    <t>บริษัท แอล พี เอ็น เพลทมิล จำกัด (มหาชน)</t>
  </si>
  <si>
    <t>0107537001803</t>
  </si>
  <si>
    <t>คุณดวงดาว  สุขะวณิช</t>
  </si>
  <si>
    <t>บริษัท ทักษิณคอนกรีต จำกัด (มหาชน)</t>
  </si>
  <si>
    <t>0105528039605</t>
  </si>
  <si>
    <t>C202909</t>
  </si>
  <si>
    <t>คุณพงษ์เวสม์ ขีปนวัฒนา (ผจก.ฝ่ายบัญชี)</t>
  </si>
  <si>
    <t>บริษัท ไทยเปอร์อ๊อกไซด์ จำกัด</t>
  </si>
  <si>
    <t>0745532000739</t>
  </si>
  <si>
    <t>คุณสุทธิพงษ์  ศรีสุนทรตระกูล</t>
  </si>
  <si>
    <t>บริษัท ผาทองกิจสตีลอินดัสตรี้ จำกัด</t>
  </si>
  <si>
    <t>0107536000773</t>
  </si>
  <si>
    <t>C261009</t>
  </si>
  <si>
    <t>คุณจุฑามาศ  ตรีรัตนาวงศ์</t>
  </si>
  <si>
    <t>คุณอมรทัต ไชยประเสริฐ</t>
  </si>
  <si>
    <t>บริษัท ฮานาไมโครอิเล็คโทรนิคส์ จำกัด (มหาชน)</t>
  </si>
  <si>
    <t>0105498000650</t>
  </si>
  <si>
    <t>G465009</t>
  </si>
  <si>
    <t xml:space="preserve">คุณณิชชา ชาครีย์รัตน์  (VP-Business Strategy &amp; Risk Manangement) </t>
  </si>
  <si>
    <t>คุณณัฐวิทย์ ทวีธนกิจ</t>
  </si>
  <si>
    <t>บริษัท อิตัลไทยอุตสาหกรรม จำกัด</t>
  </si>
  <si>
    <t>0105534040857</t>
  </si>
  <si>
    <t>C222990</t>
  </si>
  <si>
    <t>คุณนวลลออ อุดมภาคยกุล</t>
  </si>
  <si>
    <t>บริษัท ที ที เอส พลาสติก จำกัด</t>
  </si>
  <si>
    <t>0105522020724</t>
  </si>
  <si>
    <t>C210010</t>
  </si>
  <si>
    <t xml:space="preserve">คุณสุธาทิพย์ วิบูลย์ไพบูลย์ </t>
  </si>
  <si>
    <t>คุณ Yupin Sangthongngam</t>
  </si>
  <si>
    <t>บริษัท ไทยเมจิ ฟาร์มาซิวติคัล จำกัด</t>
  </si>
  <si>
    <t>0107538000461</t>
  </si>
  <si>
    <t>คุณอาภาสินี  ฌานวังศะ</t>
  </si>
  <si>
    <t>คุณลินิน ชาญศิริวงศ์</t>
  </si>
  <si>
    <t>บริษัท โกลว์ พลังงาน จำกัด (มหาชน)</t>
  </si>
  <si>
    <t>0107538000401</t>
  </si>
  <si>
    <t>คุณวราภรณ์ เฉลิมรัตนโกมล</t>
  </si>
  <si>
    <t>คุณสุภัทรา โสมสัย</t>
  </si>
  <si>
    <t>บริษัท จี เจ สตีล จำกัด (มหาชน)</t>
  </si>
  <si>
    <t>0107538000291</t>
  </si>
  <si>
    <t>F440009</t>
  </si>
  <si>
    <t>คุณวิภารัตน์ สุวรรณรัตน์ (ผจก.ฝ่ายบัญชี)</t>
  </si>
  <si>
    <t>บริษัท พีเออี (ประเทศไทย) จำกัด (มหาชน)</t>
  </si>
  <si>
    <t>0107537000441</t>
  </si>
  <si>
    <t>C131220</t>
  </si>
  <si>
    <t>คุณนฤมล วรฤทธิชัย</t>
  </si>
  <si>
    <t>บริษัท โรงงานผ้าไทย จำกัด (มหาชน)</t>
  </si>
  <si>
    <t>0105532111480</t>
  </si>
  <si>
    <t>คุณถนอมจิต ธีระประเสริฐโสภณ (ผจก.ฝ่ายบัญชี)</t>
  </si>
  <si>
    <t>บริษัท เคียวเซร่า คริสตัล ดีไวซ์ (ประเทศไทย) จำกัด</t>
  </si>
  <si>
    <t>0107536000064</t>
  </si>
  <si>
    <t>G473000</t>
  </si>
  <si>
    <t>คุณพรเลิศ ฉายาลักษณ์</t>
  </si>
  <si>
    <t>คุณเพชรมาลี วัฒนานิยม</t>
  </si>
  <si>
    <t>บริษัท ซัสโก้ จำกัด (มหาชน)</t>
  </si>
  <si>
    <t>0105529015289</t>
  </si>
  <si>
    <t>I551009</t>
  </si>
  <si>
    <t>คุณเฉลิมศักดิ์ พลโยธา</t>
  </si>
  <si>
    <t>คุณฐิตารัตน์ ขำพวง</t>
  </si>
  <si>
    <t>บริษัท เลอคองคอร์ด โฮเต็ล จำกัด</t>
  </si>
  <si>
    <t>0105532052033</t>
  </si>
  <si>
    <t>L681023</t>
  </si>
  <si>
    <t>คุณศิริลักษณ์ จันทรวรรณ (ผจก.ฝ่ายบัญชีการเงิน)</t>
  </si>
  <si>
    <t>บริษัท มหาชัย พัฒนาที่ดิน จำกัด</t>
  </si>
  <si>
    <t>0105540026143</t>
  </si>
  <si>
    <t>M702090</t>
  </si>
  <si>
    <t>บริษัท โกลว์ (รวมในเครือ) จำกัด</t>
  </si>
  <si>
    <t>0105533031064</t>
  </si>
  <si>
    <t>C241030</t>
  </si>
  <si>
    <t>คุณบุศฬา หลิมเลิศรัตน์ (ผจก.ฝ่ายการเงิน)</t>
  </si>
  <si>
    <t>บริษัท คอทโก้ เมททอลเวอร์คส จำกัด</t>
  </si>
  <si>
    <t>0205539001654</t>
  </si>
  <si>
    <t>C271009</t>
  </si>
  <si>
    <t xml:space="preserve">คุณเพลินจิตร เตือนธรรมรักษ์ </t>
  </si>
  <si>
    <t xml:space="preserve">คุณสุพรรณี สัตถวิชยพิชญ์ </t>
  </si>
  <si>
    <t>บริษัท เคียวเด็น (ประเทศไทย) จำกัด</t>
  </si>
  <si>
    <t>0105534002581</t>
  </si>
  <si>
    <t>คุณธงชัย อรุณรุ่งแสงทอง (ผจก.ฝ่ายบัญชี)</t>
  </si>
  <si>
    <t>คุณเสาวรินทร์ เจริญกิจ</t>
  </si>
  <si>
    <t>บริษัท ลากูน่า บันยัน ทรี จำกัด</t>
  </si>
  <si>
    <t>0105514003450</t>
  </si>
  <si>
    <t>C120009</t>
  </si>
  <si>
    <t>คุณอุทัยวรรณ ตรับวงศ์วิทยา</t>
  </si>
  <si>
    <t>บริษัท เอสเซนทรา ฟิลเตอร์ โปรดักส์ จำกัด</t>
  </si>
  <si>
    <t>0105540026119</t>
  </si>
  <si>
    <t>D351010</t>
  </si>
  <si>
    <t>บริษัท โกลว์ ไอพีพี จำกัด</t>
  </si>
  <si>
    <t>0105532046343</t>
  </si>
  <si>
    <t>C271020</t>
  </si>
  <si>
    <t>คุณอดิศักดิ์  ศักดิ์สมบูรณ์</t>
  </si>
  <si>
    <t>บริษัท ไดเฮ็นอิเลคทริค จำกัด</t>
  </si>
  <si>
    <t>0105532051576</t>
  </si>
  <si>
    <t>คุณณัฐคม มูลเกตุ (ผจก.ฝ่ายบัญชี-การเงิน)</t>
  </si>
  <si>
    <t>บริษัท ที ไอ พี เอส จำกัด</t>
  </si>
  <si>
    <t>0105526005312</t>
  </si>
  <si>
    <t>คุณสิณัฐ เจริญสุข</t>
  </si>
  <si>
    <t>บริษัท ยาชิโยดา อัลลอย วีล จำกัด</t>
  </si>
  <si>
    <t>0107537001234</t>
  </si>
  <si>
    <t>C241090</t>
  </si>
  <si>
    <t>ผู้จัดการอาวุโสฝ่ายบัญชีและการเงิน</t>
  </si>
  <si>
    <t>บริษัท ไทยไวร์โพรดัคท์ จำกัด (มหาชน)</t>
  </si>
  <si>
    <t>0245557000290</t>
  </si>
  <si>
    <t>C261090</t>
  </si>
  <si>
    <t>คุณสกาวพรรณ วงษ์ฉิม</t>
  </si>
  <si>
    <t>บริษัท ไมโครชิพ เทคโนโลยี (ไทยแลนด์) จำกัด</t>
  </si>
  <si>
    <t>0107539000243</t>
  </si>
  <si>
    <t>H493100</t>
  </si>
  <si>
    <t>คุณณัชชารีย์ ศศิธนาเศรษฐ์</t>
  </si>
  <si>
    <t>บริษัท ระบบขนส่งมวลชนกรุงเทพ จำกัด (มหาชน)</t>
  </si>
  <si>
    <t>0105539109901</t>
  </si>
  <si>
    <t>K649110</t>
  </si>
  <si>
    <t>คุณประไพพรรณ จารุชัยบวร</t>
  </si>
  <si>
    <t>คุณพิทยา คุณวัฒน์</t>
  </si>
  <si>
    <t>บริษัท เดมเลอร์ไครสเลอร์ ลีสซิ่ง (ประเทศไทย) จำกัด</t>
  </si>
  <si>
    <t>0105531021665</t>
  </si>
  <si>
    <t>F432009</t>
  </si>
  <si>
    <t>คุณกาญจนา สืบกิวันชัย</t>
  </si>
  <si>
    <t>บริษัท อคิวเมนท์ จำกัด</t>
  </si>
  <si>
    <t>0105539136925</t>
  </si>
  <si>
    <t>K642009</t>
  </si>
  <si>
    <t>คุณสุภัทรา เกรอต</t>
  </si>
  <si>
    <t>บริษัท เอสจีเอส โฮลดิ้ง (ประเทศไทย) จำกัด</t>
  </si>
  <si>
    <t>0105524026703</t>
  </si>
  <si>
    <t>C310009</t>
  </si>
  <si>
    <t>คุณวราภรณ์  เปลี่ยนสินไชย</t>
  </si>
  <si>
    <t>บริษัท เอเซียพาราวู๊ด จำกัด</t>
  </si>
  <si>
    <t>0105531071824</t>
  </si>
  <si>
    <t>C282909</t>
  </si>
  <si>
    <t>คุณปรารถนา แจ้งโห้</t>
  </si>
  <si>
    <t>บริษัท จาโนเม่ (ประเทศไทย) จำกัด</t>
  </si>
  <si>
    <t>0105532035694</t>
  </si>
  <si>
    <t>G477309</t>
  </si>
  <si>
    <t>คุณสมชัย เลิศทิฐิวงศ์</t>
  </si>
  <si>
    <t>บริษัท ซิตี้เชน (ประเทศไทย) จำกัด</t>
  </si>
  <si>
    <t>0105519009073</t>
  </si>
  <si>
    <t xml:space="preserve">คุณเสกสิทธิ์ ชื่นจำรัส  </t>
  </si>
  <si>
    <t>บริษัท ไทยรวมทุนคลังสินค้า จำกัด</t>
  </si>
  <si>
    <t>0107536001184</t>
  </si>
  <si>
    <t>C104009</t>
  </si>
  <si>
    <t xml:space="preserve">คุณคมกฤษ ทองอ่วม  </t>
  </si>
  <si>
    <t>บริษัท ชุมพรอุตสาหกรรมน้ำมันปาล์ม จำกัด (มหาชน)</t>
  </si>
  <si>
    <t>0105538052728</t>
  </si>
  <si>
    <t>คุณกฤติยาภรณ์ บุญรอด</t>
  </si>
  <si>
    <t>บริษัท เอสซีจี เคมิคอลส์ จำกัด</t>
  </si>
  <si>
    <t>0107537001129</t>
  </si>
  <si>
    <t>H522190</t>
  </si>
  <si>
    <t>คุณบงกชรัตน์  ตั้งชูกุล (รองกรรมการผู้จัดการ แผนกบัญชีและการเงิน)</t>
  </si>
  <si>
    <t>บริษัท ทางยกระดับดอนเมือง จำกัด (มหาชน)</t>
  </si>
  <si>
    <t>0105531087551</t>
  </si>
  <si>
    <t>H522909</t>
  </si>
  <si>
    <t>คุณจุรีรัตน์ ยนตรพันธ์ (ผู้ช่วยผู้จัดการ)</t>
  </si>
  <si>
    <t>บริษัท เค ไลน์ คอนเทนเนอร์ เซอร์วิส (ประเทศไทย) จำกัด</t>
  </si>
  <si>
    <t>0135538005321</t>
  </si>
  <si>
    <t>คุณนิธิมา พงษ์ดนตรี</t>
  </si>
  <si>
    <t>บริษัท ไทยอุน (ประเทศไทย) จำกัด</t>
  </si>
  <si>
    <t>0105532096774</t>
  </si>
  <si>
    <t>N829009</t>
  </si>
  <si>
    <t>คุณนราทิพย์ ปานแก้ว (ผจก.ฝ่ายบัญชีการเงิน)</t>
  </si>
  <si>
    <t>คุณ Rungthip Bannarat</t>
  </si>
  <si>
    <t>บริษัท รักษาความปลอดภัย พีซีเอส และ ฟาซิลิตี้ เซอร์วิสเซส จำกัด</t>
  </si>
  <si>
    <t>0105527034260</t>
  </si>
  <si>
    <t>คุณสุรีรัตน์ พิสุทธิพงศ์ (ผจก.ฝ่ายบัญชีและการเงิน)</t>
  </si>
  <si>
    <t>บริษัท เอเบิลอินดัสตรีส์ จำกัด</t>
  </si>
  <si>
    <t>0105511005761</t>
  </si>
  <si>
    <t>F439020</t>
  </si>
  <si>
    <t>คุณสรวิศ มั่นสมใจ (ผจก.ฝ่ายบัญชีและการเงิน)</t>
  </si>
  <si>
    <t>บริษัท ศรีอู่ทอง จำกัด</t>
  </si>
  <si>
    <t>0107536001389</t>
  </si>
  <si>
    <t>คุณณัฎพล ยั่งยืน</t>
  </si>
  <si>
    <t>คุณกีรติ คงคาทิพย์</t>
  </si>
  <si>
    <t>บริษัท โรงแรมเซ็นทรัลพลาซา จำกัด (มหาชน)</t>
  </si>
  <si>
    <t>0105533085172</t>
  </si>
  <si>
    <t>คุณเย็นรัก สว่างชุม</t>
  </si>
  <si>
    <t>บริษัท ทอร์ช ไล้ท์(ประเทศไทย) จำกัด</t>
  </si>
  <si>
    <t>0107537002052</t>
  </si>
  <si>
    <t>คุณอัญชลี  โปรยานันทกุล</t>
  </si>
  <si>
    <t>บริษัท ศูนย์บริการเหล็กสยาม จำกัด (มหาชน)</t>
  </si>
  <si>
    <t>0105539043170</t>
  </si>
  <si>
    <t>C282290</t>
  </si>
  <si>
    <t>คุณศิริน สินสมบูรณ์ (ผู้จัดการฝ่ายบัญชี)</t>
  </si>
  <si>
    <t>บริษัท ฟุตาบะ เจทีดับบลิว (ประเทศไทย) จำกัด</t>
  </si>
  <si>
    <t>0107537001633</t>
  </si>
  <si>
    <t>C107409</t>
  </si>
  <si>
    <t>คุณบุศรา  ภววงษ์ศักดิ์(รองผจก.บ/ช)</t>
  </si>
  <si>
    <t>คุณวันดี ประพฤติชอบ</t>
  </si>
  <si>
    <t>บริษัท ไทยเพรซิเดนท์ฟูดส์ จำกัด (มหาชน)</t>
  </si>
  <si>
    <t>0105556056969</t>
  </si>
  <si>
    <t>คุณจุฑามาศ เหล่าสัมฤทธิ์  (ผู้จัดการส่วนขาย)</t>
  </si>
  <si>
    <t>บริษัท กลุ่มสยามบรรจุภัณฑ์ จำกัด</t>
  </si>
  <si>
    <t>0105523016402</t>
  </si>
  <si>
    <t>G466209</t>
  </si>
  <si>
    <t>คุณชาญชัย ลือขจรศักดิ์</t>
  </si>
  <si>
    <t>บริษัท ซูมิโช เมทัล (ประเทศไทย) จำกัด</t>
  </si>
  <si>
    <t>0107536000510</t>
  </si>
  <si>
    <t>K649909</t>
  </si>
  <si>
    <t>คุณอังคาร ประพนธ์พันธุ์</t>
  </si>
  <si>
    <t>บริษัท ทุนธนชาต จำกัด (มหาชน)</t>
  </si>
  <si>
    <t>0107536000081</t>
  </si>
  <si>
    <t>J612010</t>
  </si>
  <si>
    <t>คุณคมสัน ขจรชีพพันธุ์งาม</t>
  </si>
  <si>
    <t>บริษัท ทรู คอร์ปอเรชั่น จำกัด (มหาชน)</t>
  </si>
  <si>
    <t>0105506002610</t>
  </si>
  <si>
    <t>C293090</t>
  </si>
  <si>
    <t>คุณจงรักษ์ มักเจริญลาภ (ผจก.ทั่วไป)</t>
  </si>
  <si>
    <t>บริษัท เอ็นเอชเคสปริง (ประเทศไทย) จำกัด</t>
  </si>
  <si>
    <t>0107537000980</t>
  </si>
  <si>
    <t>C131130</t>
  </si>
  <si>
    <t>คุณประยูร ศรีพระราม</t>
  </si>
  <si>
    <t>บริษัท ยูเนียนอุตสาหกรรมสิ่งทอ จำกัด (มหาชน)</t>
  </si>
  <si>
    <t>0107547000711</t>
  </si>
  <si>
    <t>C192009</t>
  </si>
  <si>
    <t>คุณศุภจิต อาลักษณสุวรรณ</t>
  </si>
  <si>
    <t>บริษัท ไทยออยล์ จำกัด (มหาชน)</t>
  </si>
  <si>
    <t>0107536001222</t>
  </si>
  <si>
    <t>L681011</t>
  </si>
  <si>
    <t>คุณจำรัส หงไพศาล</t>
  </si>
  <si>
    <t>บริษัท บางกอกแลนด์ จำกัด (มหาชน)</t>
  </si>
  <si>
    <t>0107536000048</t>
  </si>
  <si>
    <t>Q861009</t>
  </si>
  <si>
    <t xml:space="preserve">คุณจิรัฐ จักรพิทักษ์สัตย์ </t>
  </si>
  <si>
    <t>คุณไพลิน อภิสิทธานุรักษ์</t>
  </si>
  <si>
    <t>บริษัท สมิติเวช จำกัด (มหาชน)</t>
  </si>
  <si>
    <t>0105517008819</t>
  </si>
  <si>
    <t>G466909</t>
  </si>
  <si>
    <t>คุณจันทนา จินดามพร (ผจก.แผนกบัญชี)</t>
  </si>
  <si>
    <t>บริษัท มารูเบนิ (ประเทศไทย) จำกัด</t>
  </si>
  <si>
    <t>0105517008398</t>
  </si>
  <si>
    <t>C221909</t>
  </si>
  <si>
    <t>คุณมนต์สรรค์ เหลืองพิกุลทอง (ผจก.กลุ่มการเงิน)</t>
  </si>
  <si>
    <t>บริษัท เอจีซี ออโตโมทีฟ (ประเทศไทย) จำกัด</t>
  </si>
  <si>
    <t>0107537000971</t>
  </si>
  <si>
    <t>คุณศรีนวล สมบัติไพรวัน (ผจก.ฝ่ายบัญชีและการเงิน)</t>
  </si>
  <si>
    <t>บริษัท สหยูเนี่ยน จำกัด (มหาชน)</t>
  </si>
  <si>
    <t>0107537002168</t>
  </si>
  <si>
    <t>คุณรังสิทธิ์ ลัภนาเคนทร์</t>
  </si>
  <si>
    <t>บริษัท กระจกไทย-อาซาฮี จำกัด (มหาชน)</t>
  </si>
  <si>
    <t>0107537001242</t>
  </si>
  <si>
    <t>C201309</t>
  </si>
  <si>
    <t xml:space="preserve">คุณพณิช ศรีชีวะชาติ </t>
  </si>
  <si>
    <t>บริษัท ไทยพลาสติกและเคมีภัณฑ์ จำกัด (มหาชน)</t>
  </si>
  <si>
    <t>0105516006511</t>
  </si>
  <si>
    <t>C170909</t>
  </si>
  <si>
    <t xml:space="preserve">คุณศิริพร ชารีพร </t>
  </si>
  <si>
    <t>บริษัท ยูเนี่ยนไทย-นิจิบัน จำกัด</t>
  </si>
  <si>
    <t>0107537000939</t>
  </si>
  <si>
    <t>คุณแพรวพรรณ  วาทยานนท์</t>
  </si>
  <si>
    <t>บริษัท อิตาเลียนไทย ดีเวล๊อปเมนต์ จำกัด (มหาชน)</t>
  </si>
  <si>
    <t>0105528010089</t>
  </si>
  <si>
    <t>G463109</t>
  </si>
  <si>
    <t>คุณชนิตา สุวัตถี (ผู้อำนวยการฝ่ายการเงิน)</t>
  </si>
  <si>
    <t>บริษัท แอมเวย์ (ประเทศไทย) จำกัด</t>
  </si>
  <si>
    <t>0105534004401</t>
  </si>
  <si>
    <t>คุณภาวนีย์ เพ่งสมบูรณ์</t>
  </si>
  <si>
    <t>บริษัท บีเอสที อิลาสโตเมอร์ส จำกัด</t>
  </si>
  <si>
    <t>0993000019571</t>
  </si>
  <si>
    <t>C201009</t>
  </si>
  <si>
    <t>คุณอรวรรณ ศิริสมพลกุล (ผจก.ฝ่ายบัญชี)</t>
  </si>
  <si>
    <t>คุณ Thapanee Thongsiri</t>
  </si>
  <si>
    <t>บริษัท โททาล อี แอนด์ พี ไทยแลนด์ สาขาประเทศไทย</t>
  </si>
  <si>
    <t>0105538093173</t>
  </si>
  <si>
    <t>K661211</t>
  </si>
  <si>
    <t>คุณพินนะรัฎ ลีละสุลีธรรม</t>
  </si>
  <si>
    <t>บริษัท หลักทรัพย์ ยูบีเอส (ประเทศไทย) จำกัด</t>
  </si>
  <si>
    <t>0105531077962</t>
  </si>
  <si>
    <t xml:space="preserve"> คุณอรรจน์ สารสาส</t>
  </si>
  <si>
    <t>บริษัท ซัมมิท สเตียริงวีล จำกัด</t>
  </si>
  <si>
    <t>0305538000505</t>
  </si>
  <si>
    <t>คุณยุพาพร ประเสริฐศรี (ผจก.ฝ่ายบัญชีและการเงิน)</t>
  </si>
  <si>
    <t>บริษัท โคราชเดนกิ จำกัด</t>
  </si>
  <si>
    <t>0105534004419</t>
  </si>
  <si>
    <t xml:space="preserve">คุณแพรวไพลิน แซ่ตั้น </t>
  </si>
  <si>
    <t>บริษัท กรุงเทพ ซินธิติกส์ จำกัด</t>
  </si>
  <si>
    <t>0107536001257</t>
  </si>
  <si>
    <t>C275009</t>
  </si>
  <si>
    <t>คุณศิริพร</t>
  </si>
  <si>
    <t>คุณพรทิพย์ ศรีอุบล</t>
  </si>
  <si>
    <t>บริษัท กันยงอีเลคทริก จำกัด (มหาชน)</t>
  </si>
  <si>
    <t>0205531003381</t>
  </si>
  <si>
    <t>C263009</t>
  </si>
  <si>
    <t>คุณจักรกฤษ ศรีเงินยวง</t>
  </si>
  <si>
    <t>บริษัท ไทยซัมซุงอิเลคโทรนิคส์ จำกัด</t>
  </si>
  <si>
    <t>0105531090993</t>
  </si>
  <si>
    <t>C279090</t>
  </si>
  <si>
    <t>คุณ Niparat Insawan</t>
  </si>
  <si>
    <t>บริษัท โมเล็กซ์ (ประเทศไทย) จำกัด</t>
  </si>
  <si>
    <t>0115537009021</t>
  </si>
  <si>
    <t xml:space="preserve">คุณจุฑามาศ  พรมเรือง </t>
  </si>
  <si>
    <t>บริษัท ไอที ฟอร์จิ้ง (ประเทศไทย) จำกัด</t>
  </si>
  <si>
    <t>0105512003762</t>
  </si>
  <si>
    <t>คุณเนตรนภิชญ์ จันทร์สะอาด</t>
  </si>
  <si>
    <t>บริษัท สยามซานิทารีแวร์ จำกัด</t>
  </si>
  <si>
    <t>0107535000281</t>
  </si>
  <si>
    <t>คุณสุดาณี ปริญญาวิสุทธิ</t>
  </si>
  <si>
    <t>บริษัท คริสเตียนีและนีลเส็น (ไทย) จำกัด (มหาชน)</t>
  </si>
  <si>
    <t>0107537000190</t>
  </si>
  <si>
    <t>G466910</t>
  </si>
  <si>
    <t>คุณสมชัย ไชยศุภรากุล</t>
  </si>
  <si>
    <t>บริษัท ไวท์กรุ๊ป จำกัด (มหาชน)</t>
  </si>
  <si>
    <t>0105506001613</t>
  </si>
  <si>
    <t>B072909</t>
  </si>
  <si>
    <t>คุณปัญญา ต่อเจริญ</t>
  </si>
  <si>
    <t>คุณ Warit Choovaree</t>
  </si>
  <si>
    <t>บริษัท ไทยแลนด์สเมลติ้ง แอนด์ รีไฟนิ่ง จำกัด</t>
  </si>
  <si>
    <t>0105511004994</t>
  </si>
  <si>
    <t>C131009</t>
  </si>
  <si>
    <t>คุณบุญทอง คงปักไพศาล (ผู้จัดการ)</t>
  </si>
  <si>
    <t>คุณกัลยา แก่นเมือง</t>
  </si>
  <si>
    <t>บริษัท ไทยคูราโบ จำกัด</t>
  </si>
  <si>
    <t>0105530040224</t>
  </si>
  <si>
    <t xml:space="preserve">คุณแสงชัย หุ่นเทอดไทย </t>
  </si>
  <si>
    <t>คุณ ORNUMA BOONCHUJARUD</t>
  </si>
  <si>
    <t>บริษัท นิสสัน พาวเวอร์เทรน (ประเทศไทย) จำกัด</t>
  </si>
  <si>
    <t>0105505001563</t>
  </si>
  <si>
    <t>C105010</t>
  </si>
  <si>
    <t>คุณธวัชชัย เลิศมหาเกียรติ</t>
  </si>
  <si>
    <t>บริษัท อุตสาหกรรมนมไทย จำกัด</t>
  </si>
  <si>
    <t>0107536000218</t>
  </si>
  <si>
    <t>คุณคมสัน  รุ่งเรืองสรการ</t>
  </si>
  <si>
    <t>บริษัท ล็อกซเล่ย์ จำกัด (มหาชน)</t>
  </si>
  <si>
    <t>0105531102151</t>
  </si>
  <si>
    <t>G475209</t>
  </si>
  <si>
    <t xml:space="preserve">คุณจิดาภา พินิจการ </t>
  </si>
  <si>
    <t>บริษัท เซ็นทรัล เมทัลส์ (ประเทศไทย) จำกัด</t>
  </si>
  <si>
    <t>0105531070755</t>
  </si>
  <si>
    <t>C281200</t>
  </si>
  <si>
    <t xml:space="preserve">คุณกาญจน์ธนัชญ์ กังเที่ยงธรรม </t>
  </si>
  <si>
    <t>บริษัท คิทซ์(ประเทศไทย) จำกัด</t>
  </si>
  <si>
    <t>0107537000718</t>
  </si>
  <si>
    <t>C108009</t>
  </si>
  <si>
    <t>คุณเจริญรัตน์ พยัคฆพงษ์</t>
  </si>
  <si>
    <t>คุณ Vipa Manapensiri</t>
  </si>
  <si>
    <t>บริษัท ลีพัฒนาผลิตภัณฑ์ จำกัด (มหาชน)</t>
  </si>
  <si>
    <t>0105514003492</t>
  </si>
  <si>
    <t>G451009</t>
  </si>
  <si>
    <t>คุณสวพงษ์ พงษ์เก่า</t>
  </si>
  <si>
    <t>บริษัท วอลโว่ คาร์ (ประเทศไทย) จำกัด</t>
  </si>
  <si>
    <t>0107536001231</t>
  </si>
  <si>
    <t>L681021</t>
  </si>
  <si>
    <t>คุณสุรศักดิ์  วัชรพงศ์ปรีชา</t>
  </si>
  <si>
    <t>บริษัท พร๊อพเพอร์ตี้ เพอร์เฟค จำกัด (มหาชน)</t>
  </si>
  <si>
    <t>0107537001986</t>
  </si>
  <si>
    <t>C321009</t>
  </si>
  <si>
    <t>คุณสมบูรณ์ ตระการวรกุล (ผจก.ส่วนควบคุมธุรกิจ)</t>
  </si>
  <si>
    <t>บริษัท แพรนด้า จิวเวลรี่ จำกัด (มหาชน)</t>
  </si>
  <si>
    <t>0107537000114</t>
  </si>
  <si>
    <t xml:space="preserve">คุณทศทิศ อาทรธรรมรัตน์ </t>
  </si>
  <si>
    <t>บริษัท ปูนซิเมนต์ไทย จำกัด (มหาชน)</t>
  </si>
  <si>
    <t>0105532125847</t>
  </si>
  <si>
    <t>คุณพิมพ์ใจ มูลพงษ์</t>
  </si>
  <si>
    <t>คุณ cherry Hung</t>
  </si>
  <si>
    <t>บริษัท เอเวอร์กรีนอินเตอร์เนชั่นแนล โฮเต็ล พรอเพอตี้ (กรุงเทพฯ) จำกัด</t>
  </si>
  <si>
    <t>0107535000249</t>
  </si>
  <si>
    <t>คุณธีระ เบญจศิลารักษ์ (ผจก.ฝ่ายอาวุโส)</t>
  </si>
  <si>
    <t>บริษัท แลนด์ แอนด์ เฮ้าส์ จำกัด (มหาชน)</t>
  </si>
  <si>
    <t>0107536001516</t>
  </si>
  <si>
    <t>C222009</t>
  </si>
  <si>
    <t>คุณปริญช์ ผลนิวาศ</t>
  </si>
  <si>
    <t>คุณนงนภัส บุญศรี</t>
  </si>
  <si>
    <t>บริษัท ศรีไทยซุปเปอร์แวร์ จำกัด (มหาชน)</t>
  </si>
  <si>
    <t>0105502001554</t>
  </si>
  <si>
    <t>C110409</t>
  </si>
  <si>
    <t>คุณญาณี ตรีสารวัฒน์</t>
  </si>
  <si>
    <t>บริษัท ไทยน้ำทิพย์ จำกัด</t>
  </si>
  <si>
    <t>0107535000044</t>
  </si>
  <si>
    <t>C192090</t>
  </si>
  <si>
    <t>คุณอัชฌา รัตน์ตระกูลทิพย์</t>
  </si>
  <si>
    <t>บริษัท ทิปโก้แอสฟัลท์ จำกัด (มหาชน)</t>
  </si>
  <si>
    <t>0105536113550</t>
  </si>
  <si>
    <t>คุณบรรณสิริ สังสิทธยากร</t>
  </si>
  <si>
    <r>
      <rPr>
        <sz val="9"/>
        <color indexed="10"/>
        <rFont val="Microsoft Sans Serif"/>
        <family val="2"/>
      </rPr>
      <t>คุณ Tanapon Mongkolsuntonchot</t>
    </r>
    <r>
      <rPr>
        <sz val="9"/>
        <rFont val="Microsoft Sans Serif"/>
        <family val="2"/>
      </rPr>
      <t xml:space="preserve"> </t>
    </r>
  </si>
  <si>
    <t>บริษัท โตโยต้า ลิสซิ่ง จำกัด</t>
  </si>
  <si>
    <t>0105530058662</t>
  </si>
  <si>
    <t>คุณวสันต์ ชินรัตน์ (ผจก.ฝ่ายการเงินและบริหาร)</t>
  </si>
  <si>
    <t>คุณ Wandee Pholprai</t>
  </si>
  <si>
    <t>บริษัท อาร์พีเอส เทคโนโลยีส์ จำกัด</t>
  </si>
  <si>
    <t>0105539074776</t>
  </si>
  <si>
    <t>G453009</t>
  </si>
  <si>
    <t>คุณชิยา วิทวัสชุติกุล</t>
  </si>
  <si>
    <t>บริษัท นิสสัน เทรดดิ้ง (ประเทศไทย) จำกัด</t>
  </si>
  <si>
    <t>0115542003825</t>
  </si>
  <si>
    <t xml:space="preserve">คุณแพรทิพย์ วงศ์สมัย </t>
  </si>
  <si>
    <t>บริษัท ฮันทส์แมน (ประเทศไทย) จำกัด</t>
  </si>
  <si>
    <t>0105521005021</t>
  </si>
  <si>
    <t>C325010</t>
  </si>
  <si>
    <t xml:space="preserve">คุณรัชนี  ชาญยิ่งยงค์ </t>
  </si>
  <si>
    <t>บริษัท คาวาซูมิ ลาบอราทอรี่ (ประเทศไทย) จำกัด</t>
  </si>
  <si>
    <t>0105539084399</t>
  </si>
  <si>
    <t>C281910</t>
  </si>
  <si>
    <t>คุณภาวิณี สารวัลย์</t>
  </si>
  <si>
    <t>คุณภัทรวดี ริมราง</t>
  </si>
  <si>
    <t>บริษัท ฮันออน ซิสเต็มส์ (ประเทศไทย) จำกัด</t>
  </si>
  <si>
    <t>0105540007581</t>
  </si>
  <si>
    <t>C222300</t>
  </si>
  <si>
    <t>คุณยงค์วัฒน์ ไทยนิยม</t>
  </si>
  <si>
    <t>คุณศิริกุล โกเลิศฤทธิ์</t>
  </si>
  <si>
    <t>บริษัท ดารามิค (ประเทศไทย) จำกัด</t>
  </si>
  <si>
    <t>0107545000314</t>
  </si>
  <si>
    <t>คุณวชรรัศมิ์ ตั้งสมบูรณ์ (ผอ.อาวุโส)</t>
  </si>
  <si>
    <t>คุณศราวุธ กิตตินราภรณ์</t>
  </si>
  <si>
    <t>บริษัท เมย์แบงก์ กิมเอ็ง (ประเทศไทย) จำกัด (มหาชน)</t>
  </si>
  <si>
    <t>0105535137561</t>
  </si>
  <si>
    <t>คุณวิจิตร จามรจุรีกุล</t>
  </si>
  <si>
    <t>บริษัท พาเรกซ์กรุ๊ป  จำกัด</t>
  </si>
  <si>
    <t>0107537000874</t>
  </si>
  <si>
    <t>คุณเพียงใจ สุภารี (ผู้จัดการฝ่ายบัญชี)</t>
  </si>
  <si>
    <t>บริษัท แมกเนคอมพ์ พรีซิชั่น เทคโนโลยี จำกัด (มหาชน)</t>
  </si>
  <si>
    <t>0105509001223</t>
  </si>
  <si>
    <t>คุณอัปสร  เลิศสิทธิพันธ์</t>
  </si>
  <si>
    <t>บริษัท อีซูซุมอเตอร์ (ประเทศไทย) จำกัด</t>
  </si>
  <si>
    <t>0107537002231</t>
  </si>
  <si>
    <t>C102009</t>
  </si>
  <si>
    <t>คุณชาญชัย  เหล่าเทพพิทักษ์</t>
  </si>
  <si>
    <t>คุณสุธีชัย โชติศิริ</t>
  </si>
  <si>
    <t>บริษัท ห้องเย็นโชติวัฒน์หาดใหญ่ จำกัด (มหาชน)</t>
  </si>
  <si>
    <t>0105542001407</t>
  </si>
  <si>
    <t>K661991</t>
  </si>
  <si>
    <t xml:space="preserve">คุณสุพจน์ ภัทรภูวดล </t>
  </si>
  <si>
    <t>บบส</t>
  </si>
  <si>
    <t>บริษัท บริหารสินทรัพย์ กรุงเทพพาณิชย์ จํากัด จำกัด</t>
  </si>
  <si>
    <t>0245540000631</t>
  </si>
  <si>
    <t>คุณรศพน อาจวิชัย</t>
  </si>
  <si>
    <t>บริษัท โตโยต้า โบโชคุ เกตเวย์ (ประเทศไทย) จำกัด</t>
  </si>
  <si>
    <t>0105536000402</t>
  </si>
  <si>
    <t>J620900</t>
  </si>
  <si>
    <t>คุณธีรวุฒิ สุณะมาลัย (รองประธาน)</t>
  </si>
  <si>
    <t>คุณ Apirudee Josannuson</t>
  </si>
  <si>
    <t>บริษัท เอ็นทีที คอมมิวนิเคชั่นส์ (ประเทศไทย) จำกัด</t>
  </si>
  <si>
    <t>0105514000965</t>
  </si>
  <si>
    <t>คุณมาลาวัลย์ สุนทรเอกจิต</t>
  </si>
  <si>
    <t>บริษัท เบอร์ลี่ ไดน่าพลาส จำกัด</t>
  </si>
  <si>
    <t>0105512001310</t>
  </si>
  <si>
    <t>คุณทวีพงษ์ สุพพัตกุล (ผจก.ทั่วไป)</t>
  </si>
  <si>
    <t>บริษัท อดัมส์อินเตอร์เนชั่นแนล จำกัด</t>
  </si>
  <si>
    <t>0505518000036</t>
  </si>
  <si>
    <t>Q861010</t>
  </si>
  <si>
    <t>คุณรุ่งอรุณ  พุทธิมูล</t>
  </si>
  <si>
    <t>บริษัท เชียงใหม่รามธุรกิจการแพทย์ จำกัด (มหาชน)</t>
  </si>
  <si>
    <t>0105541005611</t>
  </si>
  <si>
    <t>คุณวิไล เรืองบัว</t>
  </si>
  <si>
    <t>บริษัท สยามสวีท โฮลดิ้ง จำกัด</t>
  </si>
  <si>
    <t>0105541071665</t>
  </si>
  <si>
    <t>คุณเสาวลักษณ์ เตียเจริญ (รองผอ.ฝ่ายบัญชี)</t>
  </si>
  <si>
    <t>บล.</t>
  </si>
  <si>
    <t>บริษัท เครดิต สวิส (ประเทศไทย) จำกัด</t>
  </si>
  <si>
    <t>0105543012950</t>
  </si>
  <si>
    <t>H494000</t>
  </si>
  <si>
    <t>คุณทรงศักดิ์ชัย สุขตาไชย (ผจก.ส่วนบัญชีและการเงิน)</t>
  </si>
  <si>
    <t>คุณดวงพร เฟื่องทอง</t>
  </si>
  <si>
    <t>บริษัท ทรานส์ ไทย-มาเลเซีย (ประเทศไทย) จำกัด</t>
  </si>
  <si>
    <t>0105543042654</t>
  </si>
  <si>
    <t>N772009</t>
  </si>
  <si>
    <t>คุณอลิสา ภูชุมเนียน (ผู้จัดการส่วน Operation)</t>
  </si>
  <si>
    <t>บริษัท ยูนิไวส์ ออฟชอร์ จำกัด</t>
  </si>
  <si>
    <t>0115545001238</t>
  </si>
  <si>
    <t xml:space="preserve">คุณจินดา ปั๋นมณี  </t>
  </si>
  <si>
    <t xml:space="preserve">คุณณฐมน วิริโยสุทธิกุล  </t>
  </si>
  <si>
    <t>บริษัท สยาม เด็นโซ่ แมนูแฟคเจอริ่ง จำกัด</t>
  </si>
  <si>
    <t>0105539111582</t>
  </si>
  <si>
    <t>คุณกฤษณพล ธโนปจัย</t>
  </si>
  <si>
    <t>บริษัท เมอิโกทรานส์ (ประเทศไทย) จำกัด</t>
  </si>
  <si>
    <t>0107555000104</t>
  </si>
  <si>
    <t>K651100</t>
  </si>
  <si>
    <t>คุณสรังสี ลิมปรังษี</t>
  </si>
  <si>
    <t>บริษัท ไทยประกันชีวิต จำกัด (มหาชน)</t>
  </si>
  <si>
    <t>0107546000377</t>
  </si>
  <si>
    <t>J610009</t>
  </si>
  <si>
    <t>คุณอนันต์ แก้วร่วมวงศ์</t>
  </si>
  <si>
    <t>คุณศุภเดช ธาราธรรมรัตน์</t>
  </si>
  <si>
    <t>บริษัท ซีเอส ล็อกซอินโฟ จำกัด (มหาชน)</t>
  </si>
  <si>
    <t>0105548101977</t>
  </si>
  <si>
    <t>คุณปัญจมาภรณ์ เตียงพิทักษ์</t>
  </si>
  <si>
    <t>บริษัท นิสสัน ลีสซิ่ง (ประเทศไทย) จำกัด</t>
  </si>
  <si>
    <t>0105538100293</t>
  </si>
  <si>
    <t>คุณปัณณธิดา ประภัสสร</t>
  </si>
  <si>
    <t>บริษัท สยาม ทีพีซี จำกัด</t>
  </si>
  <si>
    <t>0105545058345</t>
  </si>
  <si>
    <t>G464109</t>
  </si>
  <si>
    <t>คุณอรลักษณ์ พิชัยวงศ์ (ผอ.ฝ่ายบัญชีและการเงิน)</t>
  </si>
  <si>
    <t>บริษัท กากันท์ (ประเทศไทย) จำกัด</t>
  </si>
  <si>
    <t>0105547127824</t>
  </si>
  <si>
    <t>C242009</t>
  </si>
  <si>
    <t>คุณพิลา ขวาโยธา (ผจก.ฝ่ายบัญชีและการเงิน)</t>
  </si>
  <si>
    <t>บริษัท เอ็นเอสเอสบี คอยล์ เซ็นเตอร์ (ประเทศไทย) จำกัด</t>
  </si>
  <si>
    <t>0105548036831</t>
  </si>
  <si>
    <t>L682009</t>
  </si>
  <si>
    <t>คุณวิท์ยาพร แซ่แต้ (หัวหน้าฝ่ายบัญชีและการเงิน)</t>
  </si>
  <si>
    <t>บริษัท เทวธารา พร๊อพเพอร์ตี้ส์ จำกัด</t>
  </si>
  <si>
    <t>0105532074428</t>
  </si>
  <si>
    <t>คุณวิเชียร หอมพูลทรัพย์</t>
  </si>
  <si>
    <t>บริษัท นิคมอุตสาหกรรมเอเซีย จำกัด</t>
  </si>
  <si>
    <t>0105549020822</t>
  </si>
  <si>
    <t>คุณทิพวรรณ พิตรปรีชา</t>
  </si>
  <si>
    <t>คุณพิชชาภา คงเจริญ</t>
  </si>
  <si>
    <t xml:space="preserve">บริษัท มาบตาพุดโอเลฟินส์ จำกัด  </t>
  </si>
  <si>
    <t>0135549003251</t>
  </si>
  <si>
    <t>คุณวิมลวรรณ เจริญวงศ์ษา</t>
  </si>
  <si>
    <t>คุณ Kanchana Utsahapradit</t>
  </si>
  <si>
    <t>บริษัท โรม อินทิเกรเต็ด ซิสเต็มส์ (ประเทศไทย) จำกัด</t>
  </si>
  <si>
    <t>0105512000291</t>
  </si>
  <si>
    <t>G464909</t>
  </si>
  <si>
    <t>คุณภาณุมาศ ดำเนินวงศ์ (ผจก.ฝ่ายบัญชี)</t>
  </si>
  <si>
    <t>บริษัท กันยง จำกัด</t>
  </si>
  <si>
    <t>0105533088350</t>
  </si>
  <si>
    <t>C239309</t>
  </si>
  <si>
    <t>คุณธวัชชัย  เฮงประเสริฐ (กก.ผจก.)</t>
  </si>
  <si>
    <t>บริษัท ขอนแก่น เซรามิค จำกัด</t>
  </si>
  <si>
    <t>0303511000464</t>
  </si>
  <si>
    <t>คุณสุวัฒน์  จึงวิวัฒนาภรณ์ (ผู้จัดการ)</t>
  </si>
  <si>
    <t>หจก.</t>
  </si>
  <si>
    <t>ห้างหุ้นส่วนจำกัด คิงส์ยนต์</t>
  </si>
  <si>
    <t>0405507000022</t>
  </si>
  <si>
    <t>G451010</t>
  </si>
  <si>
    <t>คุณอาริยา ธีรธวัช (ผจก.บัญชีอาวุโส)</t>
  </si>
  <si>
    <t>บริษัท โค้วยู่ฮะมอเตอร์ จํากัด จำกัด</t>
  </si>
  <si>
    <t>0253516000129</t>
  </si>
  <si>
    <t>คุณชัยประภา ประภานวรัตน์</t>
  </si>
  <si>
    <t>ห้างหุ้นส่วนจำกัด ชัยวัฒนาเซอร์วิส</t>
  </si>
  <si>
    <t>0865516000044</t>
  </si>
  <si>
    <t>คุณสมพล อดทน (ผจก.แผนกการเงิน)</t>
  </si>
  <si>
    <t>บริษัท โตโยต้าชุมพร ผู้จำหน่ายโตโยต้า จำกัด</t>
  </si>
  <si>
    <t>0105541068621</t>
  </si>
  <si>
    <t>C239409</t>
  </si>
  <si>
    <t>คุณนัฐพงษ์  เตโช</t>
  </si>
  <si>
    <t>บริษัท ปูนซิเมนต์ไทย (แก่งคอย) จำกัด</t>
  </si>
  <si>
    <t>0105524011501</t>
  </si>
  <si>
    <t>คุณปรียานุช พงษ์พานิช (ผจก.ฝ่ายบัญชี)</t>
  </si>
  <si>
    <t>บริษัท แปซิฟิคอุตสาหกรรมกระสอบพลาสติค จำกัด</t>
  </si>
  <si>
    <t>0107547000575</t>
  </si>
  <si>
    <t xml:space="preserve">คุณ Worapong Woottipruk </t>
  </si>
  <si>
    <t>บริษัท พลาสติคและหีบห่อไทย จำกัด (มหาชน)</t>
  </si>
  <si>
    <t>0103526015499</t>
  </si>
  <si>
    <t>G475240</t>
  </si>
  <si>
    <t>คุณพิษณุ วิมลรัตน์ปัญญา</t>
  </si>
  <si>
    <t>ห้างหุ้นส่วนจำกัด พิษณุโลหะกิจ</t>
  </si>
  <si>
    <t>0105528038510</t>
  </si>
  <si>
    <t>C281909</t>
  </si>
  <si>
    <t>คุณเลิศพงษ์ แสงสง่า</t>
  </si>
  <si>
    <t>บริษัท ยูเนี่ยนเซฟ ออโต้พาร์ต จำกัด</t>
  </si>
  <si>
    <t>0755533000104</t>
  </si>
  <si>
    <t>C161010</t>
  </si>
  <si>
    <t>คุณวิชัย  รุ่งศิริพรผล (กก.ผจก.)</t>
  </si>
  <si>
    <t>บริษัท โรงเลื่อยจักรบางคณฑี จำกัด</t>
  </si>
  <si>
    <t>0205526000026</t>
  </si>
  <si>
    <t>G465300</t>
  </si>
  <si>
    <t>คุณอัครวุฒิ สุทธานนท์</t>
  </si>
  <si>
    <t>คุณปรารถนา</t>
  </si>
  <si>
    <t>บริษัท วิจิตรชัยเมืองชล จำกัด</t>
  </si>
  <si>
    <t>0115545006434</t>
  </si>
  <si>
    <t xml:space="preserve">คุณอนงค์ สมพิทยานุรักษ์ </t>
  </si>
  <si>
    <t>บริษัท ไทยพรีเมี่ยมไพพ์ จำกัด</t>
  </si>
  <si>
    <t>0107537000645</t>
  </si>
  <si>
    <t>C251209</t>
  </si>
  <si>
    <t>ม.ล.ชินทัต ชมพูนุท (ผจก.ฝ่ายบัญชี-การเงิน)</t>
  </si>
  <si>
    <t>บริษัท อุตสาหกรรมถังโลหะไทย จำกัด (มหาชน)</t>
  </si>
  <si>
    <t>0105529026507</t>
  </si>
  <si>
    <t>คุณณัฐภาวี  กุญชรวิชัย</t>
  </si>
  <si>
    <t>บริษัท เอเซียคาร์บอนอินดัสทรี จำกัด</t>
  </si>
  <si>
    <t>0105519005001</t>
  </si>
  <si>
    <t>F431200</t>
  </si>
  <si>
    <t>คุณจินตนา คณาธนะทรัพย์</t>
  </si>
  <si>
    <t>บริษัท เอ็ม.ซี.คอนสตรัคชั่น (1979) จำกัด</t>
  </si>
  <si>
    <t>0105526009067</t>
  </si>
  <si>
    <t>G463190</t>
  </si>
  <si>
    <t>คุณโสภา สุขสวัสดิ์ (กรรมการ)</t>
  </si>
  <si>
    <t>คุณเครือวัลย์ เหลี่ยมดี</t>
  </si>
  <si>
    <t>บริษัท แจ๊กฮั้ว จำกัด</t>
  </si>
  <si>
    <t>0105529034461</t>
  </si>
  <si>
    <t>คุณอุดม  วงศ์ไกรศรี</t>
  </si>
  <si>
    <t>บริษัท ทองประภาค้าเหล็ก จำกัด</t>
  </si>
  <si>
    <t>0145534000022</t>
  </si>
  <si>
    <t>คุณชัยยิ่ง ศรีประเสริฐ</t>
  </si>
  <si>
    <t>บริษัท พรอสแพคอุตสาหกรรม จำกัด</t>
  </si>
  <si>
    <t>0105546135483</t>
  </si>
  <si>
    <t>คุณพรเทพ เฟื่องธารทิพย์</t>
  </si>
  <si>
    <t>บริษัท พระประแดงเชฟสตีล จำกัด</t>
  </si>
  <si>
    <t>0107537000084</t>
  </si>
  <si>
    <t>คุณเบญจพร พลลา</t>
  </si>
  <si>
    <t>บริษัท ร้อกเวิธ จำกัด (มหาชน)</t>
  </si>
  <si>
    <t>0105533054145</t>
  </si>
  <si>
    <t>คุณปวีณ์สิรี โชติภาวสุรัตน์</t>
  </si>
  <si>
    <t>บริษัท ลาฟาเทค จำกัด</t>
  </si>
  <si>
    <t>0343526000091</t>
  </si>
  <si>
    <t>คุณสมพงษ์ ตริยางกูรศรี (ผู้จัดการ)</t>
  </si>
  <si>
    <t>ห้างหุ้นส่วนจำกัด อุบลเซ็นทรัลสปอร์ต</t>
  </si>
  <si>
    <t xml:space="preserve"> </t>
  </si>
  <si>
    <t>คุณ Dr.Sivapol  Suvannus</t>
  </si>
  <si>
    <t>องค์การเภสัชกรรม</t>
  </si>
  <si>
    <t>0000255900015</t>
  </si>
  <si>
    <t>คุณวิโรจน์  เล็กกิจเจริญชัย (ผู้จัดการ)</t>
  </si>
  <si>
    <t>โรงงานกระเบื้องเคลือบเวียงพิงค์</t>
  </si>
  <si>
    <t>9999999999999</t>
  </si>
  <si>
    <t>H521009</t>
  </si>
  <si>
    <t>คุณอารีนันท์ คนดีวรเสฏฐ์</t>
  </si>
  <si>
    <t>องค์การคลังสินค้า กระทรวงพาณิชย์</t>
  </si>
  <si>
    <t>0000255900031</t>
  </si>
  <si>
    <t>คุณนงพงา  ลอมตะกุล(เจ้าของกิจการ)</t>
  </si>
  <si>
    <t>ร้าน</t>
  </si>
  <si>
    <t>ร้าน ร่วมวงศ์เจริญรัถ</t>
  </si>
  <si>
    <t>0000255900046</t>
  </si>
  <si>
    <t>คุณชาตรี  ตั้งวิญญู</t>
  </si>
  <si>
    <t>ร้าน หนองบัวซุปเปอร์มาร์ท</t>
  </si>
  <si>
    <t>0105519008182</t>
  </si>
  <si>
    <t>G471900</t>
  </si>
  <si>
    <t>คุณวิเชียร จุนประทีปทอง</t>
  </si>
  <si>
    <t>บริษัท สรรพสินค้าตั้งฮั้วเส็ง (สาขาบางลำพู) จำกัด</t>
  </si>
  <si>
    <t>0105531029909</t>
  </si>
  <si>
    <t>K649990</t>
  </si>
  <si>
    <t xml:space="preserve">คุณมาลี วณิชสนั่น  </t>
  </si>
  <si>
    <t>บริษัท เครืออาคเนย์ จำกัด</t>
  </si>
  <si>
    <t>0107537001757</t>
  </si>
  <si>
    <t>H493009</t>
  </si>
  <si>
    <t xml:space="preserve">คุณปิยาณี สังข์ทอง </t>
  </si>
  <si>
    <t>คุณปนัดดา เอี่ยมลออ</t>
  </si>
  <si>
    <t>บริษัท การบินไทย จำกัด (มหาชน)</t>
  </si>
  <si>
    <t>0105537045485</t>
  </si>
  <si>
    <t>คุณพัชรา บุตรหงษ์</t>
  </si>
  <si>
    <t>บริษัท เจเอสเอสอาร์ แมชชีนเนอรี่ จำกัด</t>
  </si>
  <si>
    <t>0105550082925</t>
  </si>
  <si>
    <t>คุณพิริยพงศ์ สีแสง</t>
  </si>
  <si>
    <t>บริษัท สแกนเนีย สยาม ลีสซิ่ง จำกัด</t>
  </si>
  <si>
    <t>0105550046031</t>
  </si>
  <si>
    <t>บริษัท เก็คโค่-วัน จำกัด</t>
  </si>
  <si>
    <t>0107536001052</t>
  </si>
  <si>
    <t>คุณบุปผา ไตรสิงห์สม</t>
  </si>
  <si>
    <t>บริษัท เกียรติผล จำกัด (มหาชน)</t>
  </si>
  <si>
    <t>0105521017436</t>
  </si>
  <si>
    <t>คุณ Chaipat Lerksinvitaya</t>
  </si>
  <si>
    <t>คุณอินท์อร  น้อยสอาด</t>
  </si>
  <si>
    <t>บริษัท มีนำ โฮเต็ล จำกัด</t>
  </si>
  <si>
    <t>0105534059264</t>
  </si>
  <si>
    <t>คุณพรชนก พืชพันธ์</t>
  </si>
  <si>
    <t>บริษัท โรงแรม ทวินโลตัส จำกัด</t>
  </si>
  <si>
    <t>0105546011806</t>
  </si>
  <si>
    <t>คุณอนัญญา เป็นสุข</t>
  </si>
  <si>
    <t>คุณอัจฉรา หลีเกษม</t>
  </si>
  <si>
    <t>บริษัท ภูนำเกียรติ จำกัด</t>
  </si>
  <si>
    <t>0705545000481</t>
  </si>
  <si>
    <t>คุณพลวิทย์  ดิลกกวิรัชต์ชัย (ผจก.ฝ่ายบัญชีการเงิน)</t>
  </si>
  <si>
    <t>บริษัท กังวาล โฮลดิ้ง จำกัด</t>
  </si>
  <si>
    <t>0107535000346</t>
  </si>
  <si>
    <t>คุณสุดารัตน์ วิศนุวัฒนากิจ</t>
  </si>
  <si>
    <t>บริษัท เอเชียโฮเต็ล จำกัด (มหาชน)</t>
  </si>
  <si>
    <t>0105532052491</t>
  </si>
  <si>
    <t>L681041</t>
  </si>
  <si>
    <t>คุณสุปราณี กนกศรีขริน</t>
  </si>
  <si>
    <t>บริษัท ไทยวาทาวเวอร์ จำกัด</t>
  </si>
  <si>
    <t>0105536033769</t>
  </si>
  <si>
    <t>คุณจรัสศรี การดี</t>
  </si>
  <si>
    <t>บริษัท เนชั่นแนล ไอทีเอ็มเอ๊กซ์ จัด จำกัด</t>
  </si>
  <si>
    <t>0105545079865</t>
  </si>
  <si>
    <t>คุณพัชรี ไชยะกิตติรัตนา</t>
  </si>
  <si>
    <t>บริษัท มิตรผล ไบโอ-เพาเวอร์ (ด่านช้าง) จำกัด</t>
  </si>
  <si>
    <t>0105537000341</t>
  </si>
  <si>
    <t>คุณพรศรี สุตเธียรกุล (ผอ.ฝ่ายบัญชีและการเงิน)</t>
  </si>
  <si>
    <t>คุณศวรรยา ลิขิตวงศ์ขจร</t>
  </si>
  <si>
    <t>บริษัท กรุงไทย คอมพิวเตอร์ เซอร์วิสเซส จำกัด</t>
  </si>
  <si>
    <t>0105515001221</t>
  </si>
  <si>
    <t>K641930</t>
  </si>
  <si>
    <t>คุณอังคณา หวังวงศ์ชัย</t>
  </si>
  <si>
    <t>บริษัท เครดิตฟองซิเอร์ แคปปิตอล ลิ้งค์ จำกัด</t>
  </si>
  <si>
    <t>0105545093574</t>
  </si>
  <si>
    <t>บริษัท บริษัท มิตรผล ไบโอ-เพาเวอร์ จำกัด</t>
  </si>
  <si>
    <t>0105547125295</t>
  </si>
  <si>
    <t>คุณวิศิษฎ์ ภู่เพิ่มพูล</t>
  </si>
  <si>
    <t>คุณกมลวรรณ แซ่เฮ่</t>
  </si>
  <si>
    <t>บริษัท วายไอซี เอเซีย แปซิฟิค คอร์ปอเรชั่น จำกัด</t>
  </si>
  <si>
    <t>0107548000234</t>
  </si>
  <si>
    <t>คุณคมสัน สุรินทร์ศรีรัตน์</t>
  </si>
  <si>
    <t>ธนาคาร แลนด์ แอนด์ เฮ้าส์ จำกัด (มหาชน)</t>
  </si>
  <si>
    <t>0105533138209</t>
  </si>
  <si>
    <t>คุณอรวรรณ จิระเพิ่มพูน</t>
  </si>
  <si>
    <t>บริษัท ซัมซุง อิเล็คโทร-แม็คคานิคส์ (ไทยแลนด์) จำกัด</t>
  </si>
  <si>
    <t>0107537001064</t>
  </si>
  <si>
    <t>คุณสิทธิพจน์ มาโนช (หัวหน้าแผนกวิเคราะห์ฯ)</t>
  </si>
  <si>
    <t>โรงพยาบาลเอกชล จำกัด (มหาชน)</t>
  </si>
  <si>
    <t>0107537002095</t>
  </si>
  <si>
    <t>ดร.ณัฐธิรา ตั้งสืบกุล</t>
  </si>
  <si>
    <t xml:space="preserve">บริษัท </t>
  </si>
  <si>
    <t>บริษัท วัฒนาการแพทย์ จำกัด (มหาชน)</t>
  </si>
  <si>
    <t>0107536001087</t>
  </si>
  <si>
    <t xml:space="preserve">คุณสุรีย์ ศังกรพานิช </t>
  </si>
  <si>
    <t>โรงพยาบาลนนทเวช จำกัด (มหาชน)</t>
  </si>
  <si>
    <t>0107536000528</t>
  </si>
  <si>
    <t>คุณวรรณา พฤกษ์มหาชัยกุล (ผจก.ฝ่ายบัญชี)</t>
  </si>
  <si>
    <t>คุณธิดารัตน์</t>
  </si>
  <si>
    <t>โรงพยาบาลรามคำแหง จำกัด (มหาชน)</t>
  </si>
  <si>
    <t>0107554000062</t>
  </si>
  <si>
    <t>คุณนิชาภา เรือนทองดี (ผจก.ฝ่ายบัญชีและการเงิน)</t>
  </si>
  <si>
    <t>บรัษัท</t>
  </si>
  <si>
    <t>บรัษัท ศรีวิชัยเวชวิวัฒน์ จำกัด (มหาชน)</t>
  </si>
  <si>
    <t>0107556000094</t>
  </si>
  <si>
    <t>H510009</t>
  </si>
  <si>
    <t xml:space="preserve">Khun Supakit Tangjitwittayakul </t>
  </si>
  <si>
    <t>คุณเหรียญเพชร จงพิทักษ์ธรรม</t>
  </si>
  <si>
    <t>บริษัท สายการบินนกแอร์ จำกัด (มหาชน)</t>
  </si>
  <si>
    <t>0735539000238</t>
  </si>
  <si>
    <t>คุณสุธีรา เกียรติขจายกำจร</t>
  </si>
  <si>
    <t>บริษัท โตโยต้าท่าจีน ผู้จำหน่ายโตโยต้า จำกัด</t>
  </si>
  <si>
    <t>0105534002696</t>
  </si>
  <si>
    <t>คุณณิชาบูล รัชฎาภรณ์กุล</t>
  </si>
  <si>
    <t>บริษัท ท่อส่งปิโตรเลียมไทย จำกัด</t>
  </si>
  <si>
    <t>0105546113684</t>
  </si>
  <si>
    <t>H512010</t>
  </si>
  <si>
    <t>คุณอุดมศักดิ์ เนื่องนรา</t>
  </si>
  <si>
    <t>คุณจักรสนิท กฤษสอาดใจ</t>
  </si>
  <si>
    <t>บริษัท ไทยแอร์เอเชีย จำกัด</t>
  </si>
  <si>
    <t>0105500000011</t>
  </si>
  <si>
    <t>คุณณุตตรา นัยพินิจ</t>
  </si>
  <si>
    <t>คุณวุฒิพร เตวุฒิพงศ์</t>
  </si>
  <si>
    <t>บริษัท โตโยต้า ทูโช (ไทยแลนด์) จำกัด</t>
  </si>
  <si>
    <t>0105530054829</t>
  </si>
  <si>
    <t>F439030</t>
  </si>
  <si>
    <t>คุณกมล โอภาสกิตติ</t>
  </si>
  <si>
    <t xml:space="preserve">คุณจินดารัตน์ </t>
  </si>
  <si>
    <t>บริษัท ฤทธา จำกัด</t>
  </si>
  <si>
    <t>0107536000307</t>
  </si>
  <si>
    <t>คุณวันทนีย์ วัฒนะธารี</t>
  </si>
  <si>
    <t>บริษัท อีสเทอร์น สตาร์ เรียล เอสเตท จำกัด (มหาชน)</t>
  </si>
  <si>
    <t>0107538000665</t>
  </si>
  <si>
    <t>คุณบังอร ขาวเผือก</t>
  </si>
  <si>
    <t>บริษัท แสนสิริ จำกัด (มหาชน)</t>
  </si>
  <si>
    <t>0107550000149</t>
  </si>
  <si>
    <t>J619000</t>
  </si>
  <si>
    <t>คุณกนกวรรณ พงศ์ชัยประสิทธิ์</t>
  </si>
  <si>
    <t>บริษัท ทริปเปิลที บรอดแบนด์ จำกัด (มหาชน)</t>
  </si>
  <si>
    <t>0105533072291</t>
  </si>
  <si>
    <t>คุณจันทรา โพธิ์ทอง</t>
  </si>
  <si>
    <t>บริษัท มาสด้า เซลส์ (ประเทศไทย) จำกัด</t>
  </si>
  <si>
    <t>0105531085094</t>
  </si>
  <si>
    <t>C141009</t>
  </si>
  <si>
    <t>คุณยุพาพร เจียรกุล</t>
  </si>
  <si>
    <t>บริษัท ไทยมอนสเตอร์ จำกัด</t>
  </si>
  <si>
    <t>0105506002296</t>
  </si>
  <si>
    <t>ว่าที่ ร.ต. สมภพ  ไตรวิวัฒน์</t>
  </si>
  <si>
    <t>คุณวิลาสินี พุทธพงษ์</t>
  </si>
  <si>
    <t>บริษัท ฮิตาชิ คอนซูมเมอร์ โปรดักส์ (ประเทศไทย)  จำกัด</t>
  </si>
  <si>
    <t>0107536000242</t>
  </si>
  <si>
    <t>C170109</t>
  </si>
  <si>
    <t>คุณเมธินันท์ โลกิตสถาพร</t>
  </si>
  <si>
    <t>บริษัท ไทยเคนเปเปอร์ จำกัด (มหาชน)</t>
  </si>
  <si>
    <t>0255549000731</t>
  </si>
  <si>
    <t>คุณอัญพัชร์ ตรีศักดิ์ธีรกุล</t>
  </si>
  <si>
    <t>คุณณัฐนี ระตะปัญญาวัฒน์</t>
  </si>
  <si>
    <t>บริษัท แอ๊ดวานซ์ เปเปอร์ มิลล์ 3 จำกัด</t>
  </si>
  <si>
    <t>0105505001679</t>
  </si>
  <si>
    <t xml:space="preserve">คุณณิชนันทน์ เกษมธีระสมบูรณ์  </t>
  </si>
  <si>
    <t>คุณเฟื่องฟ้า ยิ้มรุ่งฤกษ์</t>
  </si>
  <si>
    <t>บริษัท โตโยต้า มอเตอร์ ประเทศไทย จำกัด</t>
  </si>
  <si>
    <t>0745534000124</t>
  </si>
  <si>
    <t>C321110</t>
  </si>
  <si>
    <t>คุณนริสสา เกียรติบุญญาฤทธิ์</t>
  </si>
  <si>
    <t>บริษัท รีกัล จิวเวลลี่ แมนูแฟคเจอร์ จำกัด</t>
  </si>
  <si>
    <t>0145557000011</t>
  </si>
  <si>
    <t>คุณอุดม แก้วผาบ</t>
  </si>
  <si>
    <t>บริษัท เวสเทิร์น ดิจิตอล (ประเทศไทย) จำกัด</t>
  </si>
  <si>
    <t>0105546153732</t>
  </si>
  <si>
    <t>คุณจินตนาฏ์ สงคราม</t>
  </si>
  <si>
    <t>บริษัท ออสสิริส จำกัด</t>
  </si>
  <si>
    <t>0105555184238</t>
  </si>
  <si>
    <t>G479120</t>
  </si>
  <si>
    <t>คุณอิสรีย์ นิฐิธีราพร</t>
  </si>
  <si>
    <t>บริษัท ชายน์นิ่งโกลด์ บูลเลี่ยน จำกัด</t>
  </si>
  <si>
    <t>0105535134278</t>
  </si>
  <si>
    <t>G471109</t>
  </si>
  <si>
    <t>คุณวันวิสาข์ เกตุศิริ</t>
  </si>
  <si>
    <t>บริษัท เซ็นทรัล ฟู้ด รีเทล จำกัด</t>
  </si>
  <si>
    <t>0105540086880</t>
  </si>
  <si>
    <t>คุณวราภรณ์ ธนวัฒนกุล</t>
  </si>
  <si>
    <t>บริษัท บีเอ็มดับเบิลยู (ประเทศไทย) จำกัด</t>
  </si>
  <si>
    <t>0107536000412</t>
  </si>
  <si>
    <t>G471120</t>
  </si>
  <si>
    <t>คุณธนภรณ์ เจียมวิริยะเสถียร</t>
  </si>
  <si>
    <t>บริษัท โรบินสัน จำกัด (มหาชน)</t>
  </si>
  <si>
    <t>0105532107890</t>
  </si>
  <si>
    <t>คุณอัมรินทร์  สิมะโรจน์</t>
  </si>
  <si>
    <t>บริษัท ซัสโก้ ดีลเลอร์ส  จำกัด</t>
  </si>
  <si>
    <t>0105552131656</t>
  </si>
  <si>
    <t>คุณจรัสพร ก๋าแก่น</t>
  </si>
  <si>
    <t>บริษัท เคฮิน เอเซีย แบงค์ค็อก จำกัด</t>
  </si>
  <si>
    <t>0105539086260</t>
  </si>
  <si>
    <t>G477209</t>
  </si>
  <si>
    <t>คุณ Tiwandee Pitipongpakdee</t>
  </si>
  <si>
    <t>บริษัท เซ็นทรัล วัตสัน จำกัด</t>
  </si>
  <si>
    <t>0115530000192</t>
  </si>
  <si>
    <t>คุณกานต์มณี ผ่องโสภา</t>
  </si>
  <si>
    <t>คุณไพพรรณ ผู้พัฒน์</t>
  </si>
  <si>
    <t>บริษัท ไทยนิปปอน สตีล แอนด์ ซูมิคิน เอ็นจิเนียริ่ง แอนด์ คอนสตรัคชั่น คอร์ปอเรชั่น จำกัด</t>
  </si>
  <si>
    <t>0105517003388</t>
  </si>
  <si>
    <t>F410014</t>
  </si>
  <si>
    <t>คุณมัณฑนา ทองหุ่น</t>
  </si>
  <si>
    <t>บริษัท ไทยทาเคนาคา สากล ก่อสร้าง จำกัด</t>
  </si>
  <si>
    <t>0105524015906</t>
  </si>
  <si>
    <t>คุณอุษา เงางาม</t>
  </si>
  <si>
    <t>บริษัท ช.การช่าง-โตกิว คอนสตรัคชั่น จำกัด</t>
  </si>
  <si>
    <t>0105522017472</t>
  </si>
  <si>
    <t>คุณวันเพ็ญ แย้มพลอย</t>
  </si>
  <si>
    <t>บริษัท วิจิตรภัณฑ์ก่อสร้าง จำกัด</t>
  </si>
  <si>
    <t>0105530049175</t>
  </si>
  <si>
    <t>คุณณปภัช สุณิสาฐิติ</t>
  </si>
  <si>
    <t>บริษัท เบสท์เทคแอนด์เอ็นจิเนียริ่ง จำกัด</t>
  </si>
  <si>
    <t>0107536000889</t>
  </si>
  <si>
    <t>I561010</t>
  </si>
  <si>
    <t>คุณปานิสา</t>
  </si>
  <si>
    <t>บริษัท เดอะ ไมเนอร์ ฟู้ด กรุ๊ป จำกัด (มหาชน)</t>
  </si>
  <si>
    <t>0105527018230</t>
  </si>
  <si>
    <t>I551010</t>
  </si>
  <si>
    <t>คุณวรรณวิมล วุฒิอาภรณ์</t>
  </si>
  <si>
    <t>คุณเอมอร บุตรหินกอง</t>
  </si>
  <si>
    <t>บริษัท เอชไออาร์พี (ประเทศไทย) จำกัด</t>
  </si>
  <si>
    <t>0105532004756</t>
  </si>
  <si>
    <t>คุณเกวลี รุ่งโรจน์กำเนิด</t>
  </si>
  <si>
    <t>คุณ Chutinart Pornpongphun</t>
  </si>
  <si>
    <t>บริษัท นิปปอน เอ็กซ์เพรส (ประเทศไทย) จำกัด</t>
  </si>
  <si>
    <t>0107536001508</t>
  </si>
  <si>
    <t>L681012</t>
  </si>
  <si>
    <t>คุณมณีกาญจน์ วุฒิกุลเลิศ</t>
  </si>
  <si>
    <t>บริษัท ไรมอน แลนด์ จำกัด (มหาชน)</t>
  </si>
  <si>
    <t>0105527019996</t>
  </si>
  <si>
    <t>คุณวรินทร พึ่งยนต์</t>
  </si>
  <si>
    <t>บริษัท ดีเอชแอล โกลเบิล ฟอร์เวิร์ดดิ้ง (ประเทศไทย) จำกัด</t>
  </si>
  <si>
    <t>0105530004171</t>
  </si>
  <si>
    <t>H522910</t>
  </si>
  <si>
    <t>คุณพล โรจนดำรงกุล</t>
  </si>
  <si>
    <t>บริษัท ไทยเบฟเวอเรจ โลจิสติก จำกัด</t>
  </si>
  <si>
    <t>คุณคัดนางค์ วัฒนะภราดร</t>
  </si>
  <si>
    <t>บริษัท กัลฟ์ เจพี เคพี1  จำกัด</t>
  </si>
  <si>
    <t>0107546000075</t>
  </si>
  <si>
    <t>R900009</t>
  </si>
  <si>
    <t xml:space="preserve">คุณศักรินทร์ ชายบรรจง </t>
  </si>
  <si>
    <t>บริษัท บีอีซี-เทโร เอ็นเตอร์เทนเม้นท์ จำกัด (มหาชน)</t>
  </si>
  <si>
    <t>0105545124364</t>
  </si>
  <si>
    <t>L681042</t>
  </si>
  <si>
    <t xml:space="preserve">คุณพรทิพย์ จตุพรมงคลชัย </t>
  </si>
  <si>
    <t>บริษัท เซ็นทรัลเวิลด์ จำกัด</t>
  </si>
  <si>
    <t>0145540000691</t>
  </si>
  <si>
    <t>คุณใกล้รุ่ง ผสารพจน์</t>
  </si>
  <si>
    <t>บริษัท นิตโต เดนโกะ แมททีเรียล (ประเทศไทย) จำกัด</t>
  </si>
  <si>
    <t>0105533060315</t>
  </si>
  <si>
    <t>H493390</t>
  </si>
  <si>
    <t>คุณวิระพงศ์ โทนุสิน</t>
  </si>
  <si>
    <t>บริษัท เอสซีจี โลจิสติกส์ แมเนจเม้นท์ จำกัด</t>
  </si>
  <si>
    <t>0105515004549</t>
  </si>
  <si>
    <t>คุณกานติยา กุศลวงศ์</t>
  </si>
  <si>
    <t>คุณพูลทรัพย์ ผาจั๊บ</t>
  </si>
  <si>
    <t>บริษัท ฟู้ดแลนด์ซุปเปอร์มาร์เก็ต จำกัด</t>
  </si>
  <si>
    <t>0105495001213</t>
  </si>
  <si>
    <t>J620210</t>
  </si>
  <si>
    <t>คุณอัชญา กระจายศรี</t>
  </si>
  <si>
    <t>บริษัท ไอบีเอ็ม ประเทศไทย จำกัด</t>
  </si>
  <si>
    <t>0105531044614</t>
  </si>
  <si>
    <t>G463210</t>
  </si>
  <si>
    <t>คุณสรรชัย สิริปูชกะ</t>
  </si>
  <si>
    <t>บริษัท บุญรอด เทรดดิ้ง จำกัด</t>
  </si>
  <si>
    <t>0105548051813</t>
  </si>
  <si>
    <t>L681013</t>
  </si>
  <si>
    <t>คุณนิตยา วงศ์เสาวภาคกุล</t>
  </si>
  <si>
    <t>บริษัท วี แอนด์ เอ โฮลดิ้ง  จำกัด</t>
  </si>
  <si>
    <t>0105529007065</t>
  </si>
  <si>
    <t xml:space="preserve">คุณพรเพ็ญ แท่นประเสริฐกุล </t>
  </si>
  <si>
    <t>บริษัท โอเอไอ แมนเนจเม้นท์ จำกัด</t>
  </si>
  <si>
    <t>0145551000663</t>
  </si>
  <si>
    <t>C281400</t>
  </si>
  <si>
    <t>คุณโฉมศรี วงษ์ภักดี</t>
  </si>
  <si>
    <t>บริษัท เอ็นเอ็มบี-มินีแบ ไทย   จำกัด</t>
  </si>
  <si>
    <t xml:space="preserve">0105554078116 </t>
  </si>
  <si>
    <t>C259909</t>
  </si>
  <si>
    <t xml:space="preserve">คุณพิทยา พรหมสิทธิ์ </t>
  </si>
  <si>
    <t>บริษัท เอ็นเอส-สยามยูไนเต็ดสตีล จำกัด</t>
  </si>
  <si>
    <t>0105536143777</t>
  </si>
  <si>
    <t>C105009</t>
  </si>
  <si>
    <t>คุณนภดล ศิวะบุตร</t>
  </si>
  <si>
    <t>บริษัท เนสท์เล่(ไทย) จำกัด</t>
  </si>
  <si>
    <t>0107536000897</t>
  </si>
  <si>
    <t>J613020</t>
  </si>
  <si>
    <t>คุณ Naliwan Chinnapha</t>
  </si>
  <si>
    <t>คุณอรรถวุฒิ บุณยวิโรจนา</t>
  </si>
  <si>
    <t>บริษัท ไทยคม จำกัด (มหาชน)</t>
  </si>
  <si>
    <t>0105533103588</t>
  </si>
  <si>
    <t>คุณพรเพ็ญ  แท่นประเสริฐกุล</t>
  </si>
  <si>
    <t>บริษัท เอสซี ออฟฟิซ พลาซ่า จำกัด</t>
  </si>
  <si>
    <t>0107553000123</t>
  </si>
  <si>
    <t>คุณปรานอม วัฒนพงษ์</t>
  </si>
  <si>
    <t>บริษัท เนชั่นแนลเพาเวอร์ซัพพลาย จำกัด (มหาชน)</t>
  </si>
  <si>
    <t>0107537001137</t>
  </si>
  <si>
    <t>C239209</t>
  </si>
  <si>
    <t>คุณไสว เรืองเดช (ผจก.ฝ่ายบริหาร)</t>
  </si>
  <si>
    <t xml:space="preserve">คุณไสว เรืองเดช </t>
  </si>
  <si>
    <t>บริษัท โรแยล ซีรามิค อุตสาหกรรม จำกัด (มหาชน)</t>
  </si>
  <si>
    <t>0105531075625</t>
  </si>
  <si>
    <t>คุณอรุณทิพย์ เรือนทอง</t>
  </si>
  <si>
    <t>บริษัท มูราตะ อิเล็กทรอนิกส์ (ประเทศไทย) จำกัด</t>
  </si>
  <si>
    <t>0107536000293</t>
  </si>
  <si>
    <t>คุณนิยดา มีผล (ผช.ผู้อำนวยการฝ่ายบัญชี)</t>
  </si>
  <si>
    <t>บริษัท หลักทรัพย์ เคจีไอ (ประเทศไทย)  จำกัด (มหาชน)</t>
  </si>
  <si>
    <t>0105537119098</t>
  </si>
  <si>
    <t>คุณฐานวัฒน์  บวรอนันตโรจน์</t>
  </si>
  <si>
    <t>บริษัท สยามลวดเหล็กอุตสาหกรรม จำกัด</t>
  </si>
  <si>
    <t>0145556001609</t>
  </si>
  <si>
    <t>C222200</t>
  </si>
  <si>
    <t>คุณศิริพร แซ่ตั้ง</t>
  </si>
  <si>
    <t>บริษัท โตโยไซกัน (ประเทศไทย) จำกัด</t>
  </si>
  <si>
    <t>0105526048623</t>
  </si>
  <si>
    <t>คุณนันทนา เสกเหมาะ</t>
  </si>
  <si>
    <t>บริษัท แมคไทย จำกัด</t>
  </si>
  <si>
    <t>0105538058785</t>
  </si>
  <si>
    <t>คุณศิริลักษณ์ ศรีเมือง</t>
  </si>
  <si>
    <t>บริษัท อีโอซีโพลิเมอร์ส (ไทยแลนด์) จำกัด</t>
  </si>
  <si>
    <t>0105521004474</t>
  </si>
  <si>
    <t>คุณหทัยรัตน์ พุ่มมณี</t>
  </si>
  <si>
    <t>บริษัท สุนทร เมทัล อินดัสทรี้ส์ จำกัด</t>
  </si>
  <si>
    <t>0963505000088</t>
  </si>
  <si>
    <t>G463209</t>
  </si>
  <si>
    <t>คุณปัญญา  อ่องสกุล (หุ้นส่วน ผจก.)</t>
  </si>
  <si>
    <t>ห้างหุ้นส่วนจำกัด มิตรไทย สุไหงโก-ลก</t>
  </si>
  <si>
    <t>0107546000245</t>
  </si>
  <si>
    <t>คุณพิชัย สุขศรีชวลิต</t>
  </si>
  <si>
    <t>บริษัท แพค-เดลต้า จำกัด (มหาชน)</t>
  </si>
  <si>
    <t>0107536001036</t>
  </si>
  <si>
    <t>คุณยงยุทธ โดมสุริยา</t>
  </si>
  <si>
    <t>โรงพยาบาลวิภาวดี จำกัด (มหาชน)</t>
  </si>
  <si>
    <t>0107544000051</t>
  </si>
  <si>
    <t>คุณวันวิสาข์ พันธุ์พานิช</t>
  </si>
  <si>
    <t>บริษัท ไทคอน อินดัสเทรียล คอนเน็คชั่น จำกัด (มหาชน)</t>
  </si>
  <si>
    <t>0245550001509</t>
  </si>
  <si>
    <t>คุณพิไล สวัสดีผล</t>
  </si>
  <si>
    <t>คุณนันทิชา นามวงษ์</t>
  </si>
  <si>
    <t>บริษัท เจเทคโตะ (ไทยแลนด์) จำกัด</t>
  </si>
  <si>
    <t>0105506002679</t>
  </si>
  <si>
    <t>C279009</t>
  </si>
  <si>
    <t>คุณเนาวรัตน์ เหลืองกำเนิด</t>
  </si>
  <si>
    <t>บริษัท ไทยแอโรว์ จำกัด</t>
  </si>
  <si>
    <t>0205544009374</t>
  </si>
  <si>
    <t>คุณธรารินทร์ เสนารัตนะรังสี</t>
  </si>
  <si>
    <t>บริษัท โตโยด้า โกเซ เอเชีย จำกัด</t>
  </si>
  <si>
    <t>0255546000137</t>
  </si>
  <si>
    <t>คุณปัญญา อภินันท์สมบูรณ์</t>
  </si>
  <si>
    <t>บริษัท แอดวิคส เอเชีย แปซิฟิค จำกัด</t>
  </si>
  <si>
    <t>0105548121293</t>
  </si>
  <si>
    <t>คุณศิริวรรณ ไวศยกูลกิจ</t>
  </si>
  <si>
    <t>บริษัท ยารา (ประเทศไทย) จำกัด</t>
  </si>
  <si>
    <t>0107537001170</t>
  </si>
  <si>
    <t>คุณกัณฐมณี ลีวุฒิประเสริฐ</t>
  </si>
  <si>
    <t>บริษัท เอส แอนด์ พี ซินดิเคท จำกัด (มหาชน)</t>
  </si>
  <si>
    <t>0107536000579</t>
  </si>
  <si>
    <t xml:space="preserve">คุณปกรณ์ กลิ่นดี </t>
  </si>
  <si>
    <t>บริษัท ควอลิตี้เฮ้าส์ จำกัด (มหาชน)</t>
  </si>
  <si>
    <t>0105532018919</t>
  </si>
  <si>
    <t>คุณพิมพ์ฤทัย ผาสุกจินดา</t>
  </si>
  <si>
    <t xml:space="preserve">คุณสีทอง วัชรางกูรพิพัฒน์ </t>
  </si>
  <si>
    <t>บริษัท ซี.พี.เมอร์แชนไดซิ่ง จำกัด</t>
  </si>
  <si>
    <t>0105505000494</t>
  </si>
  <si>
    <t>G466309</t>
  </si>
  <si>
    <t>คุณกิติพงศ์ ฐิติพรรณกุล</t>
  </si>
  <si>
    <t>คุณเกียรติสุดา ลิ้มดำรงนุกูล</t>
  </si>
  <si>
    <t>บริษัท เอสซีจี เทรดดิ้ง  จำกัด</t>
  </si>
  <si>
    <t>0105531075137</t>
  </si>
  <si>
    <t>C275010</t>
  </si>
  <si>
    <t>คุณฐิตาภัสร์ ปิยะสิทธิ์บุษยา</t>
  </si>
  <si>
    <t>บริษัท มิตซูบิชิ เฮฟวี่ อินดัสตรีส์-มหาจักร แอร์ คอนดิชั่นเนอร์ จำกัด</t>
  </si>
  <si>
    <t>0105532004021</t>
  </si>
  <si>
    <t>C101009</t>
  </si>
  <si>
    <t>คุณกมลทิพย์ วัชรพันธ์</t>
  </si>
  <si>
    <t>คุณวลัยพร แต่ไพสิฐพงษ์</t>
  </si>
  <si>
    <t>บริษัท คาร์กิลล์มีทส์ (ไทยแลนด์) จำกัด</t>
  </si>
  <si>
    <t>0105517013880</t>
  </si>
  <si>
    <t>G463170</t>
  </si>
  <si>
    <t>คุณสินี เจียรนัยเลิศธนา</t>
  </si>
  <si>
    <t>บริษัท ค้าผลผลิตน้ำตาล จำกัด</t>
  </si>
  <si>
    <t>0105530004066</t>
  </si>
  <si>
    <t>คุณอุทุมพร สุขสวัสดิ์</t>
  </si>
  <si>
    <t>บริษัท ชาร์พ แอพพลายแอนซ์ (ประเทศไทย) จำกัด</t>
  </si>
  <si>
    <t>0105532002249</t>
  </si>
  <si>
    <t>คุณอัญญารัตน์ ราญฎร</t>
  </si>
  <si>
    <t>บริษัท ศรีตรังโกลฟส์ (ประเทศไทย)  จำกัด (มหาชน)</t>
  </si>
  <si>
    <t>0107537002559</t>
  </si>
  <si>
    <t>คุณสุภิญญา สุวรรณเกิด</t>
  </si>
  <si>
    <t>บริษัท เดลต้า อีเลคโทรนิคส์ (ประเทศไทย) จำกัด (มหาชน)</t>
  </si>
  <si>
    <t>0107543000023</t>
  </si>
  <si>
    <t>คุณสุนัดดา จ๋ายหงษ์</t>
  </si>
  <si>
    <t>บริษัท แคล-คอมพ์ อีเล็คโทรนิคส์ (ประเทศไทย) จำกัด (มหาชน)</t>
  </si>
  <si>
    <t>0105534053142</t>
  </si>
  <si>
    <t>คุณอัญชิสา บุญเรือง</t>
  </si>
  <si>
    <t>บริษัท ฟูจิตสึ เจเนอรัล(ประเทศไทย) จำกัด</t>
  </si>
  <si>
    <t>0105535086729</t>
  </si>
  <si>
    <t>คุณจิระสุภา ชุ่มเรือน</t>
  </si>
  <si>
    <t>บริษัท เจนเนอรัล มอเตอร์ส (ประเทศไทย) จำกัด</t>
  </si>
  <si>
    <t>0745537000087</t>
  </si>
  <si>
    <t>คุณสมศิริ โคกผา</t>
  </si>
  <si>
    <t>บริษัท ไพโอเนียร์ แมนูแฟคเจอริ่ง (ประเทศไทย) จำกัด</t>
  </si>
  <si>
    <t>0105533099394</t>
  </si>
  <si>
    <t>คุณอรุณศรี ตรีกรุณาสวัสดิ์</t>
  </si>
  <si>
    <t>บริษัท แคนนอน ไฮเทค (ประเทศไทย) จำกัด</t>
  </si>
  <si>
    <t>0105542073726</t>
  </si>
  <si>
    <t xml:space="preserve">คุณ Thitima Meeyampuk </t>
  </si>
  <si>
    <t>คุณ sirirat charoensook</t>
  </si>
  <si>
    <t>บริษัท ฟาบริเนท จำกัด</t>
  </si>
  <si>
    <t>0105530029794</t>
  </si>
  <si>
    <t xml:space="preserve">คุณกร ธนพิพัฒนศิริ </t>
  </si>
  <si>
    <t>คุณศิริพร ดิลกรัตนตระกูล</t>
  </si>
  <si>
    <t>บริษัท วงศ์บัณทิต จำกัด</t>
  </si>
  <si>
    <t>0105543030249</t>
  </si>
  <si>
    <t>C221110</t>
  </si>
  <si>
    <t>คุณดำรงณ์พล เชี่ยวเชิงชล</t>
  </si>
  <si>
    <t>บริษัท บริดจสโตน ไทร์ แมนูแฟคเจอริ่ง (ประเทศไทย) จำกัด</t>
  </si>
  <si>
    <t>0105551069531</t>
  </si>
  <si>
    <t>คุณพณิช ศรีวีระชาติ</t>
  </si>
  <si>
    <t>คุณชวัลวิทย์ แสงอำไพ</t>
  </si>
  <si>
    <t>บริษัท เอสซีจี เพอร์ฟอร์มานซ์ เคมิคอลส์ จำกัด</t>
  </si>
  <si>
    <t>0135553004429</t>
  </si>
  <si>
    <t>คุณรพีพรรณ ศุภรัตนเมธา</t>
  </si>
  <si>
    <t>บริษัท ฟูจิคูระ อิเล็กทรอนิกส์ (ประเทศไทย) จำกัด</t>
  </si>
  <si>
    <t>0107537001218</t>
  </si>
  <si>
    <t>คุณกัลยา บุญเรือน</t>
  </si>
  <si>
    <t>บริษัท เบนช์มาร์ค อิเลคทรอนิคส์  (ประเทศไทย) จำกัด (มหาชน)</t>
  </si>
  <si>
    <t>0105539004352</t>
  </si>
  <si>
    <t>G475909</t>
  </si>
  <si>
    <t>คุณพุธิตา จวนสาง</t>
  </si>
  <si>
    <t>บริษัท เพาเวอร์บาย จำกัด</t>
  </si>
  <si>
    <t>0105539107364</t>
  </si>
  <si>
    <t>F429009</t>
  </si>
  <si>
    <t>คุณอรทัย เรืองอัมพร</t>
  </si>
  <si>
    <t>บริษัท ทางด่วนกรุงเทพเหนือ จำกัด</t>
  </si>
  <si>
    <t>0107545000357</t>
  </si>
  <si>
    <t>H522210</t>
  </si>
  <si>
    <t>ดร.มงคล เหล่าวรพงศ์</t>
  </si>
  <si>
    <t>บริษัท บี จิสติกส์ จำกัด (มหาชน)</t>
  </si>
  <si>
    <t>0105549071435</t>
  </si>
  <si>
    <t>คุณนันทพร สุวิสิษฐ์</t>
  </si>
  <si>
    <t>บริษัท พรรณธิอร จำกัด</t>
  </si>
  <si>
    <t>0105545005195</t>
  </si>
  <si>
    <t>คุณขวัญใจ ราชายนต์</t>
  </si>
  <si>
    <t>บริษัท รวมถาวรขนส่ง  จำกัด</t>
  </si>
  <si>
    <t>0105536136231</t>
  </si>
  <si>
    <t>คุณพิชัย เฉลิมบุญไทย</t>
  </si>
  <si>
    <t>บริษัท ลินฟ้อกซ์ ทรานสปอร์ต (ประเทศไทย) จำกัด</t>
  </si>
  <si>
    <t>0115543006402</t>
  </si>
  <si>
    <t>F421010</t>
  </si>
  <si>
    <t xml:space="preserve">คุณอริสา ดารดาษ </t>
  </si>
  <si>
    <t>บริษัท ไร้ท์ทันเน็ลลิ่ง จำกัด</t>
  </si>
  <si>
    <t>0103515013091</t>
  </si>
  <si>
    <t>คุณวันชัย  อัศวสินทวี</t>
  </si>
  <si>
    <t>ห้างหุ้นส่วนจำกัด สินทวีการทอ</t>
  </si>
  <si>
    <t>0107545000233</t>
  </si>
  <si>
    <t>คุณเสรี  สินธุอัสว์</t>
  </si>
  <si>
    <t>บริษัท ลลิล พร็อพเพอร์ตี้ จำกัด (มหาชน)</t>
  </si>
  <si>
    <t>0105510004338</t>
  </si>
  <si>
    <t>คุณศุภพิชญ์ ประกิ่ง</t>
  </si>
  <si>
    <t>บริษัท บลูแกส จำกัด</t>
  </si>
  <si>
    <t>0105526002658</t>
  </si>
  <si>
    <t>F433090</t>
  </si>
  <si>
    <t>คุณกุลประภา กลิ่นบัวแย้ม</t>
  </si>
  <si>
    <t>บริษัท ตงเฮง กระจกอลูมินั่ม จำกัด</t>
  </si>
  <si>
    <t>0845521000065</t>
  </si>
  <si>
    <t>คุณบัวษา โศภิษฐพันธ์</t>
  </si>
  <si>
    <t>บริษัท ทิพย์ธานี จำกัด</t>
  </si>
  <si>
    <t>0105538045861</t>
  </si>
  <si>
    <t>K649109</t>
  </si>
  <si>
    <t>ผอส.ฝ่ายธุรกิจสินเชื่อรถยนต์</t>
  </si>
  <si>
    <t>บริษัท ธนชาตกรุ๊ป ลีสซิ่ง จำกัด</t>
  </si>
  <si>
    <t>0145546001398</t>
  </si>
  <si>
    <t>คุณดาว ภู่ศิริ</t>
  </si>
  <si>
    <t>บริษัท โซนี่ เทคโนโลยี (ประเทศไทย) จำกัด</t>
  </si>
  <si>
    <t>0107539000073</t>
  </si>
  <si>
    <t xml:space="preserve">คุณจิราพันธ์ ส.สุขระวี </t>
  </si>
  <si>
    <t>บริษัท เอสโซ่ (ประเทศไทย) จำกัด (มหาชน)</t>
  </si>
  <si>
    <t>0105533122027</t>
  </si>
  <si>
    <t>คุณวนิดา สีเทียนสุก</t>
  </si>
  <si>
    <t>คุณวนิดา สีเทียนสุก  (ฝ่ายบัญชีการเงิน)</t>
  </si>
  <si>
    <t>บริษัท โตชิบา เซมิคอนดัคเตอร์ (ประเทศไทย) จำกัด</t>
  </si>
  <si>
    <t>0107537001706</t>
  </si>
  <si>
    <t>C103009</t>
  </si>
  <si>
    <t>คุณณัฐชนน ธีรวโรดม (ผู้จัดการฝ่ายบัญชี)</t>
  </si>
  <si>
    <t>บริษัท สยามอุตสาหกรรมเกษตรอาหาร จำกัด (มหาชน)</t>
  </si>
  <si>
    <t>0107537000076</t>
  </si>
  <si>
    <t>คุณสมชาย ดีประเสริฐกุล (กรรมการ ฝ่ายบัญชีและการเงิน)</t>
  </si>
  <si>
    <t>บริษัท ทรอปิคอลแคนนิ่ง (ประเทศไทย) จำกัด (มหาชน)</t>
  </si>
  <si>
    <t>0105533098096</t>
  </si>
  <si>
    <t>C239410</t>
  </si>
  <si>
    <t>ผู้จัดการ ฝ่ายบัญชีและการเงิน</t>
  </si>
  <si>
    <t>บริษัท ปูนซีเมนต์ ตราลูกโลก จำกัด</t>
  </si>
  <si>
    <t>0107536001001</t>
  </si>
  <si>
    <t>คุณสมศักดิ์ ทองซ้อนกลีบ</t>
  </si>
  <si>
    <t>คุณสุพจน์ ธนะนพวรรณ (ผจก.ฝ่ายบัญชี)</t>
  </si>
  <si>
    <t>บริษัท ซิโน-ไทย เอ็นจีเนียริ่ง แอนด์ คอนสตรัคชั่น จำกัด (มหาชน)</t>
  </si>
  <si>
    <t>0105524013512</t>
  </si>
  <si>
    <t>กรรมการผู้อำนวยการ</t>
  </si>
  <si>
    <t>บริษัท ไทย ออฟชอร์ ปิโตรเลียม จำกัด</t>
  </si>
  <si>
    <t>0105547063036</t>
  </si>
  <si>
    <t>M711009</t>
  </si>
  <si>
    <t>คุณปลิว ตรีวิศวเวทย์</t>
  </si>
  <si>
    <t>บริษัท เซาท์อีสท์ เอเชีย เอนเนอร์จี จำกัด</t>
  </si>
  <si>
    <t>0115536000356</t>
  </si>
  <si>
    <t>N791009</t>
  </si>
  <si>
    <t>คุณวิไล  วรรณมหินทร์</t>
  </si>
  <si>
    <t>บริษัท ทีพีพี อินเตอร์เนชั่นแนล จำกัด</t>
  </si>
  <si>
    <t>0105538050741</t>
  </si>
  <si>
    <t>บริษัท เอสซีจี พลาสติกส์ จำกัด</t>
  </si>
  <si>
    <t>0107536000781</t>
  </si>
  <si>
    <t>G466110</t>
  </si>
  <si>
    <t>คุณพเยาว์  สุขสว่าง (ฝ่ายบัญชี)</t>
  </si>
  <si>
    <t>บริษัท บ้านปู จำกัด (มหาชน)</t>
  </si>
  <si>
    <t>0103526006571</t>
  </si>
  <si>
    <t>C202309</t>
  </si>
  <si>
    <t>คุณโชติ จิณณวาโส (ผช.ผจก.ทั่วไป)</t>
  </si>
  <si>
    <t>ห้างหุ้นส่วนจำกัด รวมใจ โปรดักส์</t>
  </si>
  <si>
    <t>0105547166951</t>
  </si>
  <si>
    <t>K649130</t>
  </si>
  <si>
    <t xml:space="preserve">คุณรัชดา บุญเอกอนันต์ </t>
  </si>
  <si>
    <t>คุณรัชดา บุญเอกอนันต์ (ผู้อำนวยการฝ่ายการเงินและบัญชี)</t>
  </si>
  <si>
    <t>บริษัท ลีสซิ่งกสิกรไทย จำกัด</t>
  </si>
  <si>
    <t>0105537143461</t>
  </si>
  <si>
    <t>คุณอุษา มนต์เสรีนุสรณ์</t>
  </si>
  <si>
    <t>คุณทัศไนย ตันโตทัย (ผจก.ฝ่ายบัญชีและการเงิน)</t>
  </si>
  <si>
    <t>บริษัท อุษรินทร์ โฮลดิ้ง จำกัด</t>
  </si>
  <si>
    <t>0107536000838</t>
  </si>
  <si>
    <t>คุณวิจิตร  ศักดิ์สยามกุล</t>
  </si>
  <si>
    <t>บริษัท โรงพิมพ์ตะวันออก จำกัด (มหาชน)</t>
  </si>
  <si>
    <t>0107536000811</t>
  </si>
  <si>
    <t>คุณจิระประภา แสงจันทร์ (รองกรรมการฝ่ายการเงิน)</t>
  </si>
  <si>
    <t>บริษัท เอ็ม ดี เอ็กซ์ จำกัด (มหาชน)</t>
  </si>
  <si>
    <t>0107539000197</t>
  </si>
  <si>
    <t>คุณวรรยา อย่างธารา (ผจก.ฝ่ายจัดส่งฯ)</t>
  </si>
  <si>
    <t>บริษัท ปูนซีเมนต์เอเซีย จำกัด (มหาชน)</t>
  </si>
  <si>
    <t>0105547114692</t>
  </si>
  <si>
    <t xml:space="preserve">คุณพรรณทิพา ไสน </t>
  </si>
  <si>
    <t>บริษัท ฮัทชิสัน พอร์ท (ประเทศไทย) จำกัด</t>
  </si>
  <si>
    <t>0105484000075</t>
  </si>
  <si>
    <t>คุณชลชุลี  วุธกาลบรรจง</t>
  </si>
  <si>
    <t>บริษัท ธนบุรีพานิช จำกัด</t>
  </si>
  <si>
    <t>0107537001692</t>
  </si>
  <si>
    <t>H521090</t>
  </si>
  <si>
    <t>คุณประภาส ชุติมาวรพันธ์ (กรรมการผู้จัดการ)</t>
  </si>
  <si>
    <t>คุณพัชรี (ฝ่ายบัญชี)</t>
  </si>
  <si>
    <t>บริษัท ไทยชูการ์ เทอร์มิเนิ้ล จำกัด (มหาชน)</t>
  </si>
  <si>
    <t>0107536001061</t>
  </si>
  <si>
    <t>คุณวรัญรัชต์  อัสสานุพงศ์</t>
  </si>
  <si>
    <t>คุณวรัญรัชต์  อัสสานุพงศ์  (ผจก.ฝ่ายการเงินฯ)</t>
  </si>
  <si>
    <t>บริษัท ห้องเย็นเอเชี่ยน ซีฟู้ด จำกัด (มหาชน)</t>
  </si>
  <si>
    <t>0105539054171</t>
  </si>
  <si>
    <t>คุณปุษยารัตน์ สูงรัง</t>
  </si>
  <si>
    <t>คุณปุษยารัตน์ สูงรัง (ผู้จัดการฝ่ายบัญชี)</t>
  </si>
  <si>
    <t>บริษัท เซออน เคมิคัลส์ (ไทยแลนด์) จำกัด</t>
  </si>
  <si>
    <t>0105520018901</t>
  </si>
  <si>
    <t>คุณอนุชา ชาญฉลาด (ผจก.ฝ่ายบัญชี-การเงิน)</t>
  </si>
  <si>
    <t>บริษัท มิตซูบิชิ เอลเลเวเตอร์ (ประเทศไทย) จำกัด</t>
  </si>
  <si>
    <t>0105539113593</t>
  </si>
  <si>
    <t>คุณทยากร สิญจนาคม (ผู้จัดการฝ่ายการเงิน)</t>
  </si>
  <si>
    <t>บริษัท กัลฟ์ เพาเวอร์ เจเนอเรชั่น จำกัด</t>
  </si>
  <si>
    <t>0107536000617</t>
  </si>
  <si>
    <t>คุณจันทร์เพ็ญ เจนวณิชวิทย์</t>
  </si>
  <si>
    <t>คุณเพลินพิศ คงวิจิตรวงศ์ (ผู้อำนวยการฝ่ายการเงิน)</t>
  </si>
  <si>
    <t>บริษัท ดุสิตธานี จำกัด (มหาชน)</t>
  </si>
  <si>
    <t>0105556191882</t>
  </si>
  <si>
    <t>คุณภริตา  จินาพุก (ผจก.ฝ่ายบัญชีและการเงิน)</t>
  </si>
  <si>
    <t>บริษัท อีไอซี เซมิคอนดักเตอร์ จำกัด</t>
  </si>
  <si>
    <t>0107537000025</t>
  </si>
  <si>
    <t xml:space="preserve">คุณจุฑาธิป ยิ่งชล </t>
  </si>
  <si>
    <t>บริษัท กรุงเทพดุสิตเวชการ จำกัด (มหาชน)</t>
  </si>
  <si>
    <t>0105525000180</t>
  </si>
  <si>
    <t>C324009</t>
  </si>
  <si>
    <t>คุณอภิรภรณ์ วงศ์นิมิตรกุล (ผจก.ฝ่ายการเงิน-บัญชี)</t>
  </si>
  <si>
    <t>บริษัท ที ที เทคโนพลาส (ศรีไทยชุปเปอร์แวร์) จำกัด</t>
  </si>
  <si>
    <t>0105531019563</t>
  </si>
  <si>
    <t>ผู้ช่วยผู้จัดการใหญ่ , ฝ่ายบริหาร</t>
  </si>
  <si>
    <t>บริษัท บริจวิว จำกัด</t>
  </si>
  <si>
    <t>0105539088882</t>
  </si>
  <si>
    <t>คุณเอกอนัน สกุลพิเชฐรัตน์</t>
  </si>
  <si>
    <t>บริษัท กัลฟ์ โคเจนเนอเรชั่น จำกัด</t>
  </si>
  <si>
    <t>0105547137994</t>
  </si>
  <si>
    <t>คุณทยากร สิญจนาคม</t>
  </si>
  <si>
    <t>บริษัท กัลฟ์ เอ็นเนอร์จี จำกัด</t>
  </si>
  <si>
    <t>0105553121611</t>
  </si>
  <si>
    <t>คุณปวิชญา ลิ้มทวีวัฒน์</t>
  </si>
  <si>
    <t>คุณปวิชญา ลิ้มทวีวัฒน์ (ฝ่ายบัญชีการเงิน)</t>
  </si>
  <si>
    <t>บริษัท ไทยโอริกซ์ลีสซิ่ง จำกัด</t>
  </si>
  <si>
    <t>0107538000452</t>
  </si>
  <si>
    <t>C251110</t>
  </si>
  <si>
    <t>คุณสุพัตรา ยังตรง (ผจก.ฝ่ายบัญชีและการเงิน)</t>
  </si>
  <si>
    <t>บริษัท เอสทีพี แอนด์ ไอ จำกัด (มหาชน)</t>
  </si>
  <si>
    <t>0107538000321</t>
  </si>
  <si>
    <t>คุณเมธี อิทธิริวิชัย</t>
  </si>
  <si>
    <t>คุณรัฐชัย ภิชยภูมิ</t>
  </si>
  <si>
    <t>บริษัท อีเอ็มซี จำกัด (มหาชน)</t>
  </si>
  <si>
    <t>0107536001737</t>
  </si>
  <si>
    <t>คุณแพรวพรรณ สองห้อง (ผจก.ฝ่ายบัญชี)</t>
  </si>
  <si>
    <t>คุณนิธิดา มิ่งขวัญ (หัวหน้าส่วนบัญชี)</t>
  </si>
  <si>
    <t>บริษัท อีโนเว รับเบอร์ (ประเทศไทย) จำกัด (มหาชน)</t>
  </si>
  <si>
    <t>0107536000552</t>
  </si>
  <si>
    <t>R931009</t>
  </si>
  <si>
    <t>คุณชุติมา สุนทรมณฑล (ผจก.ฝ่ายบัญชีและการเงิน)</t>
  </si>
  <si>
    <t>บริษัท เทพธานีกรีฑา จำกัด (มหาชน)</t>
  </si>
  <si>
    <t>0107547000303</t>
  </si>
  <si>
    <t>คุณนิรุธ อินทรท่าฉาง (รอง กก.ผจก. ฝ่ายบัญชี-การเงิน)</t>
  </si>
  <si>
    <t>บริษัท ดีคอนโปรดักส์ จำกัด (มหาชน)</t>
  </si>
  <si>
    <t>0105547143145</t>
  </si>
  <si>
    <t>คุณวิวัฒน์ อัญทิพย์กุล (ผช.ผู้จัดการฝ่ายการเงิน)</t>
  </si>
  <si>
    <t>บริษัท กัลฟ์ ไอพีพี จำกัด</t>
  </si>
  <si>
    <t>0105491000387</t>
  </si>
  <si>
    <t>H522009</t>
  </si>
  <si>
    <t>คุณพรทิพย์  แก้วทอง</t>
  </si>
  <si>
    <t>คุณพรทิพย์  แก้วทอง (ผจก.บริหารทั่วไป ส่วนกองบัญชี)</t>
  </si>
  <si>
    <t>บริษัท วิทยุการบินแห่งประเทศไทย จำกัด</t>
  </si>
  <si>
    <t>0105543047443</t>
  </si>
  <si>
    <t>คุณปิติ วิชชุปัญญ์กุล (ผจก.ฝ่ายบัญชี)</t>
  </si>
  <si>
    <t>บริษัท สยามกัลฟ์ปิโตรเคมีคัล จำกัด</t>
  </si>
  <si>
    <t>0105552113135</t>
  </si>
  <si>
    <t>คุณชุติมา บริพัตรโกศล (กรรมการผู้จัดการ)</t>
  </si>
  <si>
    <t>บริษัท เอเอสเอ็ม ลอจิสติกส์ (ประเทศไทย) จำกัด</t>
  </si>
  <si>
    <t>0107551000011</t>
  </si>
  <si>
    <t>G466120</t>
  </si>
  <si>
    <t>คุณปณิตา ควรสถาพร</t>
  </si>
  <si>
    <t>บริษัท เอเชีย กรีน เอนเนอจี จำกัด (มหาชน)</t>
  </si>
  <si>
    <t>0107537000947</t>
  </si>
  <si>
    <t>บริษัท ไทยบรรจุภัณฑ์และการพิมพ์ จำกัด (มหาชน)</t>
  </si>
  <si>
    <t>0725530000057</t>
  </si>
  <si>
    <t>คุณน้ำทิพย์  แพทยารักษ์</t>
  </si>
  <si>
    <t>บริษัท สองพันบุรี ดีเวลลอป จำกัด</t>
  </si>
  <si>
    <t>0105513002191</t>
  </si>
  <si>
    <t>คุณวราภรณ์ เปลี่ยนสินไชย</t>
  </si>
  <si>
    <t>บริษัท นิกกาพาราวู้ด จำกัด</t>
  </si>
  <si>
    <t>0107556000566</t>
  </si>
  <si>
    <t>คุณอัมรัตน์ ภูววีรานินทร์ (รองกรรมการผู้จัดการใหญ่อาวุโส &amp; CFO กลุ่มงานสนับสนุนธุรกิจ)</t>
  </si>
  <si>
    <t>คุณศิริพร  สระกิจ (ฝ่ายบัญชีการเงิน)</t>
  </si>
  <si>
    <t>บริษัท บางกอกกล๊าส จำกัด (มหาชน)</t>
  </si>
  <si>
    <t>0105530052338</t>
  </si>
  <si>
    <t>คุณวิมล ชาญปรีชารัตน์ (ผู้จัดการแผนกบัญชี)</t>
  </si>
  <si>
    <t>บริษัท โตมิ (ประเทศไทย) จำกัด</t>
  </si>
  <si>
    <t>0107537001790</t>
  </si>
  <si>
    <t>C261030</t>
  </si>
  <si>
    <t>คุณจารุนันท์  เชาว์ปรีชา (ผจก.ฝ่ายบัญชี)</t>
  </si>
  <si>
    <t>บริษัท เอสวีไอ จำกัด (มหาชน)</t>
  </si>
  <si>
    <t>0107550000041</t>
  </si>
  <si>
    <t>คุณวรพันธ์ มหาวัฒนางกูล (ผู้จัดการทั่วไป)</t>
  </si>
  <si>
    <t>คุณนฤมล หริสมบัติ</t>
  </si>
  <si>
    <t>บริษัท สามมิตรมอเตอร์สแมนูแฟคเจอริง จำกัด (มหาชน)</t>
  </si>
  <si>
    <t>0105543106962</t>
  </si>
  <si>
    <t>L681099</t>
  </si>
  <si>
    <t>คุณญาดา ประวีณพร (ผจก.ฝ่ายการเงิน)</t>
  </si>
  <si>
    <t>บริษัท เอ็ดมันด์ ไต แอนด์ คอมพานี (ประเทศไทย)  จำกัด</t>
  </si>
  <si>
    <t>0205546005341</t>
  </si>
  <si>
    <t>คุณณฐมน วิริโยสุทธิกุล (ผช.ผู้จัดการฝ่ายวางแผนต้นทุน)</t>
  </si>
  <si>
    <t>บริษัท สยาม เคียวซัน เด็นโซ่ จำกัด</t>
  </si>
  <si>
    <t>0001000105490</t>
  </si>
  <si>
    <t>คุณอุษา พูมรัตน</t>
  </si>
  <si>
    <t>บริษัท คาเธ่ย์ แปซิฟิค แอร์เวย์ จำกัด</t>
  </si>
  <si>
    <t>0105537128259</t>
  </si>
  <si>
    <t>M692000</t>
  </si>
  <si>
    <t>คุณพรทิพย์ วาทินกล้า (กรรมการ)</t>
  </si>
  <si>
    <t>บริษัท ซี.เอ.เอส.จำกัด จำกัด</t>
  </si>
  <si>
    <t>0107535000206</t>
  </si>
  <si>
    <t>B061000</t>
  </si>
  <si>
    <t>คุณชนัญชิดา</t>
  </si>
  <si>
    <t>คุณชนัญชิดา บุษราคัมกุล</t>
  </si>
  <si>
    <t>บริษัท ปตท.สำรวจและผลิตปิโตรเลียม จำกัด (มหาชน)</t>
  </si>
  <si>
    <t>0745535000781</t>
  </si>
  <si>
    <t>C243109</t>
  </si>
  <si>
    <t>คุณอนันต์  ระวีแสงสูรย์</t>
  </si>
  <si>
    <t>บริษัท ซีแลนด์ คาสติ้ง แอนด์ แมชินนิ่ง จำกัด</t>
  </si>
  <si>
    <t>0105545061460</t>
  </si>
  <si>
    <t>คุณมิ่งขวัญ  สมผล</t>
  </si>
  <si>
    <t>บริษัท ฮอนด้า ลีสซิ่ง (ประเทศไทย) จำกัด</t>
  </si>
  <si>
    <t>0107537000416</t>
  </si>
  <si>
    <t>คุณชุติมา ดำรงศักดิ์  (หัวหน้าแผนกบัญชีและงบการเงิน)</t>
  </si>
  <si>
    <t>บริษัท ฝาจีบ จำกัด (มหาชน)</t>
  </si>
  <si>
    <t>0107545000292</t>
  </si>
  <si>
    <t>คุณศศิศุภา สุคนธทรัพย์  รองกรรมการผู้อำนวยการใหญ่ (สายงานยุทธศาสตร์)</t>
  </si>
  <si>
    <t>คุณศิริวิมล มงคลดาว</t>
  </si>
  <si>
    <t>บริษัท ท่าอากาศยานไทย จำกัด (มหาชน)</t>
  </si>
  <si>
    <t>0105541076586</t>
  </si>
  <si>
    <t xml:space="preserve">คุณผ่องพรรณ เกลียวกมลทัต </t>
  </si>
  <si>
    <t xml:space="preserve">คุณศรินญา งาทวีสุข </t>
  </si>
  <si>
    <t>บริษัท เอสซีจี ดิสทริบิวชั่น จำกัด</t>
  </si>
  <si>
    <t>0107537001536</t>
  </si>
  <si>
    <t>กรรมการผู้จัดการ</t>
  </si>
  <si>
    <t>คุณพิพัฒน์ ชายะตานันท์</t>
  </si>
  <si>
    <t>บริษัท น้ำมันพืชไทย จำกัด (มหาชน)</t>
  </si>
  <si>
    <t>0105490000219</t>
  </si>
  <si>
    <t>K651200</t>
  </si>
  <si>
    <t>คุณนุชนาถ เลาหไทยมงคล</t>
  </si>
  <si>
    <t>คุณรัฐวิทย์ อินทร์พรหม</t>
  </si>
  <si>
    <t>บริษัท วิริยะประกันภัย จำกัด (มหาชน)</t>
  </si>
  <si>
    <t>0105556004811</t>
  </si>
  <si>
    <t>คุณพิชามญชุ์ อุทัยรัตน์</t>
  </si>
  <si>
    <t>คุณปกรณ์ พลเสนา</t>
  </si>
  <si>
    <t>บริษัท โกลบอล เพาเวอร์ ซินเนอร์ยี่ จำกัด</t>
  </si>
  <si>
    <t>0105531074611</t>
  </si>
  <si>
    <t>C107990</t>
  </si>
  <si>
    <t>คุณชุติมา</t>
  </si>
  <si>
    <t>บริษัท ไทยฟูดส์อินเตอร์เนชั่นแนล จำกัด</t>
  </si>
  <si>
    <t>0105531059531</t>
  </si>
  <si>
    <t>คุณวงเดือน อนุพงศานุกูล (กรรมการผู้จัดการ)</t>
  </si>
  <si>
    <t>บริษัท สยามไฟน์เคลย์ จำกัด</t>
  </si>
  <si>
    <t>0105515005511</t>
  </si>
  <si>
    <t>คุณธวัลกร ภมรบุตร</t>
  </si>
  <si>
    <t>บริษัท เอสเอ็มซีซี (ประเทศไทย) จำกัด</t>
  </si>
  <si>
    <t>0107542000062</t>
  </si>
  <si>
    <t>R931110</t>
  </si>
  <si>
    <t>คุณเทิดศักดิ์  คชรักษ์ (ผจก.ฝ.บัญชี-การเงิน)</t>
  </si>
  <si>
    <t>บริษัท บูรพากอล์ฟ จำกัด (มหาชน)</t>
  </si>
  <si>
    <t>0107537002745</t>
  </si>
  <si>
    <t>K661909</t>
  </si>
  <si>
    <t>คุณอุไรพร งามขำ (ผจก.ส่วนการบัญชี)</t>
  </si>
  <si>
    <t>บริษัท จี เอ็ม เอส เพาเวอร์ จำกัด (มหาชน)</t>
  </si>
  <si>
    <t>0107536000625</t>
  </si>
  <si>
    <t>คุณศรีจิตรา ประโมจนีย์</t>
  </si>
  <si>
    <t>บริษัท กรุงเทพประกันภัย จำกัด (มหาชน)</t>
  </si>
  <si>
    <t>0105531096878</t>
  </si>
  <si>
    <t>คุณลิษา นะวงศ์</t>
  </si>
  <si>
    <t>บริษัท คอม-ลิงค์ จำกัด</t>
  </si>
  <si>
    <t>0107537000513</t>
  </si>
  <si>
    <t>คุณศักดา  พิมเมือง</t>
  </si>
  <si>
    <t>คุณศักดา  พิมเมือง (ผู้จัดการฝ่ายบัญชี)</t>
  </si>
  <si>
    <t>บริษัท เชียงใหม่โฟรเซ่นฟูดส์ จำกัด (มหาชน)</t>
  </si>
  <si>
    <t>0105525002719</t>
  </si>
  <si>
    <t xml:space="preserve">คุณธัญชนก  นพรัตสวัสดิลก </t>
  </si>
  <si>
    <t>บริษัท ไนโตรเคมีอุตสาหกรรม จำกัด</t>
  </si>
  <si>
    <t>0107537002371</t>
  </si>
  <si>
    <t>คุณอภินันท์ รัชฎสมบัติ (รองกรรมการผู้จัดการ)</t>
  </si>
  <si>
    <t>บริษัท ไทย-เยอรมัน โปรดักส์ จำกัด (มหาชน)</t>
  </si>
  <si>
    <t>0107547000630</t>
  </si>
  <si>
    <t>คุณศิริวรรณ ปัญจมทุม</t>
  </si>
  <si>
    <t>คุณศิริวรรณ ปัญจมทุม (ผจก.ฝ่ายบัญชีและการเงิน)</t>
  </si>
  <si>
    <t>บริษัท สาลี่อุตสาหกรรม จำกัด (มหาชน)</t>
  </si>
  <si>
    <t>0105513004762</t>
  </si>
  <si>
    <t>คุณรวิวรรณ ศุภวงศ์ (ผจก.แผนกการเงินและบัญชี)</t>
  </si>
  <si>
    <t>บริษัท ริโก้ (ประเทศไทย) จำกัด</t>
  </si>
  <si>
    <t>0105514003352</t>
  </si>
  <si>
    <t>คุณเยาวรา เชมนะสิริ</t>
  </si>
  <si>
    <t>คุณเยาวรา เชมนะสิริ (ผจก.ฝ่ายบัญชี-การเงิน)</t>
  </si>
  <si>
    <t>บริษัท ไทยสเตนเลสสตีล จำกัด</t>
  </si>
  <si>
    <t>0107537001269</t>
  </si>
  <si>
    <t>คุณพัชรินทร์ อธิภัทรพงศ์</t>
  </si>
  <si>
    <t>บริษัท ตรังผลิตภัณฑ์อาหารทะเล จำกัด (มหาชน)</t>
  </si>
  <si>
    <t>0105520005639</t>
  </si>
  <si>
    <t>คุณธัญญธร  ปานสมบุญ (ผู้จัดการบัญชี)</t>
  </si>
  <si>
    <t>บริษัท คอมพาวด์เคลย์ จำกัด</t>
  </si>
  <si>
    <t>0105552033905</t>
  </si>
  <si>
    <t>บริษัท ไทยโพลีเอททีลีน (1993)  จำกัด</t>
  </si>
  <si>
    <t>0105530048462</t>
  </si>
  <si>
    <t>คุณสุณี เตชามหชัย (ผจก.ทั่วไป-ฝ่ายบริหารและบัญชีการเงิน)</t>
  </si>
  <si>
    <t>บริษัท เวลโกรว์ อินดัสทรีส์ จำกัด</t>
  </si>
  <si>
    <t>0105531098650</t>
  </si>
  <si>
    <t xml:space="preserve">คุณนุชจรินทร์ ขำเหมือนแข </t>
  </si>
  <si>
    <t>บริษัท อาร์ค คอร์ปอเรชั่น (ประเทศไทย) จำกัด</t>
  </si>
  <si>
    <t>0105533000649</t>
  </si>
  <si>
    <t>C107909</t>
  </si>
  <si>
    <t>คุณอรอนงค์ ชุมศรี (ผู้จัดการฝ่ายบัญชีการเงิน)</t>
  </si>
  <si>
    <t>บริษัท เอ็น แอนด์ เอ็น ฟูดส์ จำกัด</t>
  </si>
  <si>
    <t>0105532098068</t>
  </si>
  <si>
    <t>คุณวรรณริกา มาลานิยม (ผู้จัดการฝ่ายบัญชี)</t>
  </si>
  <si>
    <t>คุณศรีโสภา บูรณะอัตม์</t>
  </si>
  <si>
    <t>บริษัท บอดี้ แฟชั่น (ประเทศไทย) จำกัด</t>
  </si>
  <si>
    <t>0105540068687</t>
  </si>
  <si>
    <t>คุณหนึ่งฤทัย  ศรีศรากร (ผู้จัดการทั่วไป ฝ่ายการเงิน-บัญชี)</t>
  </si>
  <si>
    <t>บริษัท สยามคิโต้ จำกัด</t>
  </si>
  <si>
    <t>0105533017118</t>
  </si>
  <si>
    <t>คุณสมบูรณ์ กาญจนกิจ (ผอ.สายงานบริหารด้านบัญชีและการเงิน)</t>
  </si>
  <si>
    <t>บริษัท เคอรี่ สยามซีพอร์ด จำกัด</t>
  </si>
  <si>
    <t>0107536001397</t>
  </si>
  <si>
    <t>คุณปัณณวิชญ์ ถาวรรัตนสุข</t>
  </si>
  <si>
    <t>คุณปัณณวิชญ์  ถาวรรัตนสุข (ผจก.ฝ่ายบัญชีการเงิน)</t>
  </si>
  <si>
    <t>บริษัท ปัญจพล พัลพ์ อินดัสตรี้จำกัด จำกัด (มหาชน)</t>
  </si>
  <si>
    <t>0105495000551</t>
  </si>
  <si>
    <t>คุณคณิต  สิริคุตต์</t>
  </si>
  <si>
    <t>บริษัท น้ำมันปิโตรเลียมไทย จำกัด</t>
  </si>
  <si>
    <t>0105535074798</t>
  </si>
  <si>
    <t>คุณประพันธ์ ถาวรวิสุทธิ์ (ผจก.บัญชี-การเงิน)</t>
  </si>
  <si>
    <t>บริษัท สยามไฮเทค สตีล เซ็นเตอร์ จำกัด</t>
  </si>
  <si>
    <t>0105534068662</t>
  </si>
  <si>
    <t>คุณศานิยา มหาเทพ (ผจก.อาวุโส ฝ่ายการเงิน)</t>
  </si>
  <si>
    <t>บริษัท ขนส่งน้ำมันทางท่อ จำกัด</t>
  </si>
  <si>
    <t>0107537001854</t>
  </si>
  <si>
    <t>MR.TAKEUCHI TAKAAKI  (MD)</t>
  </si>
  <si>
    <t>บริษัท อลูคอน จำกัด (มหาชน)</t>
  </si>
  <si>
    <t>0105533032656</t>
  </si>
  <si>
    <t>คุณกฤติกา กมุททรง (ผู้จัดการฝ่ายการเงินและบัญชี)</t>
  </si>
  <si>
    <t>บริษัท เหล็กแผ่นเคลือบไทย จำกัด</t>
  </si>
  <si>
    <t>0107537000629</t>
  </si>
  <si>
    <t>คุณสุวรรณา เพียรมานะ</t>
  </si>
  <si>
    <t>บริษัท พรีเชียส ชิพปิ้ง จำกัด (มหาชน)</t>
  </si>
  <si>
    <t>0105511000468</t>
  </si>
  <si>
    <t>คุณธารินทร์ ฉัตรรุ่งชีวัน</t>
  </si>
  <si>
    <t>คุณมุกดา แสงวงศ์ (ฝ่ายบัญชีการเงิน)</t>
  </si>
  <si>
    <t>บริษัท ALLNEX (THAILAND) LTD. จำกัด</t>
  </si>
  <si>
    <t>0107535000303</t>
  </si>
  <si>
    <t>คุณชัชวัล จิระสัมฤทธิ์ฤกษ์</t>
  </si>
  <si>
    <t>คุณชัชวัล</t>
  </si>
  <si>
    <t>บริษัท ศุภาลัย จำกัด (มหาชน)</t>
  </si>
  <si>
    <t>0105538113808</t>
  </si>
  <si>
    <t>คุณภควดี สังข์แก้ว</t>
  </si>
  <si>
    <t>คุณวรากร เพ็ชญไพศิษฎ์ (ผจก.ส่วนบัญชีการเงิน)</t>
  </si>
  <si>
    <t>บริษัท สยามมิตซุย พีทีเอ จำกัด</t>
  </si>
  <si>
    <t>0107547000419</t>
  </si>
  <si>
    <t>คุณปัทมิการ์ ดีอินทร์</t>
  </si>
  <si>
    <t>บริษัท โพส-โค ไทยน๊อคซ์ จำกัด (มหาชน)</t>
  </si>
  <si>
    <t>0105532024901</t>
  </si>
  <si>
    <t>คุณสุปราณี กนกศรีขริน (ผจก.อาวุโส ฝ่ายการเงิน)</t>
  </si>
  <si>
    <t>บริษัท ไทยวาพลาซ่า ( ลากูน่า) จำกัด</t>
  </si>
  <si>
    <t>0107538000746</t>
  </si>
  <si>
    <t>คุณสาธิต กิติสาธร</t>
  </si>
  <si>
    <t>บริษัท จี สตีล จำกัด (มหาชน)</t>
  </si>
  <si>
    <t>0105532018536</t>
  </si>
  <si>
    <t>คุณอัญมณี กมลวิเศษธรรม</t>
  </si>
  <si>
    <t>คุณนิสากร สอนสืบ  (ฝ่ายบัญชี)</t>
  </si>
  <si>
    <t>บริษัท นำเชา (ประเทศไทย) จำกัด</t>
  </si>
  <si>
    <t>0105532021324</t>
  </si>
  <si>
    <t>คุณนันทภัค เทียนเมาะ (ผจก.ฝ่ายบัญชี)</t>
  </si>
  <si>
    <t>บริษัท เจวีซีเคนวูด อิเล็กทรอนิค (ประเทศไทย) จำกัด</t>
  </si>
  <si>
    <t>0135532000513</t>
  </si>
  <si>
    <t>คุณเด่นเดือน วิเชียร (SENIOR MANAGER)</t>
  </si>
  <si>
    <t>บริษัท ยานากาว่า เทคโนฟอร์จ (ไทยแลนด์) จำกัด</t>
  </si>
  <si>
    <t>0105524024646</t>
  </si>
  <si>
    <t xml:space="preserve">คุณขนิษฐา ยอดศรี </t>
  </si>
  <si>
    <t>คุณพรพิมล  ฉลาดแพทย์</t>
  </si>
  <si>
    <t>บริษัท มาห์เล สยาม ฟิลเตอร์ ซิสเต็มส์ จำกัด</t>
  </si>
  <si>
    <t>0107548000331</t>
  </si>
  <si>
    <t>คุณชานนท์ วงศ์วุ่น</t>
  </si>
  <si>
    <t>บริษัท เมืองใหม่ กัตทรี จำกัด (มหาชน)</t>
  </si>
  <si>
    <t>0107537000106</t>
  </si>
  <si>
    <t>คุณนิตย์ วิเสสพันธุ์</t>
  </si>
  <si>
    <t>คุณนิตย์ วิเสสพันธุ์  (ผอ.ฝ่ายการเงิน)</t>
  </si>
  <si>
    <t>บริษัท จัสมิน อินเตอร์เนชั่นแนล จำกัด (มหาชน)</t>
  </si>
  <si>
    <t>0105532027365</t>
  </si>
  <si>
    <t>C309120</t>
  </si>
  <si>
    <t>นายธีรเชษฐ์ นิจศรีวงษ์   (ผช.ผจก.แผนกบัญชีและการเงิน )</t>
  </si>
  <si>
    <t>บริษัท ซันสตาร์ เอ็นจิเนียริ่ง (ประเทศไทย) จำกัด</t>
  </si>
  <si>
    <t>0105531102126</t>
  </si>
  <si>
    <t>C267009</t>
  </si>
  <si>
    <t>คุณบงกชรัตน์ สระแก้ว (หัวหน้าฝ่ายบัญชี)</t>
  </si>
  <si>
    <t>บริษัท โรเด้นสต๊อก (ประเทศไทย) จำกัด</t>
  </si>
  <si>
    <t>0105505000451</t>
  </si>
  <si>
    <t>C201130</t>
  </si>
  <si>
    <t>คุณอังกาบ วรนัฐสุนทร (หัวหน้าฝ่ายการเงินฯ)</t>
  </si>
  <si>
    <t>บริษัท ไบเออร์ไทย จำกัด</t>
  </si>
  <si>
    <t>0105516007053</t>
  </si>
  <si>
    <t>C320009</t>
  </si>
  <si>
    <t>คุณดิเรก เทียนเจ๊ก (หัวหน้าส่วนบัญชีทั่วไป)</t>
  </si>
  <si>
    <t>คุณดิเรก เทียนเจ๊ก (ผู้ช่วยผู้จัดการแผนกบัญชีฯ)</t>
  </si>
  <si>
    <t>บริษัท เชอร์รี่ เสรีนา จำกัด</t>
  </si>
  <si>
    <t>0105532027560</t>
  </si>
  <si>
    <t>คุณกำไร เชิญพิลา (ผู้ช่วยผู้จัดการแผนกทรัพยากรมนุษย์)</t>
  </si>
  <si>
    <t>บริษัท กุนธัต (ประเทศไทย) จำกัด</t>
  </si>
  <si>
    <t>0105541002744</t>
  </si>
  <si>
    <t xml:space="preserve">Khun Sopita Saman </t>
  </si>
  <si>
    <t>Khun Sunantha Monphaneevong</t>
  </si>
  <si>
    <t>บริษัท เมอร์เซเดส-เบนซ์ (ประเทศไทย) จำกัด</t>
  </si>
  <si>
    <t>0105538002895</t>
  </si>
  <si>
    <t>คุณพูลทรัพย์  แก้วแววน้อย / คุณพรทิพย์ ประกอบธรรม</t>
  </si>
  <si>
    <t>คุณพรทิพย์ ประกอบธรรม</t>
  </si>
  <si>
    <t>บริษัท ซิเลซติกา (ประเทศไทย) จำกัด</t>
  </si>
  <si>
    <t>0107556000582</t>
  </si>
  <si>
    <t>B089990</t>
  </si>
  <si>
    <t>คุณสายพิณ รำพรรณ์</t>
  </si>
  <si>
    <t>คุณสายพิณ รำพรรณ์ (ผจก.ฝ่ายบัญชีและการเงิน)</t>
  </si>
  <si>
    <t>บริษัท อัครา รีซอร์สเซส จำกัด (มหาชน)</t>
  </si>
  <si>
    <t>0105531042450</t>
  </si>
  <si>
    <t>คุณไพจิตร นิรัตติวงศ์กรณ์ (ผู้จัดการฝ่ายบัญชี)</t>
  </si>
  <si>
    <t>บริษัท บริษัทซากามิไทย จำกัด</t>
  </si>
  <si>
    <t>0107537002109</t>
  </si>
  <si>
    <t>คุณชลพรรณ วงษ์สิงห์ (ประธานเจ้าหน้าที่สายงานปฏิบัติการ)</t>
  </si>
  <si>
    <t>บริษัท ดีมีเตอร์ คอร์ปอเรชั่น จำกัด (มหาชน)</t>
  </si>
  <si>
    <t>0105532082749</t>
  </si>
  <si>
    <t>บริษัท ไทยรุ่งเรือง-เคอรี่ ดีเวลลอปเม้นท์ จำกัด</t>
  </si>
  <si>
    <t>0105520010462</t>
  </si>
  <si>
    <t>คุณธวัชชัย  แหลมฉลาด (บัญชี)</t>
  </si>
  <si>
    <t>คุณธวัชชัย  แหลมฉลาด (ฝ่ายบัญชี)</t>
  </si>
  <si>
    <t>บริษัท เครดิตฟองซิเอร์ ลินน์ ฟิลลิปส์ มอร์ทเก็จ จำกัด</t>
  </si>
  <si>
    <t>0105539127012</t>
  </si>
  <si>
    <t>คุณสุรกิต คงสิริรุ่งเรือง</t>
  </si>
  <si>
    <t>บริษัท หลักทรัพย์ ดีบีเอส วิคเคอร์ส (ประเทศไทย) จำกัด</t>
  </si>
  <si>
    <t>0107537001307</t>
  </si>
  <si>
    <t>คุณสุพร เร้าปิติวงษ์กุล (ผอ.สายบัญชี-การเงิน)</t>
  </si>
  <si>
    <t>บริษัท เมืองไทยประกันภัย จำกัด (มหาชน)</t>
  </si>
  <si>
    <t>0105530052273</t>
  </si>
  <si>
    <t>คุณโสภา เลาหวัฒนากุล</t>
  </si>
  <si>
    <t>บริษัท ราชาเซรามิค จำกัด</t>
  </si>
  <si>
    <t>0105532041902</t>
  </si>
  <si>
    <t>คุณธนินท์ธร เตชะดี</t>
  </si>
  <si>
    <t>บริษัท บีอาร์เอฟ (ประเทศไทย) จำกัด</t>
  </si>
  <si>
    <t>0107537000866</t>
  </si>
  <si>
    <t xml:space="preserve"> คุณพจนี เงินสอาด  (ผู้จัดการส่วนวิเคราะห์บัญชีและงบประมาณ)</t>
  </si>
  <si>
    <t>บริษัท ผลิตไฟฟ้า จำกัด (มหาชน)</t>
  </si>
  <si>
    <t>0107535000079</t>
  </si>
  <si>
    <t>คุณไพฑูรย์ เอี่ยมศิริกุลมิตร (รองกรรมการผู้จัดการ สำนักประธาน)</t>
  </si>
  <si>
    <t>บริษัท มาลีสามพราน จำกัด (มหาชน)</t>
  </si>
  <si>
    <t>0105538077011</t>
  </si>
  <si>
    <t>คุณพิชญ์ โพธารามิก (กรรมการ)</t>
  </si>
  <si>
    <t>คุณปริญดา ปฐมโพธิภัทรสุข (ผู้จัดการฝ่ายบัญชีฯ)</t>
  </si>
  <si>
    <t>บริษัท เอเซียส รีเยนแนล เซอร์วิส จำกัด</t>
  </si>
  <si>
    <t>0107545000047</t>
  </si>
  <si>
    <t>J591400</t>
  </si>
  <si>
    <t>คุณอรรถพร แซ่แต้ (ผจก.ฝ่ายบัญชี)</t>
  </si>
  <si>
    <t>บริษัท เมเจอร์ ซีนีเพล็กซ์ กรุ้ป จำกัด (มหาชน)</t>
  </si>
  <si>
    <t>0205546007751</t>
  </si>
  <si>
    <t>คุณมาลี สุขวงศ์</t>
  </si>
  <si>
    <t>คุณมาลี สุขวงศ์  (ฝ่ายบัญชี)</t>
  </si>
  <si>
    <t>บริษัท ไทย มะรุมะ โทไค จำกัด</t>
  </si>
  <si>
    <t>0245546000498</t>
  </si>
  <si>
    <t>C221120</t>
  </si>
  <si>
    <t>คุณพรรณี ฐิติธรรมจริยา (ผจก.แผนกบัญชีและการเงิน)</t>
  </si>
  <si>
    <t>บริษัท ซีซีแอล ลาเบิล (ไทย) จำกัด</t>
  </si>
  <si>
    <t>0105531026179</t>
  </si>
  <si>
    <t>G461009</t>
  </si>
  <si>
    <t>คุณสุมาลี แก้วสิงห์ (ผจก.แผนกบัญชีและการเงิน)</t>
  </si>
  <si>
    <t>บริษัท ริโก้เซอร์วิสเซส (ประเทศไทย) จำกัด</t>
  </si>
  <si>
    <t>0115546006888</t>
  </si>
  <si>
    <t>ผู้จัดการฝ่ายบัญชี-การเงิน</t>
  </si>
  <si>
    <t>คุณชากร กฤตผลชัย</t>
  </si>
  <si>
    <t>บริษัท โตโยต้า ไดฮัทสุ เอ็นจิเนียริ่ง แอนด์ แมนูแฟคเจอริ่ง จำกัด</t>
  </si>
  <si>
    <t>0105547076944</t>
  </si>
  <si>
    <t>คุณณันทิยา รุ่งเลิศสิทธิกุล (ผู้จัดการฝ่ายการเงิน)</t>
  </si>
  <si>
    <t>บริษัท เอชแอนด์อาร์ เคมฟาร์ม (ประเทศไทย) จำกัด</t>
  </si>
  <si>
    <t>0105547040214</t>
  </si>
  <si>
    <t>K649290</t>
  </si>
  <si>
    <t>คุณขวัญมนัส เบญญาอภิกุล  (ผู้จัดการฝ่ายควบคุมภายใน)</t>
  </si>
  <si>
    <t>คุณอธิปพงค์  เมืองแก้ว (ผู้จัดการฝ่ายควบคุมภายใน)</t>
  </si>
  <si>
    <t>บริษัท พรอมิส (ประเทศไทย) จำกัด</t>
  </si>
  <si>
    <t>0215547000670</t>
  </si>
  <si>
    <t>คุณวิชชุดา ธราสุวรรณ (ผู้จัดการแผนกการเงิน)</t>
  </si>
  <si>
    <t>บริษัท อินนิออส สไตโรลูชั่น (ประเทศไทย) จำกัด</t>
  </si>
  <si>
    <t>0105540067109</t>
  </si>
  <si>
    <t>คุณเจษฎา จันทรวิสุทธิ์เลิศ ผู้อำนวยการฝ่าย สำนักกรรมการผู้จัดการ</t>
  </si>
  <si>
    <t>บริษัท กรุงไทยธุรกิจบริการ จำกัด</t>
  </si>
  <si>
    <t>0105509003331</t>
  </si>
  <si>
    <t>C139100</t>
  </si>
  <si>
    <t>คุณถาวร  ตั้งสหไมตรี (ผู้จัดการ)</t>
  </si>
  <si>
    <t>บริษัท ไทยอิลาสติค จำกัด</t>
  </si>
  <si>
    <t>0105519005418</t>
  </si>
  <si>
    <t xml:space="preserve">คุณสิริรัตน์ ทรงดำรงทัศน์ </t>
  </si>
  <si>
    <t>คุณสุระชัย อัศววิเชียรจินดา (ผู้อำนวยการฝ่ายบัญชีฯ)</t>
  </si>
  <si>
    <t>บริษัท เอฟ บี (ประเทศไทย) จำกัด</t>
  </si>
  <si>
    <t>0105548077081</t>
  </si>
  <si>
    <t>คุณธวัชชัย หอมจันทน์ (กรรมการฝ่ายบริหาร)</t>
  </si>
  <si>
    <t>บริษัท ดรีมโฮเต็ล(ประเทศไทย) จำกัด</t>
  </si>
  <si>
    <t>0105532033098</t>
  </si>
  <si>
    <t>คุณสุนทร พ่วงสีนวล</t>
  </si>
  <si>
    <t>บริษัท กุลธรเคอร์บี้เฟาน์ดรี่ จำกัด</t>
  </si>
  <si>
    <t>0105542089711</t>
  </si>
  <si>
    <t>คุณอลงกรณ์  ปิติชัยชาญ (กรรมการ)</t>
  </si>
  <si>
    <t>บริษัท วี.พี.อัลลายแอนซ์ จำกัด</t>
  </si>
  <si>
    <t>0305518000038</t>
  </si>
  <si>
    <t>G454010</t>
  </si>
  <si>
    <t>คุณสมพงษ์ ตันติวงษ์</t>
  </si>
  <si>
    <t>คุณสมพงษ์ ตันติวงษ์ (ฝ่ายบัญชี)</t>
  </si>
  <si>
    <t>บริษัท โคราชสงวนวงษ์ จำกัด</t>
  </si>
  <si>
    <t>0135538003301</t>
  </si>
  <si>
    <t>คุณศิริพร โฮนกระโทก</t>
  </si>
  <si>
    <t>บริษัท เนเด็ค (ประเทศไทย)  จำกัด</t>
  </si>
  <si>
    <t>0105530038033</t>
  </si>
  <si>
    <t>คุณประภาภรณ์ วชิรปรีชาพงศ์</t>
  </si>
  <si>
    <t>บริษัท อีซูซุ เอ็นยิ่น แมนูแฟคเจอริ่ง (ประเทศไทย) จำกัด</t>
  </si>
  <si>
    <t>0100536023025</t>
  </si>
  <si>
    <t>คุณลัดดา ชุณห์วิจิตรา (ผู้จัดการ)</t>
  </si>
  <si>
    <t>บริษัท ซัมซุง เอ็นจิเนียริ่ง (ประเทศไทย)</t>
  </si>
  <si>
    <t>0107551000185</t>
  </si>
  <si>
    <t>M712009</t>
  </si>
  <si>
    <t>คุณกอบชัย ธนสุกาญจน์</t>
  </si>
  <si>
    <t>บริษัท ทีทีซีแอล จำกัด (มหาชน)</t>
  </si>
  <si>
    <t>0107544000108</t>
  </si>
  <si>
    <t>ผจก.ฝ่ายแผนธุรกิจกลุ่มธุรกิจน้ำมัน</t>
  </si>
  <si>
    <t>คุณเอกชัย ตั้งเสงี่ยมวิสัย</t>
  </si>
  <si>
    <t>บริษัท ปตท. ฝ่ายแผนธุรกิจ จำกัด (มหาชน)</t>
  </si>
  <si>
    <t>0105551061280</t>
  </si>
  <si>
    <t>คุณเนตรนภา เมตมันกุล</t>
  </si>
  <si>
    <t>บริษัท เอสเอฟ ดีเวลอปเมนท์ จำกัด</t>
  </si>
  <si>
    <t>0105539069501</t>
  </si>
  <si>
    <t>D352009</t>
  </si>
  <si>
    <t>บริษัท ปตท. จำหน่ายก๊าซธรรมชาติ จำกัด</t>
  </si>
  <si>
    <t>0107537002761</t>
  </si>
  <si>
    <t>คุณเด่นดาว โกมลเมศ</t>
  </si>
  <si>
    <t>บริษัท อมตะ คอร์ปอเรชัน จำกัด (มหาชน)</t>
  </si>
  <si>
    <t>0107547000206</t>
  </si>
  <si>
    <t>คุณพฤทธิ์ ลี้วิไลกุลรัตน์ (ผช.ผอ.ฝ่ายบัญชี)</t>
  </si>
  <si>
    <t>บริษัท แปซิฟิกไพพ์ จำกัด (มหาชน)</t>
  </si>
  <si>
    <t>0107537000530</t>
  </si>
  <si>
    <t>คุณวิจะยะ  กลิ่นเกษร</t>
  </si>
  <si>
    <t>คุณสุระภี ดีพลภักดิ์</t>
  </si>
  <si>
    <t>บริษัท ยูไนเต็ด แสตนดาร์ด เทอร์มินัล จำกัด (มหาชน)</t>
  </si>
  <si>
    <t>0105533144471</t>
  </si>
  <si>
    <t xml:space="preserve">คุณกาญจนาวดี  ภักดี </t>
  </si>
  <si>
    <t>บริษัท อีสเทิร์นซี แหลมฉบัง เทอร์มินัล จำกัด</t>
  </si>
  <si>
    <t>0105531040228</t>
  </si>
  <si>
    <t xml:space="preserve">คุณจุติมา พรมแก้ว </t>
  </si>
  <si>
    <t>บริษัท ไซโก พรีซีชั่น (ประเทศไทย) จำกัด</t>
  </si>
  <si>
    <t>0105527039067</t>
  </si>
  <si>
    <t>R932009</t>
  </si>
  <si>
    <t>คุณวรินทร์ชนา อภิชัยธนาโรจน์</t>
  </si>
  <si>
    <t>คุณวรการดี (ผอ.ฝ่ายวางแผนพัฒนาฯ)</t>
  </si>
  <si>
    <t>บริษัท ปรินทร จำกัด</t>
  </si>
  <si>
    <t>0105540085310</t>
  </si>
  <si>
    <t>คุณพัชรี เพิ่มพูนพานิช</t>
  </si>
  <si>
    <t>บริษัท บีแอลซีพี เพาเวอร์ จำกัด</t>
  </si>
  <si>
    <t>0107536001214</t>
  </si>
  <si>
    <t>C201209</t>
  </si>
  <si>
    <t>บริษัท พาโตเคมีอุตสาหกรรม จำกัด (มหาชน)</t>
  </si>
  <si>
    <t>0125545007309</t>
  </si>
  <si>
    <t>C162100</t>
  </si>
  <si>
    <t xml:space="preserve">คุณทฤษฎี สิทธิประเสริฐ(ผู้จัดการฝ่ายการเงิน) </t>
  </si>
  <si>
    <t>บริษัท เมโทร ปาร์ติเกิล จำกัด</t>
  </si>
  <si>
    <t>0107548000595</t>
  </si>
  <si>
    <t>C151100</t>
  </si>
  <si>
    <t>คุณพิมรา เมฆเสรีวัฒนา  (ผู้จัดการส่วนการเงิน)</t>
  </si>
  <si>
    <t>บริษัท อินเตอร์ไฮด์ จำกัด (มหาชน)</t>
  </si>
  <si>
    <t>0107551000282</t>
  </si>
  <si>
    <t>คุณกรรณิกา บุญรอด (ผจก.ฝ่ายบัญชี)</t>
  </si>
  <si>
    <t>บริษัท สาลี่ คัลเล่อร์ จำกัด (มหาชน)</t>
  </si>
  <si>
    <t>0107547001041</t>
  </si>
  <si>
    <t>คุณธนกานต์ พันธาภิรัตน์ (ผช.กก.ผจก.สายบัญชีและการเงิน)</t>
  </si>
  <si>
    <t>คุณธนกานต์ พันธาภิรัตน์ (ผช.ประธานเจ้าหน้าที่บริหารสายบัญชีและการเงิน)</t>
  </si>
  <si>
    <t>บริษัท ผลิตภัณฑ์ตราเพชร จำกัด (มหาชน)</t>
  </si>
  <si>
    <t>0107547000729</t>
  </si>
  <si>
    <t>C203000</t>
  </si>
  <si>
    <t>คุณกิตติมา กาดานี (ผจก.ฝ่ายบัญชี-การเงิน)</t>
  </si>
  <si>
    <t>บริษัท โพลีเพล็กซ์ (ประเทศไทย) จำกัด (มหาชน)</t>
  </si>
  <si>
    <t>0107536001265</t>
  </si>
  <si>
    <t>C107720</t>
  </si>
  <si>
    <t>คุณยุภาพรรณ สร้างศรีวงศ์ (ผจก.ฝ่ายบัญชี-การเงิน)</t>
  </si>
  <si>
    <t>บริษัท ไทยเทพรส จำกัด (มหาชน)</t>
  </si>
  <si>
    <t>0107537001447</t>
  </si>
  <si>
    <t>คุณณัฐฐิญา พานทอง (ผจก.ส่วนแผนกการเงิน)</t>
  </si>
  <si>
    <t>บริษัท เท็กซ์ไทล์เพรสทีจ จำกัด (มหาชน)</t>
  </si>
  <si>
    <t>0107537001455</t>
  </si>
  <si>
    <t>คุณอรอนงค์ แสงพุ่มพงษ์ (กรรมการและผู้อำนวยการฝ่ายบัญชี)</t>
  </si>
  <si>
    <t>คุณดวงมาลย์ ความเพียร (ผู้จัดการแผนกการเงิน)</t>
  </si>
  <si>
    <t>บริษัท ไทยวาโก้ จำกัด (มหาชน)</t>
  </si>
  <si>
    <t>0107537000637</t>
  </si>
  <si>
    <t>คุณสุวิมล จันทร์ศรี (หัวหน้าฝ่ายบัญชี)</t>
  </si>
  <si>
    <t>บริษัท ทีทีแอล อุตสาหกรรม จำกัด (มหาชน)</t>
  </si>
  <si>
    <t>0107537001056</t>
  </si>
  <si>
    <t>คุณอรทิชา พงษ์เฉลิม (ผจก.ฝ่ายบัญชี-การเงิน)</t>
  </si>
  <si>
    <t>บริษัท คาสเซ่อร์พีคโฮลดิ้งส์ จำกัด (มหาชน)</t>
  </si>
  <si>
    <t>0107536001346</t>
  </si>
  <si>
    <t>คุณคมกริตย์ ศุภโกวิทต์ (Head of Coporate Finance, Treasuary,Tax,IR)</t>
  </si>
  <si>
    <t>คุณสรวุฒิ พันธุ์สุวรรณนาคี</t>
  </si>
  <si>
    <t>บริษัท ปูนซีเมนต์นครหลวง จำกัด (มหาชน)</t>
  </si>
  <si>
    <t>0107537001994</t>
  </si>
  <si>
    <t>คุณศิราณี นามณี (สมุห์บัญชี)</t>
  </si>
  <si>
    <t>บริษัท ไทย โอ.พี.พี. จำกัด (มหาชน)</t>
  </si>
  <si>
    <t>0107537001617</t>
  </si>
  <si>
    <t xml:space="preserve">คุณจรัสแสง </t>
  </si>
  <si>
    <t>คุณจรัสแสง  (หัวหน้าฝ่ายธุรการ)</t>
  </si>
  <si>
    <t>บริษัท ไทยโทเรเท็กซ์ไทล์มิลลส์ จำกัด (มหาชน)</t>
  </si>
  <si>
    <t>0107542000011</t>
  </si>
  <si>
    <t>คุณชัยมงคล โรจนสินธุ</t>
  </si>
  <si>
    <t>บริษัท ซีพี ออลล์ จำกัด (มหาชน)</t>
  </si>
  <si>
    <t>0107537001196</t>
  </si>
  <si>
    <t xml:space="preserve">คุณเพชรลดา สุนทโร </t>
  </si>
  <si>
    <t>บริษัท ดี.ที.ซี.อินดัสตรี่ส์ จำกัด (มหาชน)</t>
  </si>
  <si>
    <t>0107538000151</t>
  </si>
  <si>
    <t>คุณชินานุตร จริยฤดีชัย (ผจก.ฝ่ายบัญชี-การเงิน)</t>
  </si>
  <si>
    <t>บริษัท วิค แอนด์ ฮุคลันด์ จำกัด (มหาชน)</t>
  </si>
  <si>
    <t>0107553000051</t>
  </si>
  <si>
    <t>คุณพรปวีณ์ สหวัฒนพงศ์ (ผอ.ฝ่ายบัญชีและการเงิน)</t>
  </si>
  <si>
    <t>บริษัท เออาร์ไอพี จำกัด (มหาชน)</t>
  </si>
  <si>
    <t>0107550000165</t>
  </si>
  <si>
    <t>C202210</t>
  </si>
  <si>
    <t>คุณไพบูลย์ บุดดีวงศ์ (ผช.ผจก.ฝ่ายบัญชีและการเงิน)</t>
  </si>
  <si>
    <t>บริษัท ไดเมท (สยาม) จำกัด (มหาชน)</t>
  </si>
  <si>
    <t>0107548000315</t>
  </si>
  <si>
    <t>คุณอนันต์ มนัสชินอภิสิทธิ์ (รองกรรมการผู้จัดการฝ่ายบัญชีฯ)</t>
  </si>
  <si>
    <t>บริษัท โลหะกิจ เม็ททอล จำกัด (มหาชน)</t>
  </si>
  <si>
    <t>0107548000242</t>
  </si>
  <si>
    <t>คุณวิชัย พงษ์พยัคเลิศ (ผอ.ฝ่ายบัญชี)</t>
  </si>
  <si>
    <t>บริษัท สตาร์ ซานิทารีแวร์ (ประเทศไทย)  จำกัด (มหาชน)</t>
  </si>
  <si>
    <t>0107547000702</t>
  </si>
  <si>
    <t>คุณสาธิต โกศินานนท์ (รอง กก.ผจก. ฝ่ายบัญชี-การเงิน)</t>
  </si>
  <si>
    <t>บริษัท บางสะพานบาร์มิล จำกัด (มหาชน)</t>
  </si>
  <si>
    <t>0107547000346</t>
  </si>
  <si>
    <t>C202990</t>
  </si>
  <si>
    <t>คุณชาญเดช ปั้นตระกูล ผู้จัดการฝ่ายบัญชี-การเงิน</t>
  </si>
  <si>
    <t>บริษัท เชอร์วู้ด เคมิคอล จำกัด (มหาชน)</t>
  </si>
  <si>
    <t>0107546000261</t>
  </si>
  <si>
    <t>คุณไพชยนต์ แก้วมงคล (ผจก.ฝ่ายบัญชี)</t>
  </si>
  <si>
    <t>บริษัท ผลิตภัณฑ์คอนกรีตชลบุรี จำกัด (มหาชน)</t>
  </si>
  <si>
    <t>0107545000144</t>
  </si>
  <si>
    <t>C107109</t>
  </si>
  <si>
    <t>คุณสุวรรณา ชัยหาญ</t>
  </si>
  <si>
    <t>บริษัท เพรซิเดนท์ เบเกอรี่ จำกัด (มหาชน)</t>
  </si>
  <si>
    <t>0107538000100</t>
  </si>
  <si>
    <t>C181110</t>
  </si>
  <si>
    <t>คุณดุษฎี ลออวรเกียรติ์</t>
  </si>
  <si>
    <t>บริษัท สยามสปอร์ต ซินดิเคท จำกัด (มหาชน)</t>
  </si>
  <si>
    <t>0107537002311</t>
  </si>
  <si>
    <t>คุณพิระพงศ์  จงสฤษดิ์หวัง</t>
  </si>
  <si>
    <t>คุณลลิตฤดี อ่อนแก้ว</t>
  </si>
  <si>
    <t>บริษัท ไทยบริติช ซีเคียวริตี้ พริ้นติ้ง จำกัด (มหาชน)</t>
  </si>
  <si>
    <t>0107537002087</t>
  </si>
  <si>
    <t>คุณมณฑา คงคำ (ผจก.ฝ่ายการเงิน)</t>
  </si>
  <si>
    <t>บริษัท ทุ่งคาฮาเบอร์ จำกัด (มหาชน)</t>
  </si>
  <si>
    <t>0107541000051</t>
  </si>
  <si>
    <t>บริษัท กัลฟ์อิเล็คตริก จำกัด (มหาชน)</t>
  </si>
  <si>
    <t>0105540070509</t>
  </si>
  <si>
    <t>บริษัท หนองแค โคเจนเนอเรชั่น (กัลฟ์) จำกัด</t>
  </si>
  <si>
    <t>0105538115088</t>
  </si>
  <si>
    <t>บริษัท สมุทรปราการ โคเจนเนอเรชั่น จำกัด</t>
  </si>
  <si>
    <t>0105540087886</t>
  </si>
  <si>
    <t xml:space="preserve">บจ. </t>
  </si>
  <si>
    <t>บริษัท กัลฟ์ ยะลา กรีน จำกัด</t>
  </si>
  <si>
    <t>0105525031492</t>
  </si>
  <si>
    <t>คุณพรรณี บุษมาตรกุล (สมุห์บัญชี)</t>
  </si>
  <si>
    <t>บริษัท อีซูซุนครหลวง จำกัด</t>
  </si>
  <si>
    <t>0107537001714</t>
  </si>
  <si>
    <t>คุณอภิชาติ ลักษณะสิริศักดิ์ (กรรมการผู้จัดการใหญ่)</t>
  </si>
  <si>
    <t>บริษัท ไทยแลนด์ไอออนเวิคส์ จำกัด (มหาชน)</t>
  </si>
  <si>
    <t>0107537000891</t>
  </si>
  <si>
    <t>C107510</t>
  </si>
  <si>
    <t>คุณปะราลี สุขะตุงคะ</t>
  </si>
  <si>
    <t>บริษัท ไทยยูเนี่ยนโฟรเซ่นโปรดักส์ จำกัด (มหาชน)</t>
  </si>
  <si>
    <t>0105531027264</t>
  </si>
  <si>
    <t>คุณวัชรียา พูลสวัสดิ์ (ผจก.ฝ่ายบัญชีและการเงิน)</t>
  </si>
  <si>
    <t>บริษัท เบทเตอร์เวย์ (ประเทศไทย) จำกัด</t>
  </si>
  <si>
    <t>0107542000054</t>
  </si>
  <si>
    <t>คุณพรพรรณ์ ปัญจชัย (ผจก.ฝ่ายบัญชี)</t>
  </si>
  <si>
    <t>โรงพยาบาล ปิยะเวท จำกัด (มหาชน)</t>
  </si>
  <si>
    <t>0105550048778</t>
  </si>
  <si>
    <t>คุณโชติกุล สุขภิรมย์เกษม</t>
  </si>
  <si>
    <t>บริษัท แลนด์ แอนด์ พร็อพเพอร์ตี้ ดีเวลลอปเม้นท์ จำกัด</t>
  </si>
  <si>
    <t>0105534087373</t>
  </si>
  <si>
    <t>คุณเสถียร สิริสวัสดิ์ (กรรมการผู้จัดการ)</t>
  </si>
  <si>
    <t>บริษัท เค ดับบลิว ซี โลจิสติคส์ จำกัด</t>
  </si>
  <si>
    <t>0145535000417</t>
  </si>
  <si>
    <t>คุณพาณิช  อัมพรพฤติ</t>
  </si>
  <si>
    <t>บริษัท อัมพรสรรพสินค้า จำกัด</t>
  </si>
  <si>
    <t>0105532011540</t>
  </si>
  <si>
    <t>คุณอัญชลี ศรีสุกใส (ผู้อำนวยการการเงินและบัญชี)</t>
  </si>
  <si>
    <t>บริษัท วาเคไทย (ไทยแลนด์) จำกัด</t>
  </si>
  <si>
    <t>0107538000096</t>
  </si>
  <si>
    <t>คุณผกาทิพย์ โลพันธ์ศรี (รองกรรมการผจก.ฝ่ายการเงินฯ)</t>
  </si>
  <si>
    <t>บริษัท เนาวรัตน์พัฒนาการ จำกัด (มหาชน)</t>
  </si>
  <si>
    <t>0107549000050</t>
  </si>
  <si>
    <t>คุณสมเกียรติ  วงศาโรจน์    (ที่ปรึกษาฝ่ายบัญชีและการเงิน)</t>
  </si>
  <si>
    <t>บริษัท ริช เอเชีย คอร์ปอเรชั่น จำกัด (มหาชน)</t>
  </si>
  <si>
    <t>0105540096532</t>
  </si>
  <si>
    <t>M721009</t>
  </si>
  <si>
    <t>คุณชฎาพร สินอำไพสิทธิ์ (ผจก.ฝ่ายบัญชีฯ)</t>
  </si>
  <si>
    <t>บริษัท ฮอนด้า อาร์แอนด์ดี เซ้าท์อีสท์เอเชีย จำกัด</t>
  </si>
  <si>
    <t>0105538124621</t>
  </si>
  <si>
    <t>J620220</t>
  </si>
  <si>
    <t>บริษัท ดาต้าวัน เอเชีย (ประเทศไทย) จำกัด</t>
  </si>
  <si>
    <t>0107551000100</t>
  </si>
  <si>
    <t>บริษัท 2 เอส เมทัล จำกัด (มหาชน)</t>
  </si>
  <si>
    <t>0115553000768</t>
  </si>
  <si>
    <t>ผู้จัดการฝ่ายการเงิน</t>
  </si>
  <si>
    <t>บริษัท บางกอกโคมัตสุเซลส์ จำกัด</t>
  </si>
  <si>
    <t>0107548000455</t>
  </si>
  <si>
    <t>คุณกมลรัตน์ กุหลาบแก้ว (ผู้อำนวยการฝ่ายการเงิน)</t>
  </si>
  <si>
    <t>บริษัท การไฟฟ้าฝ่ายผลิตแห่งประเทศไทย จำกัด (มหาชน)</t>
  </si>
  <si>
    <t>0105520011400</t>
  </si>
  <si>
    <t>คุณมนัสนันท์ บูรณะปุระ</t>
  </si>
  <si>
    <t>บริษัท ชัยบูรณ์บราเดอร์ส จำกัด</t>
  </si>
  <si>
    <t>0105533122931</t>
  </si>
  <si>
    <t>บริษัท ไทยนิกเท็กซ์ จำกัด</t>
  </si>
  <si>
    <t>0107550000076</t>
  </si>
  <si>
    <t>คุณสามารถ อุดมพันธ์ (ผอ.ฝ่ายบัญชี)</t>
  </si>
  <si>
    <t>บริษัท มิลล์คอนสตีลอินดัสทรีส์ จำกัด (มหาชน)</t>
  </si>
  <si>
    <t>0105534105568</t>
  </si>
  <si>
    <t>คุณอภิญญา อิศรางกูร</t>
  </si>
  <si>
    <t>บริษัท เกษร แลนด์ จำกัด</t>
  </si>
  <si>
    <t>0107538000240</t>
  </si>
  <si>
    <t>C202209</t>
  </si>
  <si>
    <t>บริษัท เอ็นเนอร์ยี่ เอิร์ธ จำกัด (มหาชน)</t>
  </si>
  <si>
    <t>0100528000127</t>
  </si>
  <si>
    <t>K641913</t>
  </si>
  <si>
    <t>ผอ.ฝ่ายธุรกิจบัตรเครดิตและสินเชื่อเงินสด</t>
  </si>
  <si>
    <t>คุณมนตรี โตรักษาสกุล (ฝ่ายธุรกิจบัตรเครดิตและสินเชื่อเงินสด)</t>
  </si>
  <si>
    <t xml:space="preserve">ธนาคารซิตี้แบงก์ จำกัด (มหาชน) </t>
  </si>
  <si>
    <t>0107546000474</t>
  </si>
  <si>
    <t>คุณภูพันธ์  นิศารัตนานุกูล</t>
  </si>
  <si>
    <t>บริษัท ไทยยูนิคเท็กซ์ไทล์ จำกัด (มหาชน)</t>
  </si>
  <si>
    <t>0107536000846</t>
  </si>
  <si>
    <t>ผู้จัดการฝ่ายวิเคราะห์และวางแผนการเงิน</t>
  </si>
  <si>
    <t>บริษัท วีนิไทย จำกัด (มหาชน)</t>
  </si>
  <si>
    <t>0107537000467</t>
  </si>
  <si>
    <t>B072920</t>
  </si>
  <si>
    <t>นางวิลาวรรณ  ศรีรัตนตาปี</t>
  </si>
  <si>
    <t>บริษัท ผาแดงอินดัสทรี จำกัด (มหาชน)</t>
  </si>
  <si>
    <t>0105516006324</t>
  </si>
  <si>
    <t>คุณวันวิสา อุตมะ</t>
  </si>
  <si>
    <t>คุณศรัณย์พัทธ์ ศิริยานนท์</t>
  </si>
  <si>
    <t>บริษัท ยูแทคไทย จำกัด</t>
  </si>
  <si>
    <t>0105520001731</t>
  </si>
  <si>
    <t>คุณรัตนา จงถาวรวาสนา</t>
  </si>
  <si>
    <t>บริษัท รุ่งสยามเคมเทรดดิ้ง จำกัด</t>
  </si>
  <si>
    <t>0107539000111</t>
  </si>
  <si>
    <t>G466109</t>
  </si>
  <si>
    <t xml:space="preserve">คุณสุทธิรัตน์ วรรณรัตน์ </t>
  </si>
  <si>
    <t>บริษัท สยามภัณฑ์กรุ๊ป จำกัด (มหาชน)</t>
  </si>
  <si>
    <t>0835522000255</t>
  </si>
  <si>
    <t>คุณเกียรติศักดิ์ พนมบูรณ์ (ผจก.แผนกการเงิน)</t>
  </si>
  <si>
    <t>บริษัท เอช.ซี.สตาร์ค จำกัด</t>
  </si>
  <si>
    <t>0105514005339</t>
  </si>
  <si>
    <t>คุณศิริรัตน์ เย็นสนาน (ผจก.ฝ่ายบัญชีและการเงิน)</t>
  </si>
  <si>
    <t>บริษัท โตโยอิ๊งค์ (ประเทศไทย) จำกัด</t>
  </si>
  <si>
    <t>0105535048487</t>
  </si>
  <si>
    <t>K663011</t>
  </si>
  <si>
    <t>คุณพิมพ์วลัญช์ แก้วเนตร</t>
  </si>
  <si>
    <t>บริษัท หลักทรัพย์จัดการกองทุนกสิกรไทย จำกัด</t>
  </si>
  <si>
    <t>0105533101569</t>
  </si>
  <si>
    <t>คุณสุภลักษณ์ สุขเยาว์ (Senior Manager)</t>
  </si>
  <si>
    <t>บริษัท นิเด็ค อีเล็คโทรนิคส์ (ประเทศไทย) จำกัด</t>
  </si>
  <si>
    <t>0115541004704</t>
  </si>
  <si>
    <t>คุณจุไรรัตน์ ปิติกถา</t>
  </si>
  <si>
    <t>บริษัท ทีเอฟแอล จำกัด</t>
  </si>
  <si>
    <t>0000255900033</t>
  </si>
  <si>
    <t>คุณไพโรจน์ ประจำถิ่น</t>
  </si>
  <si>
    <t xml:space="preserve">ร้าน จิตต์วิไล   </t>
  </si>
  <si>
    <t>0105533142974</t>
  </si>
  <si>
    <t>คุณสกุลรัตน  แหสกุล</t>
  </si>
  <si>
    <t>บริษัท กระเบื้องหลังคาซีแพค จำกัด</t>
  </si>
  <si>
    <t>0105532040591</t>
  </si>
  <si>
    <t>คุณปรีชา  ตันตระเศรษฐี</t>
  </si>
  <si>
    <t>บริษัท ไทยคามาย่า จำกัด</t>
  </si>
  <si>
    <t>0107538000223</t>
  </si>
  <si>
    <t>คุณสุไพจิตต์ วิริยะวงศ์ (ผจก.ฝ่ายบัญชี)</t>
  </si>
  <si>
    <t>โรงพยาบาลมหาชัย จำกัด (มหาชน)</t>
  </si>
  <si>
    <t>0105532010527</t>
  </si>
  <si>
    <t>คุณชนินทร์ กุลคณา</t>
  </si>
  <si>
    <t>บริษัท ชไนเดอร์ (ไทยแลนด์) จำกัด</t>
  </si>
  <si>
    <t>0115531000935</t>
  </si>
  <si>
    <t>C131309</t>
  </si>
  <si>
    <t>คุณสุจินดา  อัจฉราฤทธิ์</t>
  </si>
  <si>
    <t>บริษัท พัฒนาผ้าไทย จำกัด</t>
  </si>
  <si>
    <t>0107537000050</t>
  </si>
  <si>
    <t>G475950</t>
  </si>
  <si>
    <t>คุณจันทรมณี ทวีวรเกียรติ</t>
  </si>
  <si>
    <t>บริษัท ซิงเกอร์ประเทศไทย จำกัด (มหาชน)</t>
  </si>
  <si>
    <t>0105513003545</t>
  </si>
  <si>
    <t>คุณยุพดี แก้วไผ่</t>
  </si>
  <si>
    <t>บริษัท อเมริกัน แอ๊พเพรซัล (ประเทศไทย) จำกัด</t>
  </si>
  <si>
    <t>0105542070981</t>
  </si>
  <si>
    <t>คุณฐิติมา สุนิตย์สกุล</t>
  </si>
  <si>
    <t>บริษัท พลาสติก ออมเนียม ออโต อิเนอร์ยี (ประเทศไทย) จำกัด</t>
  </si>
  <si>
    <t>0105526027677</t>
  </si>
  <si>
    <t>N771009</t>
  </si>
  <si>
    <t>คุณกนกอร ดีอุดมวงศา</t>
  </si>
  <si>
    <t>บริษัท พัฒนาไทยบริการ จำกัด</t>
  </si>
  <si>
    <t>0105544012091</t>
  </si>
  <si>
    <t>คุณณัฐฐิญา ทองทิพย์ (ผู้จัดการ)</t>
  </si>
  <si>
    <t>บริษัท ชิน-เอทซุ ซิลิโคนส์ (ประเทศไทย) จำกัด</t>
  </si>
  <si>
    <t>0105529007316</t>
  </si>
  <si>
    <t>G454009</t>
  </si>
  <si>
    <t>คุณทองวัน แซ่ลี</t>
  </si>
  <si>
    <t>คุณทองวัน</t>
  </si>
  <si>
    <t>บริษัท เอ.พี.ฮอนด้า จำกัด</t>
  </si>
  <si>
    <t>0107539000316</t>
  </si>
  <si>
    <t>E360009</t>
  </si>
  <si>
    <t>คุณธิดารัชต์ ไกรประสิทธิ์</t>
  </si>
  <si>
    <t>บริษัท จัดการและพัฒนาทรัพยากรน้ำภาคตะวันออก จำกัด (มหาชน)</t>
  </si>
  <si>
    <t>0000255900041</t>
  </si>
  <si>
    <t>คุณบุญชั้ว  พรประเสริฐสุข (ผู้จัดการ)</t>
  </si>
  <si>
    <t>โรงไม้นายพวง</t>
  </si>
  <si>
    <t>0000255900043</t>
  </si>
  <si>
    <t>คุณสุนทร จันทร์ทองศรี (ผู้จัดการ)</t>
  </si>
  <si>
    <t>ร้าน สุ่มยานยนต์</t>
  </si>
  <si>
    <t>0107545000187</t>
  </si>
  <si>
    <t>คุณสัจพงค์      (ผอ.ฝ่ายการเงิน)</t>
  </si>
  <si>
    <t>บริษัท สยามฟิวเจอร์ดีเวลอปเมนท์ จำกัด (มหาชน)</t>
  </si>
  <si>
    <t>0205540001379</t>
  </si>
  <si>
    <t xml:space="preserve">คุณนิตยา ชิวพาณิชย์ </t>
  </si>
  <si>
    <t>บริษัท พนัสโพลทรี่ กรุ๊ป จำกัด</t>
  </si>
  <si>
    <t>0105536013962</t>
  </si>
  <si>
    <t>คุณกรกช กาญจนาภา</t>
  </si>
  <si>
    <t>บริษัท โอ.อี.ไอ พาร์ท จำกัด</t>
  </si>
  <si>
    <t>0107535000052</t>
  </si>
  <si>
    <t>C103030</t>
  </si>
  <si>
    <t>คุณศรัณยา บริสทธิ์สวัสดิ์ (ผจก.ฝ่ายการเงิน)</t>
  </si>
  <si>
    <t>บริษัท ทิปโก้ฟูดส์ จำกัด (มหาชน)</t>
  </si>
  <si>
    <t>0105526016004</t>
  </si>
  <si>
    <t>คุณจิรารัตน์ สุวรรณวงศทัต</t>
  </si>
  <si>
    <t>บริษัท คลังสมุดยงสวัสดิ์ จำกัด</t>
  </si>
  <si>
    <t>0105524005358</t>
  </si>
  <si>
    <t>C321200</t>
  </si>
  <si>
    <t>คุณดาราณี เอื้ออนันต์ชัย</t>
  </si>
  <si>
    <t>บริษัท เบสท์รับเบอร์ จำกัด</t>
  </si>
  <si>
    <t>0443516000038</t>
  </si>
  <si>
    <t>G453010</t>
  </si>
  <si>
    <t>คุณจิฏากาญจน์  กุลเจริญวิรัตน์</t>
  </si>
  <si>
    <t>ห้างหุ้นส่วนจำกัด ประมวลไทร์</t>
  </si>
  <si>
    <t>0105532094348</t>
  </si>
  <si>
    <t>คุณศุภกิจ ทองศักดิ์</t>
  </si>
  <si>
    <t>บริษัท เหล็กก่อสร้างสยาม จำกัด</t>
  </si>
  <si>
    <t>0105539021605</t>
  </si>
  <si>
    <t>C329090</t>
  </si>
  <si>
    <t>คุณรุจี ปลื้มมีชัย (ผจก.ฝ่ายบัญชีและการเงิน)</t>
  </si>
  <si>
    <t>บริษัท เอเซียฟรุคโตส จำกัด</t>
  </si>
  <si>
    <t>0413509000265</t>
  </si>
  <si>
    <t>C239909</t>
  </si>
  <si>
    <t>คุณนุสรา โฆษิตพิพัฒน์ (ผช.ผจก.บ/ช)</t>
  </si>
  <si>
    <t>ห้างหุ้นส่วนจำกัด แจ่มดุสิตค้าไม้</t>
  </si>
  <si>
    <t>0105519006287</t>
  </si>
  <si>
    <t>คุณจินตนา นิ่มวชิระสุนทร (ผู้จัดการ)</t>
  </si>
  <si>
    <t>บริษัท ตังน้ำ (1976) จำกัด</t>
  </si>
  <si>
    <t>0843523000036</t>
  </si>
  <si>
    <t>คุณภาสกร  ธารีวิบูลย์</t>
  </si>
  <si>
    <t>ห้างหุ้นส่วนจำกัด ธนาคอนกรีตอัดแรง</t>
  </si>
  <si>
    <t>0165521000045</t>
  </si>
  <si>
    <t>คุณอรสา วรปัญญา (ผู้จัดการ)</t>
  </si>
  <si>
    <t>คุณวราภรณ์ โมราบุตร</t>
  </si>
  <si>
    <t>บริษัท นิยมชัยรวมขนส่ง จำกัด</t>
  </si>
  <si>
    <t>0105522017138</t>
  </si>
  <si>
    <t>คุณธัญยธรณ์  ศิริประเสริฐโชค</t>
  </si>
  <si>
    <t>บริษัท ยงแสงสวัสดิ์ จำกัด</t>
  </si>
  <si>
    <t>0245523000041</t>
  </si>
  <si>
    <t>C107420</t>
  </si>
  <si>
    <t>คุณประสพพร โหมดสกุล</t>
  </si>
  <si>
    <t>บริษัท วุ้นเส้นตะวันออก จำกัด</t>
  </si>
  <si>
    <t>0215531000331</t>
  </si>
  <si>
    <t>G474110</t>
  </si>
  <si>
    <t>คุณปรัชญา สมะลาภา(ผจก.ทั่วไป)</t>
  </si>
  <si>
    <t>บริษัท สมาพันธ์เทคโนโลยี จำกัด</t>
  </si>
  <si>
    <t>0105501001411</t>
  </si>
  <si>
    <t>คุณชาตรี อารีพิทักษ์</t>
  </si>
  <si>
    <t>บริษัท สินการช่าง จำกัด</t>
  </si>
  <si>
    <t>0105505001431</t>
  </si>
  <si>
    <t>คุณวันดี โชติขจรเกียรติ</t>
  </si>
  <si>
    <t>บริษัท สุรพาณิชย์อาลูมิเนียม จำกัด</t>
  </si>
  <si>
    <t>0000255900044</t>
  </si>
  <si>
    <t>คุณชัชวาลย์  วานิชกมลนันทน์</t>
  </si>
  <si>
    <t>ร้าน ยงไทย</t>
  </si>
  <si>
    <t>0105541011107</t>
  </si>
  <si>
    <t>คุณสามารถ  พฤทธิวิทยา</t>
  </si>
  <si>
    <t>บริษัท ก. เจริญทอยส์ จำกัด</t>
  </si>
  <si>
    <t>0105551055000</t>
  </si>
  <si>
    <t>คุณณัฐคม สุขสาคร</t>
  </si>
  <si>
    <t>บริษัท มินูเอ็ต จำกัด</t>
  </si>
  <si>
    <t>0105539082060</t>
  </si>
  <si>
    <t>คุณศิริรัตน์ ตันติกรกุล (ผจก.อาวุโสบัญชี)</t>
  </si>
  <si>
    <t>บริษัท ซีพีเอ็น พัทยา บีช จำกัด</t>
  </si>
  <si>
    <t>0107550000157</t>
  </si>
  <si>
    <t>คุณธีรนันท์ คุณะเกษม (ผจก.ฝ่ายบัญชี-การเงิน)</t>
  </si>
  <si>
    <t>บริษัท ไทย อะโกร เอ็นเนอร์ยี่ จำกัด (มหาชน)</t>
  </si>
  <si>
    <t>0405535000511</t>
  </si>
  <si>
    <t>คุณบุศราภรณ์  ปลายชัยภูมิ</t>
  </si>
  <si>
    <t>บริษัท โรงแรมราชาออคิด จำกัด</t>
  </si>
  <si>
    <t>0107547000249</t>
  </si>
  <si>
    <t>คุณวรัญวุฒิ วัฒนอนันต์ (รอง กก.ผจก.)</t>
  </si>
  <si>
    <t>บริษัท สามชัย สตีล อินดัสทรี จำกัด (มหาชน)</t>
  </si>
  <si>
    <t>0107548000170</t>
  </si>
  <si>
    <t>คุณพิสุทธิ์ เลิศวิไล (รอง กก.ผจก.)</t>
  </si>
  <si>
    <t>บริษัท มัลติแบกซ์ จำกัด (มหาชน)</t>
  </si>
  <si>
    <t>0107537001285</t>
  </si>
  <si>
    <t xml:space="preserve">คุณเพ็ญพรรณ ศุภวิทยาโศคี </t>
  </si>
  <si>
    <t>บริษัท เอ.เจ.พลาสท์ จำกัด (มหาชน)</t>
  </si>
  <si>
    <t>0107550000050</t>
  </si>
  <si>
    <t>J582010</t>
  </si>
  <si>
    <t>คุณรัตนา เก้าเอี๊ยน (ผู้จัดการฝ่ายบัญชี-การเงิน)</t>
  </si>
  <si>
    <t>บริษัท เอเชียซอฟท์ คอร์ปอเรชั่น จำกัด (มหาชน)</t>
  </si>
  <si>
    <t>0105534094779</t>
  </si>
  <si>
    <t>คุณบุญเลิศ</t>
  </si>
  <si>
    <t>บริษัท อิตัลสยาม มอเตอร์ จำกัด</t>
  </si>
  <si>
    <t>0107554000208</t>
  </si>
  <si>
    <t>คุณพริม ชัยวัฒน์ (CFO)</t>
  </si>
  <si>
    <t>บริษัท ปัญจวัฒนาพลาสติก จำกัด (มหาชน)</t>
  </si>
  <si>
    <t>0305533000248</t>
  </si>
  <si>
    <t>คุณนฤมิต  ผ่องกุศล (ผช.ผจก.)</t>
  </si>
  <si>
    <t>บริษัท โคราชไซซัน จำกัด</t>
  </si>
  <si>
    <t>0105521018009</t>
  </si>
  <si>
    <t>คุณ Wanlada Kritchayada</t>
  </si>
  <si>
    <t>บริษัท ยูไนเต็ด ไทย ชิปปิ้ง จำกัด</t>
  </si>
  <si>
    <t>0195546000332</t>
  </si>
  <si>
    <t>คุณอรสัณห์ จิ๋วเจริญ (คุณแอน)</t>
  </si>
  <si>
    <t>บริษัท การ์เดียนอินดัสทรีส์คอร์ป จำกัด</t>
  </si>
  <si>
    <t>0105518010116</t>
  </si>
  <si>
    <t>คุณสุนันท์  ตั้งวงษ์เจริญ</t>
  </si>
  <si>
    <t>บริษัท ภัทยาอุตสาหกิจ จำกัด</t>
  </si>
  <si>
    <t>0000255900020</t>
  </si>
  <si>
    <t>คุณวิระชัย ศิริศักดิ์</t>
  </si>
  <si>
    <t>บริษัท ยงสวัสดิ์พืชผลวังสะพุง จำกัด</t>
  </si>
  <si>
    <t>0103517019100</t>
  </si>
  <si>
    <t>G466320</t>
  </si>
  <si>
    <t>คุณประยุทธ  พานิชาภรณ์</t>
  </si>
  <si>
    <t>ห้างหุ้นส่วนจำกัด วัฒนกิจค้าไม้ (1974)</t>
  </si>
  <si>
    <t>0203535000546</t>
  </si>
  <si>
    <t>คุณกิตติ  นาเจริญกุล (ผู้จัดการ)</t>
  </si>
  <si>
    <t>ห้างหุ้นส่วนจำกัด ชลบุรีชัยยง</t>
  </si>
  <si>
    <t>0105540067681</t>
  </si>
  <si>
    <t>I561009</t>
  </si>
  <si>
    <t>คุณอรวรรณ อาสาดี</t>
  </si>
  <si>
    <t>บริษัท โซเด็กซ์โซ่ อมฤต(ประเทศไทย)  จำกัด</t>
  </si>
  <si>
    <t>0105548000160</t>
  </si>
  <si>
    <t xml:space="preserve"> คุณวัลลพ เรืองสว่าง </t>
  </si>
  <si>
    <t>บริษัท ดีเอชแอลเอ๊กซ์เพรสอินเตอร์เนชั่นแนล(ประเทศไทย) จำกัด</t>
  </si>
  <si>
    <t>0905539002719</t>
  </si>
  <si>
    <t>คุณอัญชลี วัฑฒนายน</t>
  </si>
  <si>
    <t>บริษัท เซาท์แลนด์รีซอร์ซ จำกัด</t>
  </si>
  <si>
    <t>0105545030181</t>
  </si>
  <si>
    <t>คุณธิดารัตน์ ไชยสมบัติ</t>
  </si>
  <si>
    <t>บริษัท อีซูซุมอเตอร์ อินเตอร์เนชั่นแนล โอเปอเรชั่น (ไทยแลนด์) จำกัด</t>
  </si>
  <si>
    <t>0105537127210</t>
  </si>
  <si>
    <t>คุณอุดมพร มรรยาวุฒิ</t>
  </si>
  <si>
    <t>บริษัท ทุนลดาวัลย์ จำกัด</t>
  </si>
  <si>
    <t>0105548146181</t>
  </si>
  <si>
    <t>คุณภาวดี พงษ์สิธิพล</t>
  </si>
  <si>
    <t>บริษัท ยูนิลีเวอร์ ไทย เทรดดิ้ง จำกัด</t>
  </si>
  <si>
    <t>0105539107526</t>
  </si>
  <si>
    <t>คุณสุชาดา เลิศวิมลเกษม</t>
  </si>
  <si>
    <t>บริษัท ดีเอชแอล ซัพพลายเชน (ประเทศไทย)  จำกัด</t>
  </si>
  <si>
    <t>0105535004609</t>
  </si>
  <si>
    <t>G466390</t>
  </si>
  <si>
    <t>คุณสมชาติ เอื้อวิเศษวัฒนา (ผู้จัดการ)</t>
  </si>
  <si>
    <t>บริษัท เซี่ยงไฮ้เพ้นท์แอนด์ฮาร์ดแวร์ จำกัด</t>
  </si>
  <si>
    <t>0105540094149</t>
  </si>
  <si>
    <t>C106209</t>
  </si>
  <si>
    <t>คุณกันตภณ เหวินฮั้ว</t>
  </si>
  <si>
    <t>บริษัท สีมาอินเตอร์โปรดักส์ จำกัด</t>
  </si>
  <si>
    <t>0107537001781</t>
  </si>
  <si>
    <t>คุณจำเนียร โชควัฒนา</t>
  </si>
  <si>
    <t>คุณมธุรส โพคะสมบูรณ์</t>
  </si>
  <si>
    <t>บริษัท นิวพลัสนิตติ้ง จำกัด (มหาชน)</t>
  </si>
  <si>
    <t>0745531000301</t>
  </si>
  <si>
    <t>ว่าที่ร.ต.ธีรศานต์  ศิริชยาพร (ประธานกรรมการ)</t>
  </si>
  <si>
    <t>บริษัท ทีเอฟเอ็มเอส จำกัด</t>
  </si>
  <si>
    <t>0107537000840</t>
  </si>
  <si>
    <t>คุณผ่องศรี  สุนัยยศ (สมุห์บัญชี)</t>
  </si>
  <si>
    <t>บริษัท สวนอุตสาหกรรมโรจนะ จำกัด (มหาชน)</t>
  </si>
  <si>
    <t>0105530010520</t>
  </si>
  <si>
    <t>คุณชนิดาภา ปวบุตร   (ผจก.ฝ่ายบัญชี-การเงิน)</t>
  </si>
  <si>
    <t>บริษัท คอนติเนนทอล ปิโตรเคมีคอล (ประเทศไทย) จำกัด</t>
  </si>
  <si>
    <t>0105507000645</t>
  </si>
  <si>
    <t xml:space="preserve">คุณสุพัตรา ผิวงาม </t>
  </si>
  <si>
    <t>บริษัท ไทยยามาฮ่า มอเตอร์ จำกัด</t>
  </si>
  <si>
    <t>0705538000293</t>
  </si>
  <si>
    <t>คุณนงลักษณ์  พรวิศณุกูล (ผจก.ฝ่ายบัญชี)</t>
  </si>
  <si>
    <t>บริษัท กังวาลโพลีเอสเตอร์ จำกัด</t>
  </si>
  <si>
    <t>0105531096240</t>
  </si>
  <si>
    <t>คุณพรชัย จันทรธิพาพงศ์ (ผู้จัดการฝ่ายประสานงานการผลิต)</t>
  </si>
  <si>
    <t>บริษัท สยามคอมเพรสเซอร์อุตสาหกรรม จำกัด</t>
  </si>
  <si>
    <t>0105547011095</t>
  </si>
  <si>
    <t>J620209</t>
  </si>
  <si>
    <t>คุณลลิต์ภัทร วงศ์ศักดิ์ถาวร</t>
  </si>
  <si>
    <t>บริษัท อโกดา เซอร์วิสเซส จำกัด</t>
  </si>
  <si>
    <t>0107537001749</t>
  </si>
  <si>
    <t>คุณพจนารถ ปริญภัทร์ภากรณ์</t>
  </si>
  <si>
    <t>บริษัท ทานตะวันอุตสาหกรรม จำกัด (มหาชน)</t>
  </si>
  <si>
    <t>0105507001552</t>
  </si>
  <si>
    <t>คุณพจนี เลิศเชวงกุล  (ผอส.ฝ่ายบัญชีและการเงิน)</t>
  </si>
  <si>
    <t>บริษัท เพรสิเด้นท์ โฮเต็ลและทาวเวอร์ จำกัด</t>
  </si>
  <si>
    <t>0105510000871</t>
  </si>
  <si>
    <t>คุณสมใจ ใจกล้า</t>
  </si>
  <si>
    <t>บริษัท โดล ไทยแลนด์ จำกัด</t>
  </si>
  <si>
    <t>0115523000433</t>
  </si>
  <si>
    <t>คุณชัยโรจน์ จันทโรธรณ์</t>
  </si>
  <si>
    <t>บริษัท เมืองทองอุตสาหกรรมอาลูมีเนียม จำกัด</t>
  </si>
  <si>
    <t>0107538000487</t>
  </si>
  <si>
    <t>คุณพิศพงศ์ จันทรานนท์</t>
  </si>
  <si>
    <t>บริษัท บริการเชื้อเพลิงการบินกรุงเทพ จำกัด (มหาชน)</t>
  </si>
  <si>
    <t>0107537001625</t>
  </si>
  <si>
    <t>R910309</t>
  </si>
  <si>
    <t>คุณนิติศักดิ์  ปิติวรานนท์</t>
  </si>
  <si>
    <t>บริษัท กรุงเทพผลิตเหล็ก จำกัด (มหาชน)</t>
  </si>
  <si>
    <t>0105548031359</t>
  </si>
  <si>
    <t>S941100</t>
  </si>
  <si>
    <t>บริษัท เอ็นจีเค สปาร์คปลั๊กส์ (ประเทศไทย) จำกัด</t>
  </si>
  <si>
    <t>0105516009803</t>
  </si>
  <si>
    <t>N773050</t>
  </si>
  <si>
    <t>คุณกฤษณะ  ศิวะกฤษณ์กุล</t>
  </si>
  <si>
    <t>บริษัท สยาม อินดัสเทรียล คอร์ปอเรชั่น จำกัด</t>
  </si>
  <si>
    <t>0115530000923</t>
  </si>
  <si>
    <t>คุณภัทรพร ทาริยะวงศ์</t>
  </si>
  <si>
    <t>บริษัท ไทยโตโยโฟมอินดัสทรี จำกัด</t>
  </si>
  <si>
    <t>0105512005307</t>
  </si>
  <si>
    <t>คุณเบญจวรรณ  เกิดสุวรรณ</t>
  </si>
  <si>
    <t>บริษัท ไทยยูนีค จำกัด</t>
  </si>
  <si>
    <t>0105491000751</t>
  </si>
  <si>
    <t>คุณยุพิน วิทยานารถไพศาล</t>
  </si>
  <si>
    <t>บริษัท บูรพาอุตสาหกรรม จำกัด</t>
  </si>
  <si>
    <t>0105519012783</t>
  </si>
  <si>
    <t>คุณวิสุทธิ  ศักดิกุล</t>
  </si>
  <si>
    <t>บริษัท แปซิฟิค เอเซีย เทรดดิ้ง จำกัด</t>
  </si>
  <si>
    <t>0105547000557</t>
  </si>
  <si>
    <t>C141390</t>
  </si>
  <si>
    <t>คุณน้ำอ้อย  แซ่ลี้</t>
  </si>
  <si>
    <t>บริษัท เมืองทองฟุตเทค จำกัด</t>
  </si>
  <si>
    <t>0105528031884</t>
  </si>
  <si>
    <t>คุณวิจิตร เรียวโชติสกุล</t>
  </si>
  <si>
    <t>บริษัท วาย ซี โปรดักส์ จำกัด</t>
  </si>
  <si>
    <t>0105531067428</t>
  </si>
  <si>
    <t>คุณอดิศร  ธรรมาพฤทธิ (กรรมการผู้จัดการ)</t>
  </si>
  <si>
    <t>บริษัท อยุธยาโลหะการ จำกัด</t>
  </si>
  <si>
    <t>0107545000268</t>
  </si>
  <si>
    <t>คุณโสฬส ตั้งในธรรม (กก.ผจก.)</t>
  </si>
  <si>
    <t>บริษัท ทาพาโก้ จำกัด (มหาชน)</t>
  </si>
  <si>
    <t>0105532018391</t>
  </si>
  <si>
    <t>คุณปัทมา พุ่มนิล</t>
  </si>
  <si>
    <t>บริษัท เอ็นเนอร์ เซฟเวอร์(ประเทศไทย) จำกัด</t>
  </si>
  <si>
    <t>0105532078504</t>
  </si>
  <si>
    <t>คุณอานนท์  จิตรมีศิลป์ (กรรมการผู้จัดการ)</t>
  </si>
  <si>
    <t>บริษัท น้อมจิตต์ แมนนูแฟกเจอร์ริ่ง จำกัด</t>
  </si>
  <si>
    <t>0105516002493</t>
  </si>
  <si>
    <t>คุณญาณิศา  จงศิริยรรยง</t>
  </si>
  <si>
    <t>บริษัท นิติคาสติ้ง จำกัด</t>
  </si>
  <si>
    <t>0105517011208</t>
  </si>
  <si>
    <t>รองกรรมการผู้จัดการ</t>
  </si>
  <si>
    <t>บริษัท เบ็ญจมาศ จำกัด</t>
  </si>
  <si>
    <t>0105516012928</t>
  </si>
  <si>
    <t>คุณพีระ อุดมไพบูลย์สุข</t>
  </si>
  <si>
    <t>บริษัท ห้าตะขาบ (ซิมเทียนฮ้อ) จำกัด</t>
  </si>
  <si>
    <t>0000255900038</t>
  </si>
  <si>
    <t>คุณกิตติพงศ์  อุดมภักดีพงศ์</t>
  </si>
  <si>
    <t>ร้าน กิตติพงศ์ฟาร์มาซี</t>
  </si>
  <si>
    <t>0107537000149</t>
  </si>
  <si>
    <t>คุณพนมศักดิ์  เชาวกุล</t>
  </si>
  <si>
    <t>บริษัท เอพี (ไทยแลนด์) จำกัด (มหาชน)</t>
  </si>
  <si>
    <t>0105526012513</t>
  </si>
  <si>
    <t>คุณสมศักดิ์ ศักดิ์กำจร (ผู้จัดการ)</t>
  </si>
  <si>
    <t>บริษัท ไทยรวมทุน จำกัด</t>
  </si>
  <si>
    <t>0105546041365</t>
  </si>
  <si>
    <t>คุณเอกภพ</t>
  </si>
  <si>
    <t>บริษัท ผลิตไฟฟ้าและน้ำเย็น จำกัด</t>
  </si>
  <si>
    <t>0105548148051</t>
  </si>
  <si>
    <t>คุณเสาวนีย์ ภิญโญภูมิมินทร์</t>
  </si>
  <si>
    <t>บริษัท โนเบล เอ็นซี จำกัด</t>
  </si>
  <si>
    <t>0105550072920</t>
  </si>
  <si>
    <t>คุณเบญจมาศ อนันตพรวงศ์ (ผจก.ฝ่ายบัญชีและภาษี)</t>
  </si>
  <si>
    <t>บริษัท ซัมมิท ซันไรซ์ เอนเนอจี จำกัด</t>
  </si>
  <si>
    <t>0105537068973</t>
  </si>
  <si>
    <t xml:space="preserve">คุณณัฐชารดา  โภคิยะรังสรรค์  </t>
  </si>
  <si>
    <t>บริษัท เดอะ สยาม เซรามิค กรุ๊ป อินดัสทรี่ส์ จำกัด</t>
  </si>
  <si>
    <t>0105540047931</t>
  </si>
  <si>
    <t>N791200</t>
  </si>
  <si>
    <t>คุณสุรชาติ วรกิจกาญจนกุล (กรรมการอาวุโส)</t>
  </si>
  <si>
    <t>บริษัท ทรานส์ เอเซีย แปซิฟิค จำกัด</t>
  </si>
  <si>
    <t>0107545000161</t>
  </si>
  <si>
    <t>คุณธราดล  ตามไท</t>
  </si>
  <si>
    <t>บริษัท ทีโอที จำกัด (มหาชน)</t>
  </si>
  <si>
    <t>0107549000114</t>
  </si>
  <si>
    <t>คุณกรกช หมอยาดี (ผจก.แผนกการเงิน)</t>
  </si>
  <si>
    <t>บริษัท ทีทีดับบลิว จำกัด (มหาชน)</t>
  </si>
  <si>
    <t>0105531082991</t>
  </si>
  <si>
    <t>คุณมนฤดี อัตตนาถ</t>
  </si>
  <si>
    <t>บริษัท นารายณ์พร็อพเพอตี้ จำกัด</t>
  </si>
  <si>
    <t>0105525038918</t>
  </si>
  <si>
    <t>คุณสมบัติ เหรียญอร่าม</t>
  </si>
  <si>
    <t>บริษัท คอนติเนนตัล บรรจุภัณฑ์ (ไทยแลนด์) จำกัด</t>
  </si>
  <si>
    <t>0107554000267</t>
  </si>
  <si>
    <t>คุณดนุวรรธน์ บุญสถาพรพิพัฒน์</t>
  </si>
  <si>
    <t xml:space="preserve">บมจ. </t>
  </si>
  <si>
    <t>บริษัท พีทีที โกลบอล เคมิคอล จำกัด (มหาชน)</t>
  </si>
  <si>
    <t>0107537000742</t>
  </si>
  <si>
    <t>คุณสมฤทัย บุญฤทธิ์</t>
  </si>
  <si>
    <t>บริษัท ไดนาสตี้ เซรามิค จำกัด (มหาชน)</t>
  </si>
  <si>
    <t>0215545000494</t>
  </si>
  <si>
    <t>คุณวิมล ชัยสิริรุ่งตระกูล</t>
  </si>
  <si>
    <t>บริษัท เนเชอรัล อาร์ต แอนด์ เทคโนโลยี จำกัด</t>
  </si>
  <si>
    <t>0365539000100</t>
  </si>
  <si>
    <t>G463110</t>
  </si>
  <si>
    <t>คุณสิทธิพันธ์  ธนาเกียรติภิญโญ (ผจก.)</t>
  </si>
  <si>
    <t>บริษัท สิทธิภัณฑ์ฟาร์ม จำกัด</t>
  </si>
  <si>
    <t>0902504000024</t>
  </si>
  <si>
    <t>C259220</t>
  </si>
  <si>
    <t>คุณณัฐวัฒน์ ว่องจิรธันย์ (ผู้จัดการ)</t>
  </si>
  <si>
    <t>หสน.</t>
  </si>
  <si>
    <t xml:space="preserve">ห้างหุ้นส่วนสามัญนิติบุคคล หาดใหญ่สหเจริญการช่าง </t>
  </si>
  <si>
    <t>0105544085276</t>
  </si>
  <si>
    <t>ผู้ช่วยกรรมการผู้จัดการใหญ่ โรงงานสระบุรี</t>
  </si>
  <si>
    <t>บริษัท เหล็กสยาม(2001) จำกัด</t>
  </si>
  <si>
    <t>0105531079752</t>
  </si>
  <si>
    <t>คุณธาดา มนตรีกุล ณ อยุธยา (กรรมการบริหาร)</t>
  </si>
  <si>
    <t>บริษัท อุตสาหกรรมรามาเท็กซ์ไทล์ (1988) จำกัด</t>
  </si>
  <si>
    <t>0105537152419</t>
  </si>
  <si>
    <t>C309209</t>
  </si>
  <si>
    <t>คุณฐานวัฒน์ ยิ่งภัทรสวัสดิ์ (กรรมการดีมาก)</t>
  </si>
  <si>
    <t>บริษัท เอส.ซี.ไอ.อินดัสทรี(1994) จำกัด</t>
  </si>
  <si>
    <t>0103520015209</t>
  </si>
  <si>
    <t>คุณชัยรัตน์   งามสิทธิกร</t>
  </si>
  <si>
    <t>ห้างหุ้นส่วนจำกัดก.นำกิจการพิมพ์</t>
  </si>
  <si>
    <t>0105524031103</t>
  </si>
  <si>
    <t>G464410</t>
  </si>
  <si>
    <t>คุณอรรถพร  ดอนสกุล</t>
  </si>
  <si>
    <t>บริษัท โอเร็กซ์ เทรดดิ้ง จำกัด</t>
  </si>
  <si>
    <t>0105549137045</t>
  </si>
  <si>
    <t>คุณวิมล วุฒิวิริยะหาญ</t>
  </si>
  <si>
    <t>บริษัท โนเกีย (ประเทศไทย) จำกัด</t>
  </si>
  <si>
    <t>0505549004734</t>
  </si>
  <si>
    <t>คุณสุเทพ ไพฑูรย์</t>
  </si>
  <si>
    <t>บริษัท เอจีซี ไมโคร กลาส (ประเทศไทย) จำกัด</t>
  </si>
  <si>
    <t>0000255900040</t>
  </si>
  <si>
    <t>คุณประพันธ์  ตั้งตระกูลเจริญ</t>
  </si>
  <si>
    <t>ร้าน ค้าไม้หม่งเฮง</t>
  </si>
  <si>
    <t>0105495000331</t>
  </si>
  <si>
    <t>คุณประกอบ  ชาญศิริวงค์ (กรรมการ)</t>
  </si>
  <si>
    <t>บริษัท โอภาส จำกัด</t>
  </si>
  <si>
    <t>0105534037384</t>
  </si>
  <si>
    <t>คุณสมบัติ  มัคคญาณวัฒน์</t>
  </si>
  <si>
    <t>บริษัท เอส ซี ไอ คอร์ปอเรชั่น จำกัด</t>
  </si>
  <si>
    <t>0107537002575</t>
  </si>
  <si>
    <t>คุณประภาพรรณ ปฐมพงษ์สุริทัต</t>
  </si>
  <si>
    <t>บริษัท ช.การช่าง จำกัด (มหาชน)</t>
  </si>
  <si>
    <t>0105524012788</t>
  </si>
  <si>
    <t>C324090</t>
  </si>
  <si>
    <t>คุณโกสิน วีระพรสวรรค์</t>
  </si>
  <si>
    <t>คุณสุกานดา อรุณภัทรสกุล</t>
  </si>
  <si>
    <t>บริษัท แปลนครีเอชั่นส์ จำกัด</t>
  </si>
  <si>
    <t>0105533135226</t>
  </si>
  <si>
    <t>คุณพิพัฒน์ งามวงศ์ธรรม</t>
  </si>
  <si>
    <t>บริษัท วาย เอช เอส อินเตอร์เนชั่นแนล จำกัด</t>
  </si>
  <si>
    <t>0105536032410</t>
  </si>
  <si>
    <t>คุณรุ่งฤดี บุญเสริม</t>
  </si>
  <si>
    <t>บริษัท ซีเลค เซอร์วิส พาร์ทเนอร์ จำกัด</t>
  </si>
  <si>
    <t>0105528008955</t>
  </si>
  <si>
    <t>N812009</t>
  </si>
  <si>
    <t>คุณวิไล ชาญเรืองเดชา</t>
  </si>
  <si>
    <t>บริษัท ไอเอสเอส ฟาซิลิตี้ เซอร์วิส จำกัด</t>
  </si>
  <si>
    <t>0145542000478</t>
  </si>
  <si>
    <t>คุณเสาวณีย์ รัชตาคาร</t>
  </si>
  <si>
    <t>บริษัท ฮานา เซมิคอนดักเตอร์ (อยุธยา) จำกัด</t>
  </si>
  <si>
    <t>0705541000461</t>
  </si>
  <si>
    <t>คุณนาถนภา จำปาทิพย์</t>
  </si>
  <si>
    <t>บริษัท ไทย เหม่ย จำกัด</t>
  </si>
  <si>
    <t>0105539063375</t>
  </si>
  <si>
    <t>คุณพรทิพย์ บุญอาจ</t>
  </si>
  <si>
    <t>บริษัท โยโรซึ (ไทยแลนด์) จำกัด</t>
  </si>
  <si>
    <t>0107535000389</t>
  </si>
  <si>
    <t>คุณพรรัตน์  อภินันท์</t>
  </si>
  <si>
    <t>บริษัท ประกิตโฮลดิ้งส์ จำกัด (มหาชน)</t>
  </si>
  <si>
    <t>0107536001583</t>
  </si>
  <si>
    <t>C181190</t>
  </si>
  <si>
    <t>คุณเพียงจันทร์ แดงกุลวานิช</t>
  </si>
  <si>
    <t>บริษัท โพสต์พับลิชชิง จำกัด (มหาชน)</t>
  </si>
  <si>
    <t>0107537000564</t>
  </si>
  <si>
    <t>คุณประเสริฐ  อิทธิเมฆินทร์ (รองผู้จัดการใหญ่อาวุโส)</t>
  </si>
  <si>
    <t>บริษัท ทีพีไอ โพลีน จำกัด (มหาชน)</t>
  </si>
  <si>
    <t>0105535104310</t>
  </si>
  <si>
    <t>คุณ วิชัย ประภูศักดิ์พิทักษ์ (ผจก.ส่วนงานบัญชี)</t>
  </si>
  <si>
    <t>บริษัท ฮอนด้า ออโตโมบิล (ประเทศไทย) จำกัด</t>
  </si>
  <si>
    <t>0105526007757</t>
  </si>
  <si>
    <t>C264020</t>
  </si>
  <si>
    <t>คุณธาดา แสงธนนิรมิต (กก.ผจก.)</t>
  </si>
  <si>
    <t>บริษัท สากลแอนเทนน่า จำกัด</t>
  </si>
  <si>
    <t>0107537000670</t>
  </si>
  <si>
    <t xml:space="preserve">คุณภัทรานิษฐ์ </t>
  </si>
  <si>
    <t>บริษัท ไทยลักซ์ เอ็นเตอร์ไพรส์ จำกัด (มหาชน)</t>
  </si>
  <si>
    <t>0945482000011</t>
  </si>
  <si>
    <t>บริษัท พิธานพาณิชย์ จำกัด</t>
  </si>
  <si>
    <t>0105520014093</t>
  </si>
  <si>
    <t>คุณวลัยพร บำรุงไทยพัฒนา (ผจก.ฝ่ายบัญชี)</t>
  </si>
  <si>
    <t>บริษัท แอร์โปรดัคส์อินดัสตรีย์ จำกัด</t>
  </si>
  <si>
    <t>0245552001018</t>
  </si>
  <si>
    <t>คุณสมถวิล  วงศ์จิรัฐิติกาล</t>
  </si>
  <si>
    <t>บริษัท เซ็นทรัล มอเตอร์วีล (ประเทศไทย) จำกัด</t>
  </si>
  <si>
    <t>0105524019341</t>
  </si>
  <si>
    <t>K649240</t>
  </si>
  <si>
    <t>คุณอภิญญา อังศุพันธุ์</t>
  </si>
  <si>
    <t>บริษัท อเมริกันเอ็กซ์เพรส (ไทย) จำกัด</t>
  </si>
  <si>
    <t>0105517000419</t>
  </si>
  <si>
    <t>คุณสมหญิง เอี่ยมอากาศ</t>
  </si>
  <si>
    <t>บริษัท โฮยาเลนส์ ไทยแลนด์ จำกัด</t>
  </si>
  <si>
    <t>0105533058817</t>
  </si>
  <si>
    <t>คุณทิพวรรณ ทรัพย์สินธุ์ (กรรมการฝ่ายบริหารงานทั่วไป)</t>
  </si>
  <si>
    <t>บริษัท แซด. คูโรดา (ไทยแลนด์) จำกัด</t>
  </si>
  <si>
    <t>0105535155941</t>
  </si>
  <si>
    <t>คุณนุสรา สมเกียรติวีระ</t>
  </si>
  <si>
    <t>บริษัท สตาร์ปิโตรเลียม รีไฟน์นิ่ง จำกัด</t>
  </si>
  <si>
    <t>0107539000103</t>
  </si>
  <si>
    <t>คุณวราวรรณ  มานะโพน</t>
  </si>
  <si>
    <t>บริษัท คอสโมกรุ๊ป จำกัด (มหาชน)</t>
  </si>
  <si>
    <t>0105541068605</t>
  </si>
  <si>
    <t>คุณภัทรา เสริมสุข (ผจก.ฝ่ายบัญชี)</t>
  </si>
  <si>
    <t>บริษัท กรุงเทพ-โตคิว ห้างสรรพสินค้า จำกัด</t>
  </si>
  <si>
    <t>0107537000785</t>
  </si>
  <si>
    <t xml:space="preserve">คุณสุทธินันท์ / คุณกาญจนา อ่อนละเอียด </t>
  </si>
  <si>
    <t>คุณสุทธินันท์</t>
  </si>
  <si>
    <t>บริษัท ลินเด้ (ประเทศไทย) จำกัด (มหาชน)</t>
  </si>
  <si>
    <t>0107550000033</t>
  </si>
  <si>
    <t>K649911</t>
  </si>
  <si>
    <t>คุณสิงหะ นิกรพันธุ์</t>
  </si>
  <si>
    <t>บริษัท ไอเอฟเอส แคปปิตอล (ประเทศไทย) จำกัด (มหาชน)</t>
  </si>
  <si>
    <t>0105512003550</t>
  </si>
  <si>
    <t>คุณรัตนา รัตนาฟองแก้ว</t>
  </si>
  <si>
    <t>บริษัท โตชิบาไทยแลนด์ จำกัด</t>
  </si>
  <si>
    <t>0205531003330</t>
  </si>
  <si>
    <t>คุณสายกมล กมลยะบุตร (กก.ผู้จัดการ)</t>
  </si>
  <si>
    <t>บริษัท ไทยชิกิโบ จำกัด</t>
  </si>
  <si>
    <t>0105521010334</t>
  </si>
  <si>
    <t>คุณชราวดี  สวัสดี</t>
  </si>
  <si>
    <t>บริษัท จุฑาวรรณ จำกัด</t>
  </si>
  <si>
    <t>0107537002150</t>
  </si>
  <si>
    <t>คุณสังเวียน ชมที (ผจก.ส่วนการขายและการตลาด)</t>
  </si>
  <si>
    <t>บริษัท กุลธรเคอร์บี้ จำกัด (มหาชน)</t>
  </si>
  <si>
    <t>0105513000571</t>
  </si>
  <si>
    <t>คุณวันทนี รุจิระประภา (ผู้จัดการ)</t>
  </si>
  <si>
    <t>บริษัท วัฒนโชติ จำกัด</t>
  </si>
  <si>
    <t>0105533078141</t>
  </si>
  <si>
    <t>A014009</t>
  </si>
  <si>
    <t>คุณจุรีรัตน์ อยู่คง</t>
  </si>
  <si>
    <t>บริษัท บี.ฟู้ดส์ โปรดักส์ อินเตอร์เนชั่นแนล จำกัด</t>
  </si>
  <si>
    <t>0105543091001</t>
  </si>
  <si>
    <t>คุณสฤษฏิ์วงศ์ เมืองแก้ว</t>
  </si>
  <si>
    <t>บริษัท เซกิซุย เอส-เล็ค(ประเทศไทย) จำกัด</t>
  </si>
  <si>
    <t>0105545132677</t>
  </si>
  <si>
    <t>คุณชนันธร ลิ่มสกุล</t>
  </si>
  <si>
    <t>บริษัท ทีทีเค โลจิสติคส์ (ประเทศไทย) จำกัด</t>
  </si>
  <si>
    <t>0135546002688</t>
  </si>
  <si>
    <t xml:space="preserve">คุณอำพร ชูสวัสดิ์ </t>
  </si>
  <si>
    <t>บริษัท กิฟุ เซอิคิ (ประเทศไทย) จำกัด</t>
  </si>
  <si>
    <t>0205548009395</t>
  </si>
  <si>
    <t>คุณวรรณภา วิญญาณ</t>
  </si>
  <si>
    <t>บริษัท ซันพลัคล์ (ประเทศไทย) จำกัด</t>
  </si>
  <si>
    <t>0105542093085</t>
  </si>
  <si>
    <t>คุณสมชาย อาจรักษา (ผจก.แผนกบัญชี)</t>
  </si>
  <si>
    <t>บริษัท เคซีอี เทคโนโลยี จำกัด</t>
  </si>
  <si>
    <t>0105528018616</t>
  </si>
  <si>
    <t>M691000</t>
  </si>
  <si>
    <t>คุณประภาศรี เมืองพรหม (ผช.ผจก.ฝ่ายบัญชี)</t>
  </si>
  <si>
    <t>บริษัท แชนด์เล่อร์ เอ็มเอชเอ็ม   จำกัด</t>
  </si>
  <si>
    <t>0105547069212</t>
  </si>
  <si>
    <t>K642020</t>
  </si>
  <si>
    <t>คุณชุติสรา ชวศุทธิพงศา</t>
  </si>
  <si>
    <t>บริษัท โฮลซิม พาทิซิเพชั่นส์ (ประเทศไทย) จำกัด</t>
  </si>
  <si>
    <t>0105548115595</t>
  </si>
  <si>
    <t>คุณสุวรรณา จีระนันอาสิน</t>
  </si>
  <si>
    <t>บริษัท เอบีพี อินดั๊กชั่น จำกัด</t>
  </si>
  <si>
    <t>0105518002989</t>
  </si>
  <si>
    <t>G465930</t>
  </si>
  <si>
    <t>คุณปุษธริกา พงษ์อัชฌา</t>
  </si>
  <si>
    <t>บริษัท กรุงไทยอุปกรณ์ จำกัด</t>
  </si>
  <si>
    <t>0115530000770</t>
  </si>
  <si>
    <t>คุณสมจิตร์  บุญฤทธิกุล (ผู้จัดการทั่วไป)</t>
  </si>
  <si>
    <t>บริษัท แกรนด์ไลท์ จำกัด</t>
  </si>
  <si>
    <t>0105538090590</t>
  </si>
  <si>
    <t>คุณศรีจริยา  ขจรวิทยา (รองกก.ผจก.)</t>
  </si>
  <si>
    <t>บริษัท แซนด์แอนด์ซอยล์(อุตสาหกรรม) จำกัด</t>
  </si>
  <si>
    <t>0145548002456</t>
  </si>
  <si>
    <t>คุณสุดารักษ์ วิจิตรแสงสกุล</t>
  </si>
  <si>
    <t>บริษัท ฮอนด้า อาร์แอนด์ดี เอเชีย แปซิฟิค จำกัด</t>
  </si>
  <si>
    <t>0105551116491</t>
  </si>
  <si>
    <t>คุณณัฏฐิรา บุญญานุวัตร</t>
  </si>
  <si>
    <t>บริษัท ท็อป โซลเว้นท์ จำกัด</t>
  </si>
  <si>
    <t>0107545000209</t>
  </si>
  <si>
    <t>คุณอัญชัญ  ศรีสม</t>
  </si>
  <si>
    <t>บริษัท ราชธานี ลิสซิ่ง จำกัด (มหาชน)</t>
  </si>
  <si>
    <t>0107552000057</t>
  </si>
  <si>
    <t>คุณนรินทร์  โคววิกกัย (ผู้อำนวยการฝ่ายวิจัยฯ)</t>
  </si>
  <si>
    <t>บริษัท หลักทรัพย์ เพื่อธุรกิจหลักทรัพย์ จำกัด (มหาชน)</t>
  </si>
  <si>
    <t>0107555000546</t>
  </si>
  <si>
    <t xml:space="preserve">คุณดวงตะวัน สรบถโสภณ </t>
  </si>
  <si>
    <t>บริษัท เอฟดับบลิวดี ประกันชีวิต จำกัด (มหาชน)</t>
  </si>
  <si>
    <t>0105538063029</t>
  </si>
  <si>
    <t>คุณภาสพรรณ วิเศษโกสิน (ฝ่ายวางแผนและสารสนเทศ)</t>
  </si>
  <si>
    <t>บริษัท ซีไอเอ็มบี ไทย ออโต้ จำกัด</t>
  </si>
  <si>
    <t>0105532000939</t>
  </si>
  <si>
    <t>คุณสุธัญญา อัครสวัสดิ์วงศ์</t>
  </si>
  <si>
    <t>บริษัท ติยะไพบูลย์ จำกัด</t>
  </si>
  <si>
    <t>0105533021379</t>
  </si>
  <si>
    <t>คุณสุกันยา  พันธุ์เวช</t>
  </si>
  <si>
    <t>บริษัท ซันแอร์โรว์ซิตี้ จำกัด</t>
  </si>
  <si>
    <t>0105531026195</t>
  </si>
  <si>
    <t>C323009</t>
  </si>
  <si>
    <t>คุณนภา  ปลื้มคิด</t>
  </si>
  <si>
    <t>บริษัท กามาดัตสึ อินเตอร์เนชั่นแนล จำกัด</t>
  </si>
  <si>
    <t>0107537001315</t>
  </si>
  <si>
    <t>คุณจารุณี  ชัยศุภกิจสินธ์</t>
  </si>
  <si>
    <t>บริษัท อลิอันซ์ อยุธยา ประกันชีวิต จำกัด (มหาชน)</t>
  </si>
  <si>
    <t>0107538000347</t>
  </si>
  <si>
    <t>คุณสุเมตตา จิตต์ศิริผล</t>
  </si>
  <si>
    <t>บริษัท เมโทรซิสเต็มส์คอร์ปอเรชั่น จำกัด (มหาชน)</t>
  </si>
  <si>
    <t>0107546000342</t>
  </si>
  <si>
    <t>C110110</t>
  </si>
  <si>
    <t>คุณอดิศักดิ์  สินสวัสดิ์ (ผอ.สำนักการเงิน)</t>
  </si>
  <si>
    <t>บริษัท ไทยเบฟเวอเรจ จำกัด (มหาชน)</t>
  </si>
  <si>
    <t>0107546000393</t>
  </si>
  <si>
    <t>คุณดนัย ลาภาวิวัฒน์</t>
  </si>
  <si>
    <t>บริษัท เอเซียเสริมกิจลีสซิ่ง จำกัด (มหาชน)</t>
  </si>
  <si>
    <t>0107536001095</t>
  </si>
  <si>
    <t>คุณวชิราภรณ์ อัจนปัญญา (กรรมการผู้จัดการสายงานบัญชีและการเงิน)</t>
  </si>
  <si>
    <t>บริษัท นิปปอน แพ็ค(ประเทศไทย) จำกัด (มหาชน)</t>
  </si>
  <si>
    <t>0107556000183</t>
  </si>
  <si>
    <t>บริษัท การบินกรุงเทพ จำกัด (มหาชน)</t>
  </si>
  <si>
    <t>0105530048993</t>
  </si>
  <si>
    <t>บริษัท ซิตี้เรียลตี้ จำกัด</t>
  </si>
  <si>
    <t>0107545000217</t>
  </si>
  <si>
    <t>คุณจักรพงศ์ จิตร์อำไพ</t>
  </si>
  <si>
    <t>บริษัท เพาเวอร์ไลน์เอ็นจิเนียริ่ง จำกัด (มหาชน)</t>
  </si>
  <si>
    <t>0105548082506</t>
  </si>
  <si>
    <t xml:space="preserve">คุณ Pattaraporn Srisamrarn </t>
  </si>
  <si>
    <t>คุณภริดา รัตนไตรมาส (ผจก.แผนกบัญชี)</t>
  </si>
  <si>
    <t xml:space="preserve">บริษัท จีซี มาร์เก็ตติ้ง โซลูชั่นส์ จำกัด </t>
  </si>
  <si>
    <t>0105544055229</t>
  </si>
  <si>
    <t>คุณณิชมน รุ่งธีรกุล</t>
  </si>
  <si>
    <t>บริษัท โตโยต้า โบโชคุ เอเซีย จำกัด</t>
  </si>
  <si>
    <t>0105542000095</t>
  </si>
  <si>
    <t>คุณ Kritsada Kongsuk</t>
  </si>
  <si>
    <t>บริษัท เอสซีจี ซิเมนต์-ผลิตภัณฑ์ก่อสร้าง จำกัด</t>
  </si>
  <si>
    <t>0105535127948</t>
  </si>
  <si>
    <t>คุณนงลักษณ์  คุ้มกัน</t>
  </si>
  <si>
    <t>บริษัท ฮิตาชิ เอเซีย (ประเทศไทย) จำกัด</t>
  </si>
  <si>
    <t>0105552116967</t>
  </si>
  <si>
    <t>บริษัท ราชบุรีเวอลด์ โคเจนเนอเรชั่น จำกัด</t>
  </si>
  <si>
    <t>0105552042599</t>
  </si>
  <si>
    <t>G464920</t>
  </si>
  <si>
    <t>คุณชาญณรงค์ พัวสวัสดิ์</t>
  </si>
  <si>
    <t>บริษัท ฮั่วเซ่งเฮง คอมโมดิทัซ จำกัด</t>
  </si>
  <si>
    <t>0105503001019</t>
  </si>
  <si>
    <t>คุณอัษฎาวุธ ฆ้านรัติศัย</t>
  </si>
  <si>
    <t>บริษัท ซูมิโตโม คอร์ปอเรชั่น ไทยแลนด์ จำกัด</t>
  </si>
  <si>
    <t>0215552003908</t>
  </si>
  <si>
    <t>บริษัท โกลว์เอสพีพี 12 จำกัด</t>
  </si>
  <si>
    <t>0115532003849</t>
  </si>
  <si>
    <t>คุณกาญจนา มานพ</t>
  </si>
  <si>
    <t>บริษัท มิตซูบิชิ อีเล็คทริค คอนซูมเมอร์ โปรดักส์ (ประเทศไทย) จำกัด</t>
  </si>
  <si>
    <t>0107556000493</t>
  </si>
  <si>
    <t>C108020</t>
  </si>
  <si>
    <t>คุณวิไล เดชานุวัฒนา</t>
  </si>
  <si>
    <t>บริษัท บางกอกแร้นซ์ จำกัด (มหาชน)</t>
  </si>
  <si>
    <t>0105531012747</t>
  </si>
  <si>
    <t>คุณรุ่งจันทร์ (ผจก.ฝ่ายบัญชี)</t>
  </si>
  <si>
    <t>บริษัท อูเอโน ไฟน์ เคมีคัลล์ อินดัสตรี (ประเทศไทย) จำกัด</t>
  </si>
  <si>
    <t>0105496000831</t>
  </si>
  <si>
    <t>คุณนิธิมา อังอติชาติ (ผู้อำนวยการสายงาน การเงินและบัญชี)</t>
  </si>
  <si>
    <t>บริษัท กรีนสปอต จำกัด</t>
  </si>
  <si>
    <t>0107536000072</t>
  </si>
  <si>
    <t>คุณวิบูลย์ สุขอวยชัย</t>
  </si>
  <si>
    <t>บริษัท อาหารสยาม จำกัด (มหาชน)</t>
  </si>
  <si>
    <t>0105521004725</t>
  </si>
  <si>
    <t>บริษัท ซี.เอส. แคปปิตอล จำกัด</t>
  </si>
  <si>
    <t>0105539051679</t>
  </si>
  <si>
    <t>คุณอัจฉรา พวงมะลิ</t>
  </si>
  <si>
    <t>บริษัท ไทย โพลีคาร์บอเนต จำกัด</t>
  </si>
  <si>
    <t>0107537002214</t>
  </si>
  <si>
    <t>คุณสิตางค์ ซึ่งอมรเกียรติ</t>
  </si>
  <si>
    <t>บริษัท ลัคกี้เท็คซ์ (ไทย) จำกัด (มหาชน)</t>
  </si>
  <si>
    <t>0107535000184</t>
  </si>
  <si>
    <t>คุณรัฐปวีร์ ลาภนาน</t>
  </si>
  <si>
    <t>บริษัท สยาม ซินเท็ค คอนสตรัคชั่น จำกัด (มหาชน)</t>
  </si>
  <si>
    <t>0107536000421</t>
  </si>
  <si>
    <t>คุณนลินรัตน์  เด่นดอนทราย</t>
  </si>
  <si>
    <t>บริษัท บีทีเอส กรุ๊ป โฮลดิ้งส์ จำกัด (มหาชน)</t>
  </si>
  <si>
    <t>0107537002061</t>
  </si>
  <si>
    <t>คุณอัญชุลี ภู่พวงไพโรจน์</t>
  </si>
  <si>
    <t>บริษัท โรงแรมเอราวัณ จำกัด (มหาชน)</t>
  </si>
  <si>
    <t>0107537000386</t>
  </si>
  <si>
    <t>คุณธนัญชนก  จรัสโรจน์โภคา (ผจก.ฝ่ายการเงิน)</t>
  </si>
  <si>
    <t>บริษัท ไทยฟิล์มอินดัสตรี่ จำกัด (มหาชน)</t>
  </si>
  <si>
    <t>0105539047906</t>
  </si>
  <si>
    <t>คุณวีระวรรณ ศิวาโมกข์</t>
  </si>
  <si>
    <t>บริษัท แบล็ค แอนด์ วิชช์ (ประเทศไทย) จำกัด</t>
  </si>
  <si>
    <t>0105529047733</t>
  </si>
  <si>
    <t>คุณไมตรี จันสุทธิรางกูล</t>
  </si>
  <si>
    <t>บริษัท อีริคสัน (ประเทศไทย) จำกัด</t>
  </si>
  <si>
    <t>0735541000789</t>
  </si>
  <si>
    <t>คุณอาคม อภิชิต</t>
  </si>
  <si>
    <t>บริษัท ไฮโดรดายน์ เซอร์วิส จำกัด</t>
  </si>
  <si>
    <t>0605546000044</t>
  </si>
  <si>
    <t>คุณศิรภาคย์  ศิริวิริยะกุล</t>
  </si>
  <si>
    <t>บริษัท เอ็นไวรอนเม็นท์พัลพ์ แอนด์ เปเปอร์ จำกัด</t>
  </si>
  <si>
    <t>0107536000021</t>
  </si>
  <si>
    <t>H501009</t>
  </si>
  <si>
    <t>บริษัท อาร์ ซี แอล จำกัด (มหาชน)</t>
  </si>
  <si>
    <t>0105502000957</t>
  </si>
  <si>
    <t>G469000</t>
  </si>
  <si>
    <t>บริษัท มิตซุยแอนด์คัมปนี (ไทยแลนด์) จำกัด</t>
  </si>
  <si>
    <t>0215547000238</t>
  </si>
  <si>
    <t>C221109</t>
  </si>
  <si>
    <t xml:space="preserve">คุณสุภาวดี  ไตรรัตน์สรณกุล </t>
  </si>
  <si>
    <t>บริษัท โยโกฮามา ไทร์ แมนูแฟคเจอริ่ง (ประเทศไทย) จำกัด</t>
  </si>
  <si>
    <t>0105548149422</t>
  </si>
  <si>
    <t>N773090</t>
  </si>
  <si>
    <t>คุณนิตย์รดี มากบุญ (ผจก.ฝ่ายบัญชี/การเงิน)</t>
  </si>
  <si>
    <t>บริษัท วี.เอส.กรุงเทพ จำกัด</t>
  </si>
  <si>
    <t>0105523005834</t>
  </si>
  <si>
    <t>คุณนิอร เกาะหมาก</t>
  </si>
  <si>
    <t>บริษัท คาลบี้ธนาวัธน์ จำกัด</t>
  </si>
  <si>
    <t>0107537000793</t>
  </si>
  <si>
    <t>คุณนรีนาถ ประเสริฐพงษ์</t>
  </si>
  <si>
    <t>บมจ</t>
  </si>
  <si>
    <t>บริษัท มูราโมโต้ อีเล็คตรอน (ประเทศไทย) จำกัด (มหาชน)</t>
  </si>
  <si>
    <t>0107537002567</t>
  </si>
  <si>
    <t>C192010</t>
  </si>
  <si>
    <t xml:space="preserve">คุณกัญญามาส ฤทธิเดช  ผู้จัดการฝ่ายการเงินและนักลงทุนสัมพันธ์                   </t>
  </si>
  <si>
    <t xml:space="preserve">คุณกัญญามาส ฤทธิเดช </t>
  </si>
  <si>
    <t>บริษัท ไออาร์พีซี จำกัด (มหาชน)</t>
  </si>
  <si>
    <t>0105517007014</t>
  </si>
  <si>
    <t>คุณสมศักดิ์ ลือตระกูลเศรษฐ์ (ผจก.ฝ่ายบัญชี)</t>
  </si>
  <si>
    <t>บริษัท นันทวัน จำกัด</t>
  </si>
  <si>
    <t>0107537001340</t>
  </si>
  <si>
    <t>คุณพงศ์เทพ โรหิตะศุน (ผู้จัดการฝ่ายบัญชี)</t>
  </si>
  <si>
    <t>คุณพงศ์เทพ โรหิตะศุน (ผู้จัดการบัญชี) คุณเกษรา สั่มกาญจนรักษ์ เลื่อนตำแหน่งไปแล้ว</t>
  </si>
  <si>
    <t>บริษัท สหพัฒนาอินเตอร์โฮลดิ้ง จำกัด (มหาชน)</t>
  </si>
  <si>
    <t>0105539081349</t>
  </si>
  <si>
    <t>คุณบุญชัย เลิศถาวรธรรม</t>
  </si>
  <si>
    <t>บริษัท ราชบุรีเพาเวอร์ จำกัด</t>
  </si>
  <si>
    <t>0107536000722</t>
  </si>
  <si>
    <t>K641920</t>
  </si>
  <si>
    <t>คุณรัฐภูมิ ตัญเจริญสุขจิต (ผู้ช่วยผู้จัดการ)</t>
  </si>
  <si>
    <t>บริษัท เงินทุน ศรีสวัสดิ์ จำกัด (มหาชน)</t>
  </si>
  <si>
    <t>0107536001290</t>
  </si>
  <si>
    <t>คุณเสาวภา  ชีวะวิบูลย์พันธุ์</t>
  </si>
  <si>
    <t>บริษัท สว่างเอ็กซ์ปอร์ต จำกัด (มหาชน)</t>
  </si>
  <si>
    <t>0105531100671</t>
  </si>
  <si>
    <t>คุณโสภา รอดกำเนิด</t>
  </si>
  <si>
    <t>บริษัท ทิมฟู้ด จำกัด</t>
  </si>
  <si>
    <t>0105529032191</t>
  </si>
  <si>
    <t>N802000</t>
  </si>
  <si>
    <t>คุณวรรณธรี พิมเสน</t>
  </si>
  <si>
    <t>บริษัท จี4เอส ซีเคียว โซลูชั่นส์ (ประเทศไทย) จำกัด</t>
  </si>
  <si>
    <t>0107537001358</t>
  </si>
  <si>
    <t>บริษัท ธนูลักษณ์ จำกัด (มหาชน)</t>
  </si>
  <si>
    <t>0105529022978</t>
  </si>
  <si>
    <t>F410021</t>
  </si>
  <si>
    <t>คุณสมชัย วิพิศมากูล(ผจก.ทั่วไป)</t>
  </si>
  <si>
    <t>บริษัท อลูมิเนียม เทคนิค จำกัด</t>
  </si>
  <si>
    <t>0000255900045</t>
  </si>
  <si>
    <t>คุณอภิศักดิ์  อังคสิทธิ์</t>
  </si>
  <si>
    <t>ฟาร์มพรประเสริฐ</t>
  </si>
  <si>
    <t>0107537000475</t>
  </si>
  <si>
    <t>คุณวิวัฒน์ ช่วงโชติ รองผู้จัดการฝ่ายบัญชีและการเงิน</t>
  </si>
  <si>
    <t>บริษัท ไทยพัฒนาโรงงานอุตสาหกรรม จำกัด (มหาชน)</t>
  </si>
  <si>
    <t>0103546000098</t>
  </si>
  <si>
    <t>คุณชนิดา งามพัฒราพันธุ์</t>
  </si>
  <si>
    <t>โรงงาน</t>
  </si>
  <si>
    <t>โรงงาน ผลิตภัณฑ์แปรงไทย</t>
  </si>
  <si>
    <t>0105532029082</t>
  </si>
  <si>
    <t>C201310</t>
  </si>
  <si>
    <t>คุณจิระภรณ์  สุขเสถียร (ผจก.แผนกบัญชี)</t>
  </si>
  <si>
    <t>บริษัท ไดนิชิ คัลเลอร์ (ไทยแลนด์) จำกัด</t>
  </si>
  <si>
    <t>0107546000369</t>
  </si>
  <si>
    <t>C274009</t>
  </si>
  <si>
    <t>คุณพักตร์วิภา สีดากุล (ผจก.แผนกบัญชี)</t>
  </si>
  <si>
    <t>บริษัท เอ็นโด้ ไล้ท์ติ้ง (ประเทศไทย) จำกัด (มหาชน)</t>
  </si>
  <si>
    <t>0107537001439</t>
  </si>
  <si>
    <t>คุณสุภิญณา  อิทธิฤทธิกุล</t>
  </si>
  <si>
    <t>บริษัท ไทย อกริ ฟู้ดส์ จำกัด (มหาชน)</t>
  </si>
  <si>
    <t>0107537002320</t>
  </si>
  <si>
    <t>คุณสุทธิดา สุขะนินทร์ (ผช.กรรมการผู้จัดการ)</t>
  </si>
  <si>
    <t>บริษัท ทางด่วนกรุงเทพ จำกัด (มหาชน)</t>
  </si>
  <si>
    <t>0105532029341</t>
  </si>
  <si>
    <t>คุณน้ำฝน  นูรดินซาฮิบ</t>
  </si>
  <si>
    <t>บริษัท มั่นยิ่ง จำกัด</t>
  </si>
  <si>
    <t>0105533142648</t>
  </si>
  <si>
    <t>คุณศิริพร พุทธาแก้ว (ผจก.ฝ่ายการเงิน)</t>
  </si>
  <si>
    <t>บริษัท ไอชิน เอไอ (ประเทศไทย) จำกัด</t>
  </si>
  <si>
    <t>0105520010276</t>
  </si>
  <si>
    <t>คุณนิเวศน์  สุภัคคะ</t>
  </si>
  <si>
    <t>บริษัท วีรับเบอร์ จำกัด</t>
  </si>
  <si>
    <t>0105526025267</t>
  </si>
  <si>
    <t>คุณปิติพร โพธิ์ธรานนท์</t>
  </si>
  <si>
    <t>บริษัท ผลิตภัณฑ์กระดาษไทย จำกัด</t>
  </si>
  <si>
    <t>0105526051144</t>
  </si>
  <si>
    <t>คุณอังคณี สุนทรสวัสดิ์</t>
  </si>
  <si>
    <t>บริษัท เอ็ชเอ็มซี โปลีเมอส์ จำกัด</t>
  </si>
  <si>
    <t>0105528037645</t>
  </si>
  <si>
    <t>K662220</t>
  </si>
  <si>
    <t>คุณประวิทย์ สุวรุจิพร</t>
  </si>
  <si>
    <t>บริษัท บีเอสแอล ลีสซิ่ง จำกัด</t>
  </si>
  <si>
    <t>0105532021332</t>
  </si>
  <si>
    <t>คุณชาลิดา หันกิตติกุล (ผจกแผนกบัญชี)</t>
  </si>
  <si>
    <t>บริษัท เอ็ฟซีซี (ไทยแลนด์) จำกัด</t>
  </si>
  <si>
    <t>0105532068592</t>
  </si>
  <si>
    <t>คุณสุธาทิพย์ สวัสดิสาร (ผจก.แผนกบัญชี)</t>
  </si>
  <si>
    <t>บริษัท ริเก้น(ไทยแลนด์) จำกัด</t>
  </si>
  <si>
    <t>0105505000842</t>
  </si>
  <si>
    <t>คุณสุภาวดี จันทโชติ (ผอ.ฝ่ายการเงิน)</t>
  </si>
  <si>
    <t>บริษัท ฮีโน่มอเตอร์สเซลส์ (ประเทศไทย) จำกัด</t>
  </si>
  <si>
    <t>0107536001524</t>
  </si>
  <si>
    <t>M731009</t>
  </si>
  <si>
    <t>คุณสมลักษณ์  ลาภวิสุทธิสาโรจน์</t>
  </si>
  <si>
    <t>บริษัท เนชั่น มัลติมีเดีย กรุ๊ป จำกัด (มหาชน)</t>
  </si>
  <si>
    <t>0105538022080</t>
  </si>
  <si>
    <t>คุณอภิชาติ คุ้มฮิ้น (ผจก.ฝ่ายบัญชีและการเงิน)</t>
  </si>
  <si>
    <t>บริษัท ผลิตไฟฟ้าขนอม จำกัด</t>
  </si>
  <si>
    <t>0105540096460</t>
  </si>
  <si>
    <t>คุณจิตติมา  ศรีพิบูลย์ (ผจก.ฝ่ายบัญชีและจัดซื้อ)</t>
  </si>
  <si>
    <t>บริษัท ซากะ ฟาสเซินเนอร์ (ประเทศไทย) จำกัด</t>
  </si>
  <si>
    <t>0205541001275</t>
  </si>
  <si>
    <t>คุณมาวิกา สนั่นดัง</t>
  </si>
  <si>
    <t>บริษัท เอ็นบีซี (เอเชีย) จำกัด</t>
  </si>
  <si>
    <t>0905541000027</t>
  </si>
  <si>
    <t>คุณอธิฎฐ์ บุญวีระ</t>
  </si>
  <si>
    <t>บริษัท เซฟสกิน เมดดิคอล แอนด์ ไซเอนทิฟิก (ประเทศไทย) จำกัด</t>
  </si>
  <si>
    <t>0107537001102</t>
  </si>
  <si>
    <t xml:space="preserve">คุณกำธร ลีรพงศ์นันต์ </t>
  </si>
  <si>
    <t>บริษัท เอ็ม บี เค จำกัด (มหาชน)</t>
  </si>
  <si>
    <t>0115539008382</t>
  </si>
  <si>
    <t>คุณสุนีย์ เจริญมงคลกิจ</t>
  </si>
  <si>
    <t>บริษัท มูราคามิ แอมพาส (ประเทศไทย) จำกัด</t>
  </si>
  <si>
    <t>0107537001391</t>
  </si>
  <si>
    <t>คุณอรทัย รงค์ทองอร่าม (ผช.กรรมการผู้จัดการ)</t>
  </si>
  <si>
    <t>บริษัท ศรีอยุธยาแคปปิตอล จำกัด (มหาชน)</t>
  </si>
  <si>
    <t>0115542000168</t>
  </si>
  <si>
    <t>G463150</t>
  </si>
  <si>
    <t>คุณศิวพร เทพชัย</t>
  </si>
  <si>
    <t>บริษัท เอเซีย โกลเด้น ไรซ์ จำกัด</t>
  </si>
  <si>
    <t>0105516003406</t>
  </si>
  <si>
    <t>คุณพงศ์ธร  งามศิริวัฒน์</t>
  </si>
  <si>
    <t>บริษัท โรงงานกระดาษเทนมา (ประเทศไทย) จำกัด</t>
  </si>
  <si>
    <t>0105530011348</t>
  </si>
  <si>
    <t>คุณนิวัติ วัชรกิตตานนท์ (ผู้จัดการทั่วไป)</t>
  </si>
  <si>
    <t>บริษัท แน็ชเชอรัลรับเบอร์เธร็ด จำกัด</t>
  </si>
  <si>
    <t>0105541004682</t>
  </si>
  <si>
    <t xml:space="preserve">Khun Sopita Saman  </t>
  </si>
  <si>
    <t xml:space="preserve">Khun Sunantha Monpaneevong </t>
  </si>
  <si>
    <t>บริษัท เมอร์เซเดส-เบนซ์ แมนูแฟคเจอริ่ง (ประเทศไทย) จำกัด</t>
  </si>
  <si>
    <t>0107537001111</t>
  </si>
  <si>
    <t>คุณณัฐนนท์ อาญา (ผอ.ฝ่ายบัญชี-การเงิน)</t>
  </si>
  <si>
    <t>บริษัท โรงแรม รอยัลออคิด (ประเทศไทย) จำกัด (มหาชน)</t>
  </si>
  <si>
    <t>0107545000381</t>
  </si>
  <si>
    <t>คุณสุรพันธ์ เชาว์กุลจรัสศิริ (ผอส.สายงานเทคนิคแอลกอฮอล์)</t>
  </si>
  <si>
    <t>บริษัท ไทยแอลกอฮอล์ จำกัด (มหาชน)</t>
  </si>
  <si>
    <t>0001000105317</t>
  </si>
  <si>
    <t>คุณสมมารถ  ผดุงไชย (ผจก.ฝ่ายบัญชี-การเงิน)</t>
  </si>
  <si>
    <t>บริษัท รับตรวจสินค้าโพ้นทะเล สาขากรุงเทพฯ จำกัด</t>
  </si>
  <si>
    <t>0105550104449</t>
  </si>
  <si>
    <t>K649920</t>
  </si>
  <si>
    <t>คุณธีระ อยู่ในธรรม (กรรมการผู้จัดการ)</t>
  </si>
  <si>
    <t>บริษัท มาน่อน วิชั่น จำกัด</t>
  </si>
  <si>
    <t>0105546137125</t>
  </si>
  <si>
    <t>คุณนวลจันทร์ วานิชกุล</t>
  </si>
  <si>
    <t>บริษัท สยาม รีสอร์ท (โรงแรม MOVENPICK RESORT &amp; SPA KARON BEACH) จำกัด</t>
  </si>
  <si>
    <t>0105548090771</t>
  </si>
  <si>
    <t>คุณญาณิศา ธงสันเทียะ (ผจก.ฝ่ายบัญชี)</t>
  </si>
  <si>
    <t>บริษัท คริสตัลเจด คูลินารี่ คอนเซพท์ส โฮลดิ้ง (ประเทศไทย) จำกัด</t>
  </si>
  <si>
    <t>0105531051424</t>
  </si>
  <si>
    <t>คุณวิศิษฐ์ พงศธร (กรรมการผู้จัดการ)</t>
  </si>
  <si>
    <t>บริษัท อัลลายด์ โปรดักส์ (ประเทศไทย) จำกัด</t>
  </si>
  <si>
    <t>0105548017097</t>
  </si>
  <si>
    <t>คุณสุภาพรรณ์ อัศวาณิชย์ (ผจก.บัญชี-การเงิน)</t>
  </si>
  <si>
    <t>บริษัท แอล แอนด์ เอช พร็อพเพอร์ตี้ จำกัด</t>
  </si>
  <si>
    <t>0107545000136</t>
  </si>
  <si>
    <t>คุณมาลินี จันทร์อำพร</t>
  </si>
  <si>
    <t>บริษัท ทาทาสตีล (ประเทศไทย) จำกัด (มหาชน)</t>
  </si>
  <si>
    <t>0105528013703</t>
  </si>
  <si>
    <t>G465210</t>
  </si>
  <si>
    <t>คุณสิริลักษณ์  พิจิตรกำเนิด (กรรมการผู้จัดการ)</t>
  </si>
  <si>
    <t>บริษัท ศุภชัยการไฟฟ้าและสื่อสาร จำกัด</t>
  </si>
  <si>
    <t>0105519004454</t>
  </si>
  <si>
    <t>G465920</t>
  </si>
  <si>
    <t>คุณศิริ บุญศรี  ผู้จัดการฝ่ายบัญชี (ผจก.ฝ่ายบัญชี)</t>
  </si>
  <si>
    <t>คุณภักดี ทองประเสริฐสุข (ผจก.ฝ่ายบัญชี)</t>
  </si>
  <si>
    <t>บริษัท เมโทรแมชีนเนอรี่ จำกัด</t>
  </si>
  <si>
    <t>0105523022038</t>
  </si>
  <si>
    <t>บริษัท ศรีเทพไทยมาร์เก็ตติ้ง จำกัด</t>
  </si>
  <si>
    <t>0105533138861</t>
  </si>
  <si>
    <t>C282400</t>
  </si>
  <si>
    <t>คุณณัฐกาญจน์ เพ็ชรสีม่วง (ผจก.แผนกบัญชีฯ)</t>
  </si>
  <si>
    <t>บริษัท มากอตโต จำกัด</t>
  </si>
  <si>
    <t>0105534016786</t>
  </si>
  <si>
    <t>คุณผุสดี จันทึก</t>
  </si>
  <si>
    <t>บริษัท สยามไฟเบอร์กลาส จำกัด</t>
  </si>
  <si>
    <t>0107538000738</t>
  </si>
  <si>
    <t>คุณกุลภัสสร์สรณ์  ศรีลาคำ</t>
  </si>
  <si>
    <t>บริษัท อะมานะฮ์ ลิสซิ่ง จำกัด (มหาชน)</t>
  </si>
  <si>
    <t>0105537060841</t>
  </si>
  <si>
    <t>C182000</t>
  </si>
  <si>
    <t>คุณ Yuwadee Sriwarakul  (ผจก.ฝ่ายการเงิน)</t>
  </si>
  <si>
    <t>บริษัท เอ็ม พี โอ เอเซีย จำกัด</t>
  </si>
  <si>
    <t>0105517007286</t>
  </si>
  <si>
    <t>คุณสุชาดา อารัมภ์วิโรจน์</t>
  </si>
  <si>
    <t>บริษัท เอ็นเอ็กซ์พี แมนูแฟคเจอริ่ง (ไทยแลนด์) จำกัด</t>
  </si>
  <si>
    <t>0107536000226</t>
  </si>
  <si>
    <t>คุณปวีณรัช นุตสติ (ผอส.ฝ่ายบริหารการเงิน)</t>
  </si>
  <si>
    <t>บริษัท เบอร์ลี่ยุคเกอร์ จำกัด (มหาชน)</t>
  </si>
  <si>
    <t>0107537000921</t>
  </si>
  <si>
    <t>คุณพิชญาภา สิริวัฒนพรกุล</t>
  </si>
  <si>
    <t>บริษัท เอสซีจี แพคเกจจิ้ง  จำกัด (มหาชน)</t>
  </si>
  <si>
    <t>0107537002303</t>
  </si>
  <si>
    <t>คุณปนัดดา ขจรศิลป์</t>
  </si>
  <si>
    <t>บริษัท แอล.พี.เอ็น.ดีเวลลอปเมนท์ จำกัด (มหาชน)</t>
  </si>
  <si>
    <t>0107537001374</t>
  </si>
  <si>
    <t>คุณเยาวลักษณ์ นามกรณ์</t>
  </si>
  <si>
    <t>บริษัท ไอ.ซี.ซี. อินเตอร์เนชั่นแนล จำกัด (มหาชน)</t>
  </si>
  <si>
    <t>0107537001552</t>
  </si>
  <si>
    <t>C141120</t>
  </si>
  <si>
    <t>คุณสุนันท์  นิยมในธรรม</t>
  </si>
  <si>
    <t>บริษัท ประชาอาภรณ์ จำกัด (มหาชน)</t>
  </si>
  <si>
    <t>0105535010561</t>
  </si>
  <si>
    <t>C272000</t>
  </si>
  <si>
    <t>คุณเพิ่มศักดิ์ ชัยกุล</t>
  </si>
  <si>
    <t>บริษัท สยามฟูรูกาวา จำกัด</t>
  </si>
  <si>
    <t>0105527005146</t>
  </si>
  <si>
    <t>คุณชัยวัฒน์ สุดใจ</t>
  </si>
  <si>
    <t>บริษัท โชติธนวัฒน์ จำกัด</t>
  </si>
  <si>
    <t>0107537000777</t>
  </si>
  <si>
    <t>C239220</t>
  </si>
  <si>
    <t>คุณวัลลภา อุดมศิลป์</t>
  </si>
  <si>
    <t>บริษัท สหโมเสคอุตสาหกรรม จำกัด (มหาชน)</t>
  </si>
  <si>
    <t>0993000132386</t>
  </si>
  <si>
    <t>คุณนเรศ ชุ่มเย็น</t>
  </si>
  <si>
    <t>โรงพยาบาลมิชชั่น จำกัด (มหาชน)</t>
  </si>
  <si>
    <t>0105531092571</t>
  </si>
  <si>
    <t>คุณนงนุช สุขหวาน (ผจก.บัญชี-การเงิน)</t>
  </si>
  <si>
    <t>บริษัท ไทยบาร์จ คอนเทนเนอร์ เซอร์วิส จำกัด</t>
  </si>
  <si>
    <t>0107535000214</t>
  </si>
  <si>
    <t>คุณกิตติ  วิไลวรางกูร (กรรมการ)</t>
  </si>
  <si>
    <t>บริษัท เอบิโก้ โฮลดิ้งส์ จำกัด (มหาชน)</t>
  </si>
  <si>
    <t>0107550000068</t>
  </si>
  <si>
    <t>คุณวาจา มุกโต</t>
  </si>
  <si>
    <t>บริษัท ซาบีน่า จำกัด (มหาชน)</t>
  </si>
  <si>
    <t>0107547000745</t>
  </si>
  <si>
    <t>คุณกฤษณา อุบลเพ็ง</t>
  </si>
  <si>
    <t>บริษัท อสมท จำกัด (มหาชน)</t>
  </si>
  <si>
    <t>0515541000055</t>
  </si>
  <si>
    <t>คุณจีระวรรณ อยู่สถิตย์</t>
  </si>
  <si>
    <t>บริษัท โฮยา ออปติคส์ (ประเทศไทย) จำกัด</t>
  </si>
  <si>
    <t>0107537001676</t>
  </si>
  <si>
    <t>คุณวรรยา อย่างธารา</t>
  </si>
  <si>
    <t>บริษัท ชลประทานซีเมนต์ จำกัด (มหาชน)</t>
  </si>
  <si>
    <t>0107562000289</t>
  </si>
  <si>
    <t>คุณ Vorapan Jongrattanametekul</t>
  </si>
  <si>
    <t>บริษัท โทเร เท็กซ์ไทล์ (ประเทศไทย) จำกัด (มหาชน)</t>
  </si>
  <si>
    <t>0105533109209</t>
  </si>
  <si>
    <t>คุณชวลัย</t>
  </si>
  <si>
    <t>บริษัท ปตท.สผ. อินเตอร์เนชั่นแนล จำกัด</t>
  </si>
  <si>
    <t>0107537000335</t>
  </si>
  <si>
    <t>คุณวิบูลย์ เอี่ยมจุฬา (ผู้จัดการฝ่ายการเงิน)</t>
  </si>
  <si>
    <t>บริษัท กรุงเทพแกรนด์แปซิฟิคลีส จำกัด (มหาชน)</t>
  </si>
  <si>
    <t>0305550001583</t>
  </si>
  <si>
    <t>คุณกนิษฐา คุง (กรรมการ)</t>
  </si>
  <si>
    <t>บริษัท จี แหม๋ อุตสาหกรรม จำกัด</t>
  </si>
  <si>
    <t>CHECK</t>
  </si>
  <si>
    <t>T</t>
  </si>
  <si>
    <t>F</t>
  </si>
  <si>
    <t>- เดือนปัจจุบันเทียบกับเดือนที่ผ่านมา</t>
  </si>
  <si>
    <t>- ในอีก 3 เดือนข้างหน้า
   เทียบกับเดือนปัจจุบัน</t>
  </si>
  <si>
    <t>- ในอีก 3 เดือนข้างหน้า   
    เทียบกับเดือนปัจจุบัน</t>
  </si>
  <si>
    <t xml:space="preserve">
เพื่อขยายกำลังการผลิต/ ขยายสาขา
รองรับเทคโนโลยี / นวัตกรรมใหม่
อื่น ๆ โปรดระบุ..</t>
  </si>
  <si>
    <t>ทดแทนเครื่องจักรเก่าเพิ่มประสิทธิภาพ/ ลดต้นทุน/ Renovation (ธุรกิจบริการ)</t>
  </si>
  <si>
    <t>เพื่อขยายกำลังการผลิต/ ขยายสาขา</t>
  </si>
  <si>
    <t>รองรับเทคโนโลยี / นวัตกรรมใหม่</t>
  </si>
  <si>
    <t>อื่น ๆ โปรดระบุ…..................</t>
  </si>
  <si>
    <t>- คำสั่งซื้อใหม่ ณ เดือนปัจจุบัน
    เทียบกับเดือนที่ผ่านมา</t>
  </si>
  <si>
    <t>- คำสั่งซื้อในอีก 3 เดือนข้างหน้า
  เทียบกับเดือนปัจจุบัน</t>
  </si>
  <si>
    <t>CH30A4</t>
  </si>
  <si>
    <t>CH31A3</t>
  </si>
  <si>
    <t>CH32A3</t>
  </si>
  <si>
    <t>CH33A3</t>
  </si>
  <si>
    <t>CH33B2</t>
  </si>
  <si>
    <t>CH34A2</t>
  </si>
  <si>
    <t>CH35A2</t>
  </si>
  <si>
    <t>CH36A1</t>
  </si>
  <si>
    <t>CH36T0</t>
  </si>
  <si>
    <t>CH510A2</t>
  </si>
  <si>
    <t>CH511A2</t>
  </si>
  <si>
    <t>CH512A2</t>
  </si>
  <si>
    <t>CH513A2</t>
  </si>
  <si>
    <t>CH514A2</t>
  </si>
  <si>
    <t>CH515A1</t>
  </si>
  <si>
    <t>CH500A6</t>
  </si>
  <si>
    <t>CH501A5</t>
  </si>
  <si>
    <t>CH502A5</t>
  </si>
  <si>
    <t>CH503A4</t>
  </si>
  <si>
    <t>CH503B5</t>
  </si>
  <si>
    <t>CH504A4</t>
  </si>
  <si>
    <t>CH504B5</t>
  </si>
  <si>
    <t>CH505A4</t>
  </si>
  <si>
    <t>CH505B4</t>
  </si>
  <si>
    <t>CH505C5</t>
  </si>
  <si>
    <t>CH506A3</t>
  </si>
  <si>
    <t>CH506B4</t>
  </si>
  <si>
    <t>CH506C4</t>
  </si>
  <si>
    <t>CH507A3</t>
  </si>
  <si>
    <t>CH507B4</t>
  </si>
  <si>
    <t>CH507C4</t>
  </si>
  <si>
    <t>CH508A3</t>
  </si>
  <si>
    <t>CH508B3</t>
  </si>
  <si>
    <t>CH508C4</t>
  </si>
  <si>
    <t>CH509A3</t>
  </si>
  <si>
    <t>CH509B3</t>
  </si>
  <si>
    <t>CH509C4</t>
  </si>
  <si>
    <t>CH510B3</t>
  </si>
  <si>
    <t>CH510C3</t>
  </si>
  <si>
    <t>CH511B3</t>
  </si>
  <si>
    <t>CH512B3</t>
  </si>
  <si>
    <t>CH00TO03</t>
  </si>
  <si>
    <t>CH04TO05</t>
  </si>
  <si>
    <t>CH08TO09</t>
  </si>
  <si>
    <t>CH10TO11</t>
  </si>
  <si>
    <t>CH12TO15</t>
  </si>
  <si>
    <t>CH06TO07</t>
  </si>
  <si>
    <t>CHTOT</t>
  </si>
  <si>
    <t>ผลรวม</t>
  </si>
  <si>
    <t>Value</t>
  </si>
  <si>
    <t>1. ผลประกอ.....เดือนปัจจุบันเทียบกับเดือนที่ผ่านมา</t>
  </si>
  <si>
    <t>1. ผลประกอ.....ในอีก 3 เดือนข้างหน้า เทียบกับเดือนปัจจุบัน</t>
  </si>
  <si>
    <t>2. ปริมาณ .....เดือนปัจจุบันเทียบกับเดือนที่ผ่านมา</t>
  </si>
  <si>
    <t>2. ปริมาณ .....ในอีก 3 เดือนข้างหน้า เทียบกับเดือนปัจจุบัน</t>
  </si>
  <si>
    <t>3. ราคาขาย.....เดือนปัจจุบันเทียบกับเดือนที่ผ่านมา</t>
  </si>
  <si>
    <t>3. ราคาขาย.....ในอีก 3 เดือนข้างหน้าเทียบกับเดือนปัจจุบัน</t>
  </si>
  <si>
    <t>4. การจ้าง.....เดือนปัจจุบันเทียบกับเดือนที่ผ่านมา</t>
  </si>
  <si>
    <t>4. การจ้าง.....ในอีก 3 เดือนข้างหน้าเทียบกับเดือนปัจจุบัน</t>
  </si>
  <si>
    <t>4.1 ความยา.....เฉพาะแรงงานไม่มีทักษะ (Unskilled labour)</t>
  </si>
  <si>
    <t>4.1 ความยา.....เฉพาะแรงงานมีทักษะ (Skilled labour)</t>
  </si>
  <si>
    <t>4.2 ตำแหน่.....เฉพาะแรงงานไม่มีทักษะ (Unskilled labour)</t>
  </si>
  <si>
    <t>4.2 ตำแหน่.....เฉพาะแรงงานมีทักษะ (Skilled labour)</t>
  </si>
  <si>
    <t>4.3 อัตราก.....เมื่อเทียบกับเดือนก่อนหน้า</t>
  </si>
  <si>
    <t>5. การลงทุ.....เดือนปัจจุบันเทียบกับเดือนที่ผ่านมา</t>
  </si>
  <si>
    <t>5. การลงทุ.....ในอีก 3 เดือนข้างหน้าเทียบกับปัจจุบัน</t>
  </si>
  <si>
    <t>โดยในอีก 3.....ทดแทนเครื่องจักรเก่าเพื่อเพิ่มประสิทธิภาพ/ลดต้นทุน/Renovation(ธุรกิจบริการ)</t>
  </si>
  <si>
    <t>เลือก</t>
  </si>
  <si>
    <t>โดยในอีก 3.....เพื่อขยายกำลังการผลิต/ ขยายสาขา</t>
  </si>
  <si>
    <t>โดยในอีก 3.....รองรับเทคโนโลยี/นวัตกรรมใหม่</t>
  </si>
  <si>
    <t>โดยในอีก 3.....อื่นๆ โปรดระบุ</t>
  </si>
  <si>
    <t>6. ต้นทุนก.....เดือนปัจจุบันเทียบกับเดือนที่ผ่านมา</t>
  </si>
  <si>
    <t>6. ต้นทุนก.....ในอีก 3 เดือนข้างหน้าเทียบกับเดือนปัจจุบัน</t>
  </si>
  <si>
    <t>7. สภาวะทา.....ภาระดอกเบี้ย</t>
  </si>
  <si>
    <t>7. สภาวะทา.....สภาพคล่อง</t>
  </si>
  <si>
    <t>7. สภาวะทา.....การได้รับเครดิตจากสถาบันการเงิน เทียบกับความต้องการ</t>
  </si>
  <si>
    <t>7.1 แนวโน้.....ภาระดอกเบี้ย</t>
  </si>
  <si>
    <t>7.1 แนวโน้.....สภาพคล่อง</t>
  </si>
  <si>
    <t>8. แนวโน้ม.....ค่าเงินบาท (เพิ่มขึ้น = แข็งขึ้น, ลดลง = อ่อนลง) เทียบกับดอลลาร์ สรอ.</t>
  </si>
  <si>
    <t>9. คำสั่งซ.....คำสั่งซื้อใหม่ ณ เดือนปัจจุบันเทียบกับเดือนที่ผ่านมา</t>
  </si>
  <si>
    <t>9. คำสั่งซ.....คำสั่งซื้อในอีก 3 เดือนข้างหน้าเทียบกับเดือนปัจจุบัน</t>
  </si>
  <si>
    <t>10. ภาวะกา.....ในเดือนนี้ เทียบกับเดือนที่ผ่านมา</t>
  </si>
  <si>
    <t>10. ภาวะกา.....ในอีก 3 เดือนข้างหน้าเทียบกับเดือนปัจจุบัน</t>
  </si>
  <si>
    <t>11. ปริมาณ.....วัตถุดิบ</t>
  </si>
  <si>
    <t>11. ปริมาณ.....สินค้าสำเร็จรูป</t>
  </si>
  <si>
    <t>11.1 ปริมา.....วัตถุดิบ</t>
  </si>
  <si>
    <t>11.1 ปริมา.....สินค้าสำเร็จรูป</t>
  </si>
  <si>
    <t>12. กำลังก.....กำลังการผลิตเพื่อตอบสนองตลาด</t>
  </si>
  <si>
    <t>หมายเหตุ :.....โปรดเลือกช่วงที่ต้องการ</t>
  </si>
  <si>
    <t>ต่ำกว่า 0%</t>
  </si>
  <si>
    <t>0-&lt;1%</t>
  </si>
  <si>
    <t>1-&lt;2%</t>
  </si>
  <si>
    <t>2-&lt;3%</t>
  </si>
  <si>
    <t>3-&lt;4%</t>
  </si>
  <si>
    <t>4-&lt;5%</t>
  </si>
  <si>
    <t>5-&lt;6%</t>
  </si>
  <si>
    <t>6-&lt;7%</t>
  </si>
  <si>
    <t>ตั้งแต่ 7%</t>
  </si>
  <si>
    <t>13.2 ปัจจั.....ราคาพลังงาน</t>
  </si>
  <si>
    <t>เรียงลำดับ 1</t>
  </si>
  <si>
    <t>เรียงลำดับ 2</t>
  </si>
  <si>
    <t>เรียงลำดับ 3</t>
  </si>
  <si>
    <t>โปรดเลือก .....ต้นทุนทางการเงิน เช่น อัตราดอกเบี้ย</t>
  </si>
  <si>
    <t xml:space="preserve">โปรดเลือก .....ต้นทุนการผลิตอื่นที่ไม่ใช่พลังงานและค่าแรง เช่น วัตถุดิบ ค่าเช่า ค่าสาธารณูปโภค เป็นต้น </t>
  </si>
  <si>
    <t>โปรดเลือก .....อัตราแลกเปลี่ยน</t>
  </si>
  <si>
    <t>โปรดเลือก .....ความต้องการสินค้าและบริการ</t>
  </si>
  <si>
    <t>โปรดเลือก .....ค่าแรง</t>
  </si>
  <si>
    <t>โปรดเลือก .....อื่นๆ โปรดระบุ</t>
  </si>
  <si>
    <t>ตอบเรียงลำ.....ไม่มี</t>
  </si>
  <si>
    <t>ตอบเรียงลำ.....ความต้องการจากตลาดในประเทศต่ำ</t>
  </si>
  <si>
    <t>เรียงลำดับ 4</t>
  </si>
  <si>
    <t>เรียงลำดับ 5</t>
  </si>
  <si>
    <t>ตอบเรียงลำ.....ความต้องการจากตลาดต่างประเทศต่ำ</t>
  </si>
  <si>
    <t>ตอบเรียงลำ.....ต้นทุนการผลิตสูง</t>
  </si>
  <si>
    <t>ตอบเรียงลำ.....การปรับราคาสินค้าทำได้ยาก</t>
  </si>
  <si>
    <t>ตอบเรียงลำ.....การแข่งขันที่รุนแรงจากตลาดในประเทศ</t>
  </si>
  <si>
    <t>ตอบเรียงลำ.....การแข่งขันที่รุนแรงจากตลาดต่างประเทศ</t>
  </si>
  <si>
    <t>ตอบเรียงลำ.....ขาดแคลนแรงงาน</t>
  </si>
  <si>
    <t>ตอบเรียงลำ.....ขาดแคลนวัตถุดิบ</t>
  </si>
  <si>
    <t>ตอบเรียงลำ.....การเข้าถึงแหล่งเงินทุน</t>
  </si>
  <si>
    <t>ตอบเรียงลำ.....ระดับอัตราดอกเบี้ย</t>
  </si>
  <si>
    <t>ตอบเรียงลำ.....ระดับอัตราแลกเปลี่ยน</t>
  </si>
  <si>
    <t>ตอบเรียงลำ.....ความผันผวนของอัตราแลกเปลี่ยน</t>
  </si>
  <si>
    <t>ตอบเรียงลำ.....ขาดข้อมูลในการวางแผนทางธุรกิจ</t>
  </si>
  <si>
    <t>ตอบเรียงลำ.....ความไม่แน่นอนเกี่ยวกับภาวะเศรษฐกิจ</t>
  </si>
  <si>
    <t>ตอบเรียงลำ.....ความไม่แน่นอนทางการเมือง</t>
  </si>
  <si>
    <t>ตอบเรียงลำ.....อื่นๆ โปรดระบุ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</si>
</sst>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B1mmm\-yy"/>
    <numFmt numFmtId="188" formatCode=";;;"/>
    <numFmt numFmtId="189" formatCode="_(&quot;฿&quot;* #,##0.00_);_(&quot;฿&quot;* \(#,##0.00\);_(&quot;฿&quot;* &quot;-&quot;??_);_(@_)"/>
    <numFmt numFmtId="190" formatCode="0.0"/>
  </numFmts>
  <fonts count="31" x14ac:knownFonts="1">
    <font>
      <sz val="16"/>
      <name val="Angsana New"/>
      <charset val="222"/>
    </font>
    <font>
      <sz val="16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b/>
      <sz val="12"/>
      <name val="Angsana New"/>
      <family val="1"/>
    </font>
    <font>
      <b/>
      <strike/>
      <sz val="12"/>
      <name val="Angsana New"/>
      <family val="1"/>
    </font>
    <font>
      <i/>
      <sz val="12"/>
      <name val="Angsana New"/>
      <family val="1"/>
    </font>
    <font>
      <b/>
      <i/>
      <sz val="14"/>
      <name val="Angsana New"/>
      <family val="1"/>
    </font>
    <font>
      <b/>
      <i/>
      <sz val="12"/>
      <name val="Angsana New"/>
      <family val="1"/>
    </font>
    <font>
      <sz val="16"/>
      <name val="Angsana New"/>
      <family val="1"/>
    </font>
    <font>
      <sz val="10"/>
      <color indexed="8"/>
      <name val="Tahoma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sz val="9"/>
      <color indexed="10"/>
      <name val="Microsoft Sans Serif"/>
      <family val="2"/>
    </font>
    <font>
      <b/>
      <sz val="8"/>
      <color indexed="81"/>
      <name val="Tahoma"/>
      <family val="2"/>
    </font>
    <font>
      <sz val="8"/>
      <name val="Angsana New"/>
      <family val="1"/>
    </font>
    <font>
      <b/>
      <sz val="12"/>
      <color rgb="FFFF0000"/>
      <name val="Microsoft Sans Serif"/>
      <family val="2"/>
    </font>
    <font>
      <sz val="9"/>
      <color rgb="FFFF0000"/>
      <name val="Microsoft Sans Serif"/>
      <family val="2"/>
    </font>
    <font>
      <b/>
      <sz val="9"/>
      <color rgb="FFFF0000"/>
      <name val="Microsoft Sans Serif"/>
      <family val="2"/>
    </font>
    <font>
      <b/>
      <sz val="16"/>
      <color rgb="FFFF0000"/>
      <name val="Angsana New"/>
      <family val="1"/>
    </font>
    <font>
      <b/>
      <sz val="12"/>
      <color rgb="FF0000FF"/>
      <name val="Angsana New"/>
      <family val="1"/>
    </font>
    <font>
      <sz val="12"/>
      <color rgb="FF0000FF"/>
      <name val="Angsana New"/>
      <family val="1"/>
    </font>
    <font>
      <sz val="12"/>
      <color rgb="FF000000"/>
      <name val="Angsana New"/>
      <family val="1"/>
    </font>
    <font>
      <sz val="16"/>
      <color theme="0"/>
      <name val="Angsana New"/>
      <family val="1"/>
    </font>
    <font>
      <b/>
      <sz val="12"/>
      <color rgb="FF000099"/>
      <name val="Angsana New"/>
      <family val="1"/>
    </font>
    <font>
      <b/>
      <i/>
      <sz val="16"/>
      <color rgb="FF000099"/>
      <name val="Angsana New"/>
      <family val="1"/>
    </font>
    <font>
      <sz val="12"/>
      <color rgb="FFFF0000"/>
      <name val="Angsana New"/>
      <family val="1"/>
    </font>
    <font>
      <sz val="12"/>
      <color theme="0"/>
      <name val="Angsana New"/>
      <family val="1"/>
    </font>
    <font>
      <b/>
      <sz val="16"/>
      <color rgb="FF0000CC"/>
      <name val="Angsana New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1" fillId="5" borderId="0" xfId="0" quotePrefix="1" applyFont="1" applyFill="1"/>
    <xf numFmtId="0" fontId="11" fillId="2" borderId="0" xfId="0" applyFont="1" applyFill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6" borderId="0" xfId="0" applyFill="1"/>
    <xf numFmtId="0" fontId="2" fillId="0" borderId="0" xfId="0" applyFont="1" applyAlignment="1" applyProtection="1">
      <alignment vertical="center"/>
      <protection locked="0"/>
    </xf>
    <xf numFmtId="0" fontId="11" fillId="0" borderId="0" xfId="0" quotePrefix="1" applyFont="1"/>
    <xf numFmtId="0" fontId="2" fillId="0" borderId="0" xfId="0" quotePrefix="1" applyFont="1"/>
    <xf numFmtId="0" fontId="2" fillId="0" borderId="0" xfId="0" applyFont="1" applyAlignment="1">
      <alignment horizontal="right"/>
    </xf>
    <xf numFmtId="0" fontId="0" fillId="2" borderId="0" xfId="0" applyFill="1"/>
    <xf numFmtId="0" fontId="11" fillId="0" borderId="0" xfId="0" applyFont="1"/>
    <xf numFmtId="0" fontId="0" fillId="0" borderId="0" xfId="0" quotePrefix="1"/>
    <xf numFmtId="49" fontId="13" fillId="0" borderId="3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horizontal="right" vertical="center"/>
    </xf>
    <xf numFmtId="0" fontId="13" fillId="0" borderId="3" xfId="2" applyFont="1" applyBorder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49" fontId="14" fillId="0" borderId="0" xfId="1" applyNumberFormat="1" applyFont="1" applyAlignment="1">
      <alignment vertical="center"/>
    </xf>
    <xf numFmtId="0" fontId="14" fillId="6" borderId="0" xfId="1" applyFont="1" applyFill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6" borderId="0" xfId="1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/>
    <xf numFmtId="0" fontId="19" fillId="0" borderId="0" xfId="0" applyFont="1"/>
    <xf numFmtId="0" fontId="14" fillId="6" borderId="0" xfId="0" applyFont="1" applyFill="1"/>
    <xf numFmtId="49" fontId="14" fillId="0" borderId="0" xfId="0" applyNumberFormat="1" applyFont="1"/>
    <xf numFmtId="0" fontId="19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49" fontId="14" fillId="0" borderId="0" xfId="1" applyNumberFormat="1" applyFont="1" applyAlignment="1">
      <alignment vertical="top"/>
    </xf>
    <xf numFmtId="0" fontId="14" fillId="6" borderId="0" xfId="1" applyFont="1" applyFill="1" applyAlignment="1">
      <alignment horizontal="right" vertical="top"/>
    </xf>
    <xf numFmtId="0" fontId="14" fillId="0" borderId="0" xfId="1" applyFont="1" applyAlignment="1">
      <alignment vertical="top"/>
    </xf>
    <xf numFmtId="0" fontId="20" fillId="7" borderId="0" xfId="1" applyFont="1" applyFill="1" applyAlignment="1">
      <alignment vertical="center"/>
    </xf>
    <xf numFmtId="49" fontId="14" fillId="0" borderId="0" xfId="1" quotePrefix="1" applyNumberFormat="1" applyFont="1" applyAlignment="1">
      <alignment vertical="center"/>
    </xf>
    <xf numFmtId="0" fontId="0" fillId="0" borderId="0" xfId="0" applyFill="1"/>
    <xf numFmtId="0" fontId="11" fillId="0" borderId="0" xfId="0" quotePrefix="1" applyFont="1" applyFill="1"/>
    <xf numFmtId="0" fontId="1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8" borderId="0" xfId="0" applyFill="1"/>
    <xf numFmtId="0" fontId="3" fillId="0" borderId="4" xfId="0" applyFont="1" applyBorder="1" applyAlignment="1" applyProtection="1">
      <alignment horizontal="left" vertical="center"/>
      <protection hidden="1"/>
    </xf>
    <xf numFmtId="0" fontId="1" fillId="0" borderId="0" xfId="0" applyFont="1"/>
    <xf numFmtId="0" fontId="1" fillId="6" borderId="0" xfId="0" applyFont="1" applyFill="1"/>
    <xf numFmtId="0" fontId="1" fillId="8" borderId="0" xfId="0" applyFont="1" applyFill="1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9" borderId="5" xfId="0" applyFont="1" applyFill="1" applyBorder="1" applyAlignment="1" applyProtection="1">
      <alignment vertical="center"/>
      <protection hidden="1"/>
    </xf>
    <xf numFmtId="0" fontId="2" fillId="9" borderId="4" xfId="0" applyFont="1" applyFill="1" applyBorder="1" applyAlignment="1" applyProtection="1">
      <alignment vertical="center"/>
      <protection hidden="1"/>
    </xf>
    <xf numFmtId="0" fontId="2" fillId="9" borderId="4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right" vertical="center"/>
      <protection hidden="1"/>
    </xf>
    <xf numFmtId="188" fontId="2" fillId="0" borderId="0" xfId="0" applyNumberFormat="1" applyFont="1" applyProtection="1"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0" fontId="6" fillId="0" borderId="7" xfId="0" applyFont="1" applyBorder="1" applyProtection="1">
      <protection hidden="1"/>
    </xf>
    <xf numFmtId="0" fontId="6" fillId="0" borderId="8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6" fillId="0" borderId="8" xfId="0" quotePrefix="1" applyFont="1" applyBorder="1" applyProtection="1">
      <protection hidden="1"/>
    </xf>
    <xf numFmtId="187" fontId="21" fillId="0" borderId="7" xfId="0" applyNumberFormat="1" applyFont="1" applyBorder="1" applyAlignment="1" applyProtection="1">
      <alignment horizontal="center" vertical="center"/>
      <protection hidden="1"/>
    </xf>
    <xf numFmtId="187" fontId="21" fillId="0" borderId="8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vertical="center" wrapText="1"/>
      <protection hidden="1"/>
    </xf>
    <xf numFmtId="0" fontId="6" fillId="9" borderId="10" xfId="0" applyFont="1" applyFill="1" applyBorder="1" applyProtection="1">
      <protection hidden="1"/>
    </xf>
    <xf numFmtId="0" fontId="6" fillId="9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10" borderId="10" xfId="0" applyFont="1" applyFill="1" applyBorder="1" applyProtection="1">
      <protection hidden="1"/>
    </xf>
    <xf numFmtId="0" fontId="22" fillId="10" borderId="0" xfId="0" applyFont="1" applyFill="1" applyBorder="1" applyProtection="1">
      <protection hidden="1"/>
    </xf>
    <xf numFmtId="0" fontId="23" fillId="10" borderId="0" xfId="0" applyFont="1" applyFill="1" applyBorder="1" applyProtection="1"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23" fillId="0" borderId="11" xfId="0" applyFont="1" applyBorder="1" applyAlignment="1" applyProtection="1">
      <alignment horizontal="center"/>
      <protection hidden="1"/>
    </xf>
    <xf numFmtId="0" fontId="2" fillId="0" borderId="10" xfId="0" quotePrefix="1" applyFont="1" applyBorder="1" applyAlignment="1" applyProtection="1">
      <alignment horizontal="left" inden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3" fillId="0" borderId="11" xfId="0" applyFont="1" applyBorder="1" applyProtection="1">
      <protection hidden="1"/>
    </xf>
    <xf numFmtId="0" fontId="2" fillId="0" borderId="10" xfId="0" applyFont="1" applyBorder="1" applyAlignment="1" applyProtection="1">
      <alignment vertical="top"/>
      <protection hidden="1"/>
    </xf>
    <xf numFmtId="0" fontId="6" fillId="3" borderId="1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horizontal="left"/>
      <protection hidden="1"/>
    </xf>
    <xf numFmtId="0" fontId="6" fillId="3" borderId="10" xfId="0" applyFont="1" applyFill="1" applyBorder="1" applyProtection="1">
      <protection hidden="1"/>
    </xf>
    <xf numFmtId="0" fontId="6" fillId="3" borderId="0" xfId="0" applyFont="1" applyFill="1" applyProtection="1">
      <protection hidden="1"/>
    </xf>
    <xf numFmtId="0" fontId="2" fillId="0" borderId="11" xfId="0" applyFont="1" applyBorder="1" applyProtection="1">
      <protection hidden="1"/>
    </xf>
    <xf numFmtId="0" fontId="2" fillId="0" borderId="10" xfId="0" quotePrefix="1" applyFont="1" applyBorder="1" applyProtection="1">
      <protection hidden="1"/>
    </xf>
    <xf numFmtId="0" fontId="6" fillId="9" borderId="0" xfId="0" applyFont="1" applyFill="1" applyBorder="1" applyProtection="1">
      <protection hidden="1"/>
    </xf>
    <xf numFmtId="189" fontId="2" fillId="3" borderId="11" xfId="0" applyNumberFormat="1" applyFont="1" applyFill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6" fillId="10" borderId="10" xfId="0" applyFont="1" applyFill="1" applyBorder="1" applyAlignment="1" applyProtection="1">
      <alignment vertical="center"/>
      <protection hidden="1"/>
    </xf>
    <xf numFmtId="0" fontId="6" fillId="10" borderId="0" xfId="0" applyFont="1" applyFill="1" applyAlignment="1" applyProtection="1">
      <alignment vertical="center"/>
      <protection hidden="1"/>
    </xf>
    <xf numFmtId="0" fontId="2" fillId="10" borderId="0" xfId="0" applyFont="1" applyFill="1" applyProtection="1">
      <protection hidden="1"/>
    </xf>
    <xf numFmtId="0" fontId="6" fillId="0" borderId="10" xfId="0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10" borderId="0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10" borderId="0" xfId="0" applyFont="1" applyFill="1" applyProtection="1"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6" fillId="10" borderId="0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10" xfId="0" quotePrefix="1" applyFont="1" applyBorder="1" applyAlignment="1" applyProtection="1">
      <alignment horizontal="left" vertical="center"/>
      <protection hidden="1"/>
    </xf>
    <xf numFmtId="0" fontId="6" fillId="9" borderId="10" xfId="0" applyFont="1" applyFill="1" applyBorder="1" applyAlignment="1" applyProtection="1">
      <alignment vertical="center"/>
      <protection hidden="1"/>
    </xf>
    <xf numFmtId="0" fontId="6" fillId="9" borderId="0" xfId="0" applyFont="1" applyFill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2" fillId="3" borderId="11" xfId="0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left" vertical="center" indent="3"/>
      <protection hidden="1"/>
    </xf>
    <xf numFmtId="0" fontId="2" fillId="0" borderId="0" xfId="0" applyFont="1" applyBorder="1" applyAlignment="1" applyProtection="1">
      <alignment horizontal="left" vertical="center" indent="3"/>
      <protection hidden="1"/>
    </xf>
    <xf numFmtId="0" fontId="2" fillId="0" borderId="0" xfId="0" applyFont="1" applyAlignment="1" applyProtection="1">
      <alignment horizontal="left" vertical="center" indent="3"/>
      <protection hidden="1"/>
    </xf>
    <xf numFmtId="0" fontId="6" fillId="10" borderId="0" xfId="0" applyFont="1" applyFill="1" applyBorder="1" applyProtection="1">
      <protection hidden="1"/>
    </xf>
    <xf numFmtId="0" fontId="2" fillId="10" borderId="0" xfId="0" applyFont="1" applyFill="1" applyBorder="1" applyAlignment="1" applyProtection="1">
      <alignment horizontal="center" vertical="center"/>
      <protection hidden="1"/>
    </xf>
    <xf numFmtId="0" fontId="2" fillId="10" borderId="0" xfId="0" applyFont="1" applyFill="1" applyBorder="1" applyAlignment="1" applyProtection="1">
      <alignment vertical="center"/>
      <protection hidden="1"/>
    </xf>
    <xf numFmtId="0" fontId="2" fillId="10" borderId="11" xfId="0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6" fillId="10" borderId="10" xfId="0" applyFont="1" applyFill="1" applyBorder="1" applyAlignment="1" applyProtection="1">
      <alignment horizontal="left" vertical="center"/>
      <protection hidden="1"/>
    </xf>
    <xf numFmtId="0" fontId="2" fillId="10" borderId="1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11" xfId="0" applyFont="1" applyBorder="1" applyAlignment="1" applyProtection="1">
      <alignment vertical="center" wrapText="1"/>
      <protection hidden="1"/>
    </xf>
    <xf numFmtId="0" fontId="24" fillId="0" borderId="10" xfId="0" applyFont="1" applyBorder="1" applyAlignment="1" applyProtection="1">
      <alignment vertical="top"/>
      <protection hidden="1"/>
    </xf>
    <xf numFmtId="0" fontId="24" fillId="0" borderId="0" xfId="0" applyFont="1" applyAlignment="1" applyProtection="1">
      <alignment vertical="top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 indent="2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6" fillId="10" borderId="7" xfId="0" applyFont="1" applyFill="1" applyBorder="1" applyProtection="1">
      <protection hidden="1"/>
    </xf>
    <xf numFmtId="0" fontId="2" fillId="10" borderId="0" xfId="0" applyFont="1" applyFill="1" applyAlignment="1" applyProtection="1">
      <alignment horizontal="center" vertical="center"/>
      <protection hidden="1"/>
    </xf>
    <xf numFmtId="0" fontId="2" fillId="10" borderId="0" xfId="0" applyFont="1" applyFill="1" applyAlignment="1" applyProtection="1">
      <alignment vertical="center"/>
      <protection hidden="1"/>
    </xf>
    <xf numFmtId="0" fontId="2" fillId="10" borderId="0" xfId="0" applyFont="1" applyFill="1" applyBorder="1" applyProtection="1"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vertical="center"/>
      <protection hidden="1"/>
    </xf>
    <xf numFmtId="0" fontId="2" fillId="3" borderId="8" xfId="0" applyFont="1" applyFill="1" applyBorder="1" applyProtection="1"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6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indent="2"/>
      <protection hidden="1"/>
    </xf>
    <xf numFmtId="0" fontId="6" fillId="0" borderId="0" xfId="0" applyFont="1" applyBorder="1" applyProtection="1">
      <protection hidden="1"/>
    </xf>
    <xf numFmtId="0" fontId="6" fillId="0" borderId="11" xfId="0" applyFont="1" applyBorder="1" applyProtection="1"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6" fillId="0" borderId="10" xfId="0" quotePrefix="1" applyFont="1" applyBorder="1" applyAlignment="1" applyProtection="1">
      <alignment vertical="center"/>
      <protection hidden="1"/>
    </xf>
    <xf numFmtId="0" fontId="6" fillId="0" borderId="0" xfId="0" quotePrefix="1" applyFont="1" applyAlignment="1" applyProtection="1">
      <alignment vertical="center"/>
      <protection hidden="1"/>
    </xf>
    <xf numFmtId="0" fontId="6" fillId="0" borderId="0" xfId="0" quotePrefix="1" applyFont="1" applyAlignment="1" applyProtection="1">
      <alignment vertical="center" wrapText="1"/>
      <protection hidden="1"/>
    </xf>
    <xf numFmtId="0" fontId="6" fillId="0" borderId="0" xfId="0" quotePrefix="1" applyFont="1" applyAlignment="1" applyProtection="1">
      <alignment horizontal="left" vertical="center" wrapText="1"/>
      <protection hidden="1"/>
    </xf>
    <xf numFmtId="0" fontId="5" fillId="0" borderId="0" xfId="0" quotePrefix="1" applyFont="1" applyAlignment="1" applyProtection="1">
      <alignment horizontal="left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12" xfId="0" quotePrefix="1" applyFont="1" applyBorder="1" applyAlignment="1" applyProtection="1">
      <alignment horizontal="left" vertical="center"/>
      <protection hidden="1"/>
    </xf>
    <xf numFmtId="0" fontId="5" fillId="0" borderId="13" xfId="0" quotePrefix="1" applyFont="1" applyBorder="1" applyAlignment="1" applyProtection="1">
      <alignment horizontal="lef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2" fillId="0" borderId="12" xfId="0" applyFont="1" applyBorder="1" applyProtection="1">
      <protection hidden="1"/>
    </xf>
    <xf numFmtId="0" fontId="2" fillId="0" borderId="13" xfId="0" applyFont="1" applyBorder="1" applyProtection="1"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4" xfId="0" applyFont="1" applyBorder="1" applyProtection="1">
      <protection hidden="1"/>
    </xf>
    <xf numFmtId="0" fontId="4" fillId="11" borderId="4" xfId="0" applyFont="1" applyFill="1" applyBorder="1" applyAlignment="1" applyProtection="1">
      <alignment horizontal="center" vertical="center"/>
      <protection hidden="1"/>
    </xf>
    <xf numFmtId="0" fontId="4" fillId="11" borderId="6" xfId="0" applyFont="1" applyFill="1" applyBorder="1" applyAlignment="1" applyProtection="1">
      <alignment horizontal="center" vertical="center"/>
      <protection hidden="1"/>
    </xf>
    <xf numFmtId="0" fontId="9" fillId="10" borderId="7" xfId="0" applyFont="1" applyFill="1" applyBorder="1" applyAlignment="1" applyProtection="1">
      <alignment horizontal="left" vertical="center"/>
      <protection hidden="1"/>
    </xf>
    <xf numFmtId="0" fontId="9" fillId="10" borderId="8" xfId="0" applyFont="1" applyFill="1" applyBorder="1" applyAlignment="1" applyProtection="1">
      <alignment horizontal="left" vertical="center"/>
      <protection hidden="1"/>
    </xf>
    <xf numFmtId="0" fontId="10" fillId="10" borderId="8" xfId="0" applyFont="1" applyFill="1" applyBorder="1" applyAlignment="1" applyProtection="1">
      <alignment horizontal="left" vertical="center"/>
      <protection hidden="1"/>
    </xf>
    <xf numFmtId="0" fontId="6" fillId="10" borderId="8" xfId="0" applyFont="1" applyFill="1" applyBorder="1" applyAlignment="1" applyProtection="1">
      <alignment horizontal="left" vertical="center"/>
      <protection hidden="1"/>
    </xf>
    <xf numFmtId="0" fontId="2" fillId="10" borderId="8" xfId="0" applyFont="1" applyFill="1" applyBorder="1" applyAlignment="1" applyProtection="1">
      <alignment vertical="center"/>
      <protection hidden="1"/>
    </xf>
    <xf numFmtId="0" fontId="2" fillId="10" borderId="8" xfId="0" applyFont="1" applyFill="1" applyBorder="1" applyAlignment="1" applyProtection="1">
      <alignment horizontal="center" vertical="center"/>
      <protection hidden="1"/>
    </xf>
    <xf numFmtId="0" fontId="2" fillId="10" borderId="9" xfId="0" applyFont="1" applyFill="1" applyBorder="1" applyAlignment="1" applyProtection="1">
      <alignment horizontal="center" vertical="center"/>
      <protection hidden="1"/>
    </xf>
    <xf numFmtId="0" fontId="2" fillId="10" borderId="10" xfId="0" applyFont="1" applyFill="1" applyBorder="1" applyAlignment="1" applyProtection="1">
      <alignment horizontal="left"/>
      <protection hidden="1"/>
    </xf>
    <xf numFmtId="0" fontId="2" fillId="10" borderId="0" xfId="0" applyFont="1" applyFill="1" applyAlignment="1" applyProtection="1">
      <alignment horizontal="left"/>
      <protection hidden="1"/>
    </xf>
    <xf numFmtId="0" fontId="2" fillId="10" borderId="0" xfId="0" applyFont="1" applyFill="1" applyAlignment="1" applyProtection="1">
      <alignment horizontal="left" vertical="center"/>
      <protection hidden="1"/>
    </xf>
    <xf numFmtId="0" fontId="6" fillId="10" borderId="0" xfId="0" applyFont="1" applyFill="1" applyAlignment="1" applyProtection="1">
      <alignment horizontal="left" vertical="center"/>
      <protection hidden="1"/>
    </xf>
    <xf numFmtId="0" fontId="10" fillId="10" borderId="0" xfId="0" applyFont="1" applyFill="1" applyAlignment="1" applyProtection="1">
      <alignment horizontal="left" vertical="center"/>
      <protection hidden="1"/>
    </xf>
    <xf numFmtId="0" fontId="10" fillId="10" borderId="0" xfId="0" applyFont="1" applyFill="1" applyAlignment="1" applyProtection="1">
      <alignment horizontal="center" vertical="center"/>
      <protection hidden="1"/>
    </xf>
    <xf numFmtId="0" fontId="10" fillId="10" borderId="11" xfId="0" applyFont="1" applyFill="1" applyBorder="1" applyAlignment="1" applyProtection="1">
      <alignment horizontal="center" vertical="center"/>
      <protection hidden="1"/>
    </xf>
    <xf numFmtId="0" fontId="2" fillId="10" borderId="12" xfId="0" applyFont="1" applyFill="1" applyBorder="1" applyAlignment="1" applyProtection="1">
      <alignment horizontal="left" vertical="center"/>
      <protection hidden="1"/>
    </xf>
    <xf numFmtId="0" fontId="2" fillId="10" borderId="13" xfId="0" applyFont="1" applyFill="1" applyBorder="1" applyAlignment="1" applyProtection="1">
      <alignment horizontal="left" vertical="center"/>
      <protection hidden="1"/>
    </xf>
    <xf numFmtId="0" fontId="10" fillId="10" borderId="13" xfId="0" applyFont="1" applyFill="1" applyBorder="1" applyAlignment="1" applyProtection="1">
      <alignment horizontal="center" vertical="center"/>
      <protection hidden="1"/>
    </xf>
    <xf numFmtId="0" fontId="10" fillId="10" borderId="14" xfId="0" applyFont="1" applyFill="1" applyBorder="1" applyAlignment="1" applyProtection="1">
      <alignment horizontal="center" vertical="center"/>
      <protection hidden="1"/>
    </xf>
    <xf numFmtId="0" fontId="27" fillId="0" borderId="5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0" fontId="27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4" fillId="11" borderId="5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Protection="1">
      <protection locked="0"/>
    </xf>
    <xf numFmtId="0" fontId="6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11" fillId="0" borderId="0" xfId="0" applyFont="1" applyAlignment="1">
      <alignment horizontal="center"/>
    </xf>
    <xf numFmtId="0" fontId="2" fillId="0" borderId="18" xfId="0" applyFont="1" applyBorder="1" applyAlignment="1" applyProtection="1">
      <alignment horizontal="left" vertical="center"/>
      <protection locked="0"/>
    </xf>
    <xf numFmtId="190" fontId="2" fillId="0" borderId="0" xfId="0" applyNumberFormat="1" applyFont="1" applyAlignment="1" applyProtection="1">
      <alignment horizontal="center" vertical="center"/>
      <protection hidden="1"/>
    </xf>
    <xf numFmtId="0" fontId="2" fillId="0" borderId="10" xfId="0" quotePrefix="1" applyFont="1" applyBorder="1" applyAlignment="1" applyProtection="1">
      <alignment horizontal="left" wrapText="1" indent="1"/>
      <protection hidden="1"/>
    </xf>
    <xf numFmtId="0" fontId="2" fillId="0" borderId="0" xfId="0" applyFont="1" applyBorder="1" applyAlignment="1" applyProtection="1">
      <alignment horizontal="left" indent="1"/>
      <protection hidden="1"/>
    </xf>
    <xf numFmtId="0" fontId="2" fillId="0" borderId="10" xfId="0" applyFont="1" applyBorder="1" applyAlignment="1" applyProtection="1">
      <alignment horizontal="left" indent="1"/>
      <protection hidden="1"/>
    </xf>
    <xf numFmtId="190" fontId="2" fillId="0" borderId="13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6" fillId="12" borderId="7" xfId="0" applyFont="1" applyFill="1" applyBorder="1" applyAlignment="1" applyProtection="1">
      <alignment horizontal="left" vertical="top" wrapText="1"/>
      <protection locked="0"/>
    </xf>
    <xf numFmtId="0" fontId="6" fillId="12" borderId="8" xfId="0" applyFont="1" applyFill="1" applyBorder="1" applyAlignment="1" applyProtection="1">
      <alignment horizontal="left" vertical="top" wrapText="1"/>
      <protection locked="0"/>
    </xf>
    <xf numFmtId="0" fontId="6" fillId="12" borderId="9" xfId="0" applyFont="1" applyFill="1" applyBorder="1" applyAlignment="1" applyProtection="1">
      <alignment horizontal="left" vertical="top" wrapText="1"/>
      <protection locked="0"/>
    </xf>
    <xf numFmtId="0" fontId="6" fillId="12" borderId="10" xfId="0" applyFont="1" applyFill="1" applyBorder="1" applyAlignment="1" applyProtection="1">
      <alignment horizontal="left" vertical="top" wrapText="1"/>
      <protection locked="0"/>
    </xf>
    <xf numFmtId="0" fontId="6" fillId="12" borderId="0" xfId="0" applyFont="1" applyFill="1" applyBorder="1" applyAlignment="1" applyProtection="1">
      <alignment horizontal="left" vertical="top" wrapText="1"/>
      <protection locked="0"/>
    </xf>
    <xf numFmtId="0" fontId="6" fillId="12" borderId="11" xfId="0" applyFont="1" applyFill="1" applyBorder="1" applyAlignment="1" applyProtection="1">
      <alignment horizontal="left" vertical="top" wrapText="1"/>
      <protection locked="0"/>
    </xf>
    <xf numFmtId="0" fontId="6" fillId="12" borderId="12" xfId="0" applyFont="1" applyFill="1" applyBorder="1" applyAlignment="1" applyProtection="1">
      <alignment horizontal="left" vertical="top" wrapText="1"/>
      <protection locked="0"/>
    </xf>
    <xf numFmtId="0" fontId="6" fillId="12" borderId="13" xfId="0" applyFont="1" applyFill="1" applyBorder="1" applyAlignment="1" applyProtection="1">
      <alignment horizontal="left" vertical="top" wrapText="1"/>
      <protection locked="0"/>
    </xf>
    <xf numFmtId="0" fontId="6" fillId="12" borderId="14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87" fontId="30" fillId="0" borderId="5" xfId="0" applyNumberFormat="1" applyFont="1" applyBorder="1" applyAlignment="1" applyProtection="1">
      <alignment horizontal="center" vertical="center"/>
      <protection hidden="1"/>
    </xf>
    <xf numFmtId="187" fontId="30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0" borderId="10" xfId="0" applyFont="1" applyBorder="1" applyAlignment="1" applyProtection="1">
      <alignment horizontal="left" wrapText="1" indent="1"/>
      <protection hidden="1"/>
    </xf>
    <xf numFmtId="0" fontId="2" fillId="0" borderId="12" xfId="0" applyFont="1" applyBorder="1" applyAlignment="1" applyProtection="1">
      <alignment horizontal="left" indent="1"/>
      <protection hidden="1"/>
    </xf>
    <xf numFmtId="0" fontId="2" fillId="0" borderId="13" xfId="0" applyFont="1" applyBorder="1" applyAlignment="1" applyProtection="1">
      <alignment horizontal="left" indent="1"/>
      <protection hidden="1"/>
    </xf>
    <xf numFmtId="0" fontId="2" fillId="0" borderId="10" xfId="0" quotePrefix="1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4" fillId="0" borderId="10" xfId="0" quotePrefix="1" applyFont="1" applyBorder="1" applyAlignment="1" applyProtection="1">
      <alignment horizontal="left" wrapText="1" indent="1"/>
      <protection hidden="1"/>
    </xf>
    <xf numFmtId="0" fontId="24" fillId="0" borderId="0" xfId="0" quotePrefix="1" applyFont="1" applyBorder="1" applyAlignment="1" applyProtection="1">
      <alignment horizontal="left" wrapText="1" indent="1"/>
      <protection hidden="1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10" xfId="0" quotePrefix="1" applyFont="1" applyBorder="1" applyAlignment="1" applyProtection="1">
      <alignment horizontal="left" wrapText="1" indent="2"/>
      <protection hidden="1"/>
    </xf>
    <xf numFmtId="0" fontId="2" fillId="0" borderId="0" xfId="0" applyFont="1" applyBorder="1" applyAlignment="1" applyProtection="1">
      <alignment horizontal="left" wrapText="1" indent="2"/>
      <protection hidden="1"/>
    </xf>
    <xf numFmtId="0" fontId="2" fillId="0" borderId="10" xfId="0" applyFont="1" applyBorder="1" applyAlignment="1" applyProtection="1">
      <alignment horizontal="left" wrapText="1" indent="2"/>
      <protection hidden="1"/>
    </xf>
    <xf numFmtId="0" fontId="2" fillId="0" borderId="10" xfId="0" applyFont="1" applyBorder="1" applyAlignment="1" applyProtection="1">
      <alignment horizontal="left" vertical="center" indent="3"/>
      <protection hidden="1"/>
    </xf>
    <xf numFmtId="0" fontId="2" fillId="0" borderId="0" xfId="0" applyFont="1" applyBorder="1" applyAlignment="1" applyProtection="1">
      <alignment horizontal="left" vertical="center" indent="3"/>
      <protection hidden="1"/>
    </xf>
  </cellXfs>
  <cellStyles count="3">
    <cellStyle name="Normal" xfId="0" builtinId="0"/>
    <cellStyle name="Normal 7" xfId="1" xr:uid="{00000000-0005-0000-0000-000001000000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AAA1A" lockText="1" noThreeD="1"/>
</file>

<file path=xl/ctrlProps/ctrlProp10.xml><?xml version="1.0" encoding="utf-8"?>
<formControlPr xmlns="http://schemas.microsoft.com/office/spreadsheetml/2009/9/main" objectType="CheckBox" fmlaLink="AAA5A" lockText="1" noThreeD="1"/>
</file>

<file path=xl/ctrlProps/ctrlProp100.xml><?xml version="1.0" encoding="utf-8"?>
<formControlPr xmlns="http://schemas.microsoft.com/office/spreadsheetml/2009/9/main" objectType="CheckBox" fmlaLink="AAA10A" lockText="1" noThreeD="1"/>
</file>

<file path=xl/ctrlProps/ctrlProp101.xml><?xml version="1.0" encoding="utf-8"?>
<formControlPr xmlns="http://schemas.microsoft.com/office/spreadsheetml/2009/9/main" objectType="CheckBox" fmlaLink="AAA10B" lockText="1" noThreeD="1"/>
</file>

<file path=xl/ctrlProps/ctrlProp102.xml><?xml version="1.0" encoding="utf-8"?>
<formControlPr xmlns="http://schemas.microsoft.com/office/spreadsheetml/2009/9/main" objectType="CheckBox" fmlaLink="AAA10C" lockText="1" noThreeD="1"/>
</file>

<file path=xl/ctrlProps/ctrlProp103.xml><?xml version="1.0" encoding="utf-8"?>
<formControlPr xmlns="http://schemas.microsoft.com/office/spreadsheetml/2009/9/main" objectType="CheckBox" fmlaLink="AAA112A" lockText="1" noThreeD="1"/>
</file>

<file path=xl/ctrlProps/ctrlProp104.xml><?xml version="1.0" encoding="utf-8"?>
<formControlPr xmlns="http://schemas.microsoft.com/office/spreadsheetml/2009/9/main" objectType="CheckBox" fmlaLink="AAA82A" lockText="1" noThreeD="1"/>
</file>

<file path=xl/ctrlProps/ctrlProp105.xml><?xml version="1.0" encoding="utf-8"?>
<formControlPr xmlns="http://schemas.microsoft.com/office/spreadsheetml/2009/9/main" objectType="CheckBox" fmlaLink="AAA82E" lockText="1" noThreeD="1"/>
</file>

<file path=xl/ctrlProps/ctrlProp106.xml><?xml version="1.0" encoding="utf-8"?>
<formControlPr xmlns="http://schemas.microsoft.com/office/spreadsheetml/2009/9/main" objectType="CheckBox" fmlaLink="AAA82D" lockText="1" noThreeD="1"/>
</file>

<file path=xl/ctrlProps/ctrlProp107.xml><?xml version="1.0" encoding="utf-8"?>
<formControlPr xmlns="http://schemas.microsoft.com/office/spreadsheetml/2009/9/main" objectType="CheckBox" fmlaLink="AAA82B" lockText="1" noThreeD="1"/>
</file>

<file path=xl/ctrlProps/ctrlProp108.xml><?xml version="1.0" encoding="utf-8"?>
<formControlPr xmlns="http://schemas.microsoft.com/office/spreadsheetml/2009/9/main" objectType="CheckBox" fmlaLink="AAA82C" lockText="1" noThreeD="1"/>
</file>

<file path=xl/ctrlProps/ctrlProp109.xml><?xml version="1.0" encoding="utf-8"?>
<formControlPr xmlns="http://schemas.microsoft.com/office/spreadsheetml/2009/9/main" objectType="CheckBox" fmlaLink="AAA82F" lockText="1" noThreeD="1"/>
</file>

<file path=xl/ctrlProps/ctrlProp11.xml><?xml version="1.0" encoding="utf-8"?>
<formControlPr xmlns="http://schemas.microsoft.com/office/spreadsheetml/2009/9/main" objectType="CheckBox" fmlaLink="AAA5B" lockText="1" noThreeD="1"/>
</file>

<file path=xl/ctrlProps/ctrlProp110.xml><?xml version="1.0" encoding="utf-8"?>
<formControlPr xmlns="http://schemas.microsoft.com/office/spreadsheetml/2009/9/main" objectType="CheckBox" fmlaLink="AAA82G" lockText="1" noThreeD="1"/>
</file>

<file path=xl/ctrlProps/ctrlProp111.xml><?xml version="1.0" encoding="utf-8"?>
<formControlPr xmlns="http://schemas.microsoft.com/office/spreadsheetml/2009/9/main" objectType="CheckBox" fmlaLink="AAA82H" lockText="1" noThreeD="1"/>
</file>

<file path=xl/ctrlProps/ctrlProp112.xml><?xml version="1.0" encoding="utf-8"?>
<formControlPr xmlns="http://schemas.microsoft.com/office/spreadsheetml/2009/9/main" objectType="CheckBox" fmlaLink="AAA82I" lockText="1" noThreeD="1"/>
</file>

<file path=xl/ctrlProps/ctrlProp12.xml><?xml version="1.0" encoding="utf-8"?>
<formControlPr xmlns="http://schemas.microsoft.com/office/spreadsheetml/2009/9/main" objectType="CheckBox" fmlaLink="AAA5C" lockText="1" noThreeD="1"/>
</file>

<file path=xl/ctrlProps/ctrlProp13.xml><?xml version="1.0" encoding="utf-8"?>
<formControlPr xmlns="http://schemas.microsoft.com/office/spreadsheetml/2009/9/main" objectType="CheckBox" fmlaLink="AAA8A" lockText="1" noThreeD="1"/>
</file>

<file path=xl/ctrlProps/ctrlProp14.xml><?xml version="1.0" encoding="utf-8"?>
<formControlPr xmlns="http://schemas.microsoft.com/office/spreadsheetml/2009/9/main" objectType="CheckBox" fmlaLink="AAA8B" lockText="1" noThreeD="1"/>
</file>

<file path=xl/ctrlProps/ctrlProp15.xml><?xml version="1.0" encoding="utf-8"?>
<formControlPr xmlns="http://schemas.microsoft.com/office/spreadsheetml/2009/9/main" objectType="CheckBox" fmlaLink="AAA8C" lockText="1" noThreeD="1"/>
</file>

<file path=xl/ctrlProps/ctrlProp16.xml><?xml version="1.0" encoding="utf-8"?>
<formControlPr xmlns="http://schemas.microsoft.com/office/spreadsheetml/2009/9/main" objectType="CheckBox" fmlaLink="AAA20A" lockText="1" noThreeD="1"/>
</file>

<file path=xl/ctrlProps/ctrlProp17.xml><?xml version="1.0" encoding="utf-8"?>
<formControlPr xmlns="http://schemas.microsoft.com/office/spreadsheetml/2009/9/main" objectType="CheckBox" fmlaLink="AAA20B" lockText="1" noThreeD="1"/>
</file>

<file path=xl/ctrlProps/ctrlProp18.xml><?xml version="1.0" encoding="utf-8"?>
<formControlPr xmlns="http://schemas.microsoft.com/office/spreadsheetml/2009/9/main" objectType="CheckBox" fmlaLink="AAA20C" lockText="1" noThreeD="1"/>
</file>

<file path=xl/ctrlProps/ctrlProp19.xml><?xml version="1.0" encoding="utf-8"?>
<formControlPr xmlns="http://schemas.microsoft.com/office/spreadsheetml/2009/9/main" objectType="CheckBox" fmlaLink="AAA110A" lockText="1" noThreeD="1"/>
</file>

<file path=xl/ctrlProps/ctrlProp2.xml><?xml version="1.0" encoding="utf-8"?>
<formControlPr xmlns="http://schemas.microsoft.com/office/spreadsheetml/2009/9/main" objectType="CheckBox" fmlaLink="AAA1B" lockText="1" noThreeD="1"/>
</file>

<file path=xl/ctrlProps/ctrlProp20.xml><?xml version="1.0" encoding="utf-8"?>
<formControlPr xmlns="http://schemas.microsoft.com/office/spreadsheetml/2009/9/main" objectType="CheckBox" fmlaLink="AAA110B" lockText="1" noThreeD="1"/>
</file>

<file path=xl/ctrlProps/ctrlProp21.xml><?xml version="1.0" encoding="utf-8"?>
<formControlPr xmlns="http://schemas.microsoft.com/office/spreadsheetml/2009/9/main" objectType="CheckBox" fmlaLink="AAA110C" lockText="1" noThreeD="1"/>
</file>

<file path=xl/ctrlProps/ctrlProp22.xml><?xml version="1.0" encoding="utf-8"?>
<formControlPr xmlns="http://schemas.microsoft.com/office/spreadsheetml/2009/9/main" objectType="CheckBox" fmlaLink="AAA35A" lockText="1" noThreeD="1"/>
</file>

<file path=xl/ctrlProps/ctrlProp23.xml><?xml version="1.0" encoding="utf-8"?>
<formControlPr xmlns="http://schemas.microsoft.com/office/spreadsheetml/2009/9/main" objectType="CheckBox" fmlaLink="AAA35B" lockText="1" noThreeD="1"/>
</file>

<file path=xl/ctrlProps/ctrlProp24.xml><?xml version="1.0" encoding="utf-8"?>
<formControlPr xmlns="http://schemas.microsoft.com/office/spreadsheetml/2009/9/main" objectType="CheckBox" fmlaLink="AAA35C" lockText="1" noThreeD="1"/>
</file>

<file path=xl/ctrlProps/ctrlProp25.xml><?xml version="1.0" encoding="utf-8"?>
<formControlPr xmlns="http://schemas.microsoft.com/office/spreadsheetml/2009/9/main" objectType="CheckBox" fmlaLink="AAA36A" lockText="1" noThreeD="1"/>
</file>

<file path=xl/ctrlProps/ctrlProp26.xml><?xml version="1.0" encoding="utf-8"?>
<formControlPr xmlns="http://schemas.microsoft.com/office/spreadsheetml/2009/9/main" objectType="CheckBox" fmlaLink="AAA36B" lockText="1" noThreeD="1"/>
</file>

<file path=xl/ctrlProps/ctrlProp27.xml><?xml version="1.0" encoding="utf-8"?>
<formControlPr xmlns="http://schemas.microsoft.com/office/spreadsheetml/2009/9/main" objectType="CheckBox" fmlaLink="AAA36C" lockText="1" noThreeD="1"/>
</file>

<file path=xl/ctrlProps/ctrlProp28.xml><?xml version="1.0" encoding="utf-8"?>
<formControlPr xmlns="http://schemas.microsoft.com/office/spreadsheetml/2009/9/main" objectType="CheckBox" fmlaLink="AAA30A" lockText="1" noThreeD="1"/>
</file>

<file path=xl/ctrlProps/ctrlProp29.xml><?xml version="1.0" encoding="utf-8"?>
<formControlPr xmlns="http://schemas.microsoft.com/office/spreadsheetml/2009/9/main" objectType="CheckBox" fmlaLink="AAA31A" lockText="1" noThreeD="1"/>
</file>

<file path=xl/ctrlProps/ctrlProp3.xml><?xml version="1.0" encoding="utf-8"?>
<formControlPr xmlns="http://schemas.microsoft.com/office/spreadsheetml/2009/9/main" objectType="CheckBox" fmlaLink="AAA1C" lockText="1" noThreeD="1"/>
</file>

<file path=xl/ctrlProps/ctrlProp30.xml><?xml version="1.0" encoding="utf-8"?>
<formControlPr xmlns="http://schemas.microsoft.com/office/spreadsheetml/2009/9/main" objectType="CheckBox" fmlaLink="AAA32A" lockText="1" noThreeD="1"/>
</file>

<file path=xl/ctrlProps/ctrlProp31.xml><?xml version="1.0" encoding="utf-8"?>
<formControlPr xmlns="http://schemas.microsoft.com/office/spreadsheetml/2009/9/main" objectType="CheckBox" fmlaLink="AAA27A" lockText="1" noThreeD="1"/>
</file>

<file path=xl/ctrlProps/ctrlProp32.xml><?xml version="1.0" encoding="utf-8"?>
<formControlPr xmlns="http://schemas.microsoft.com/office/spreadsheetml/2009/9/main" objectType="CheckBox" fmlaLink="AAA27B" lockText="1" noThreeD="1"/>
</file>

<file path=xl/ctrlProps/ctrlProp33.xml><?xml version="1.0" encoding="utf-8"?>
<formControlPr xmlns="http://schemas.microsoft.com/office/spreadsheetml/2009/9/main" objectType="CheckBox" fmlaLink="AAA27C" lockText="1" noThreeD="1"/>
</file>

<file path=xl/ctrlProps/ctrlProp34.xml><?xml version="1.0" encoding="utf-8"?>
<formControlPr xmlns="http://schemas.microsoft.com/office/spreadsheetml/2009/9/main" objectType="CheckBox" fmlaLink="AAA39A" lockText="1" noThreeD="1"/>
</file>

<file path=xl/ctrlProps/ctrlProp35.xml><?xml version="1.0" encoding="utf-8"?>
<formControlPr xmlns="http://schemas.microsoft.com/office/spreadsheetml/2009/9/main" objectType="CheckBox" fmlaLink="AAA39B" lockText="1" noThreeD="1"/>
</file>

<file path=xl/ctrlProps/ctrlProp36.xml><?xml version="1.0" encoding="utf-8"?>
<formControlPr xmlns="http://schemas.microsoft.com/office/spreadsheetml/2009/9/main" objectType="CheckBox" fmlaLink="AAA39C" lockText="1" noThreeD="1"/>
</file>

<file path=xl/ctrlProps/ctrlProp37.xml><?xml version="1.0" encoding="utf-8"?>
<formControlPr xmlns="http://schemas.microsoft.com/office/spreadsheetml/2009/9/main" objectType="CheckBox" fmlaLink="AAA108A" lockText="1" noThreeD="1"/>
</file>

<file path=xl/ctrlProps/ctrlProp38.xml><?xml version="1.0" encoding="utf-8"?>
<formControlPr xmlns="http://schemas.microsoft.com/office/spreadsheetml/2009/9/main" objectType="CheckBox" fmlaLink="AAA108B" lockText="1" noThreeD="1"/>
</file>

<file path=xl/ctrlProps/ctrlProp39.xml><?xml version="1.0" encoding="utf-8"?>
<formControlPr xmlns="http://schemas.microsoft.com/office/spreadsheetml/2009/9/main" objectType="CheckBox" fmlaLink="AAA108C" lockText="1" noThreeD="1"/>
</file>

<file path=xl/ctrlProps/ctrlProp4.xml><?xml version="1.0" encoding="utf-8"?>
<formControlPr xmlns="http://schemas.microsoft.com/office/spreadsheetml/2009/9/main" objectType="CheckBox" fmlaLink="AAA2A" lockText="1" noThreeD="1"/>
</file>

<file path=xl/ctrlProps/ctrlProp40.xml><?xml version="1.0" encoding="utf-8"?>
<formControlPr xmlns="http://schemas.microsoft.com/office/spreadsheetml/2009/9/main" objectType="CheckBox" fmlaLink="AAA109A" lockText="1" noThreeD="1"/>
</file>

<file path=xl/ctrlProps/ctrlProp41.xml><?xml version="1.0" encoding="utf-8"?>
<formControlPr xmlns="http://schemas.microsoft.com/office/spreadsheetml/2009/9/main" objectType="CheckBox" fmlaLink="AAA109B" lockText="1" noThreeD="1"/>
</file>

<file path=xl/ctrlProps/ctrlProp42.xml><?xml version="1.0" encoding="utf-8"?>
<formControlPr xmlns="http://schemas.microsoft.com/office/spreadsheetml/2009/9/main" objectType="CheckBox" fmlaLink="AAA109C" lockText="1" noThreeD="1"/>
</file>

<file path=xl/ctrlProps/ctrlProp43.xml><?xml version="1.0" encoding="utf-8"?>
<formControlPr xmlns="http://schemas.microsoft.com/office/spreadsheetml/2009/9/main" objectType="CheckBox" fmlaLink="AAA46A" lockText="1" noThreeD="1"/>
</file>

<file path=xl/ctrlProps/ctrlProp44.xml><?xml version="1.0" encoding="utf-8"?>
<formControlPr xmlns="http://schemas.microsoft.com/office/spreadsheetml/2009/9/main" objectType="CheckBox" fmlaLink="AAA46B" lockText="1" noThreeD="1"/>
</file>

<file path=xl/ctrlProps/ctrlProp45.xml><?xml version="1.0" encoding="utf-8"?>
<formControlPr xmlns="http://schemas.microsoft.com/office/spreadsheetml/2009/9/main" objectType="CheckBox" fmlaLink="AAA46C" lockText="1" noThreeD="1"/>
</file>

<file path=xl/ctrlProps/ctrlProp46.xml><?xml version="1.0" encoding="utf-8"?>
<formControlPr xmlns="http://schemas.microsoft.com/office/spreadsheetml/2009/9/main" objectType="CheckBox" fmlaLink="AAA62A" lockText="1" noThreeD="1"/>
</file>

<file path=xl/ctrlProps/ctrlProp47.xml><?xml version="1.0" encoding="utf-8"?>
<formControlPr xmlns="http://schemas.microsoft.com/office/spreadsheetml/2009/9/main" objectType="CheckBox" fmlaLink="AAA62B" lockText="1" noThreeD="1"/>
</file>

<file path=xl/ctrlProps/ctrlProp48.xml><?xml version="1.0" encoding="utf-8"?>
<formControlPr xmlns="http://schemas.microsoft.com/office/spreadsheetml/2009/9/main" objectType="CheckBox" fmlaLink="AAA62C" lockText="1" noThreeD="1"/>
</file>

<file path=xl/ctrlProps/ctrlProp49.xml><?xml version="1.0" encoding="utf-8"?>
<formControlPr xmlns="http://schemas.microsoft.com/office/spreadsheetml/2009/9/main" objectType="CheckBox" fmlaLink="AJD" lockText="1" noThreeD="1"/>
</file>

<file path=xl/ctrlProps/ctrlProp5.xml><?xml version="1.0" encoding="utf-8"?>
<formControlPr xmlns="http://schemas.microsoft.com/office/spreadsheetml/2009/9/main" objectType="CheckBox" fmlaLink="AAA2B" lockText="1" noThreeD="1"/>
</file>

<file path=xl/ctrlProps/ctrlProp50.xml><?xml version="1.0" encoding="utf-8"?>
<formControlPr xmlns="http://schemas.microsoft.com/office/spreadsheetml/2009/9/main" objectType="CheckBox" fmlaLink="AJE" lockText="1" noThreeD="1"/>
</file>

<file path=xl/ctrlProps/ctrlProp51.xml><?xml version="1.0" encoding="utf-8"?>
<formControlPr xmlns="http://schemas.microsoft.com/office/spreadsheetml/2009/9/main" objectType="CheckBox" fmlaLink="AJF" lockText="1" noThreeD="1"/>
</file>

<file path=xl/ctrlProps/ctrlProp52.xml><?xml version="1.0" encoding="utf-8"?>
<formControlPr xmlns="http://schemas.microsoft.com/office/spreadsheetml/2009/9/main" objectType="CheckBox" fmlaLink="AAA111A" lockText="1" noThreeD="1"/>
</file>

<file path=xl/ctrlProps/ctrlProp53.xml><?xml version="1.0" encoding="utf-8"?>
<formControlPr xmlns="http://schemas.microsoft.com/office/spreadsheetml/2009/9/main" objectType="CheckBox" fmlaLink="AAA111B" lockText="1" noThreeD="1"/>
</file>

<file path=xl/ctrlProps/ctrlProp54.xml><?xml version="1.0" encoding="utf-8"?>
<formControlPr xmlns="http://schemas.microsoft.com/office/spreadsheetml/2009/9/main" objectType="CheckBox" fmlaLink="AAA111C" lockText="1" noThreeD="1"/>
</file>

<file path=xl/ctrlProps/ctrlProp55.xml><?xml version="1.0" encoding="utf-8"?>
<formControlPr xmlns="http://schemas.microsoft.com/office/spreadsheetml/2009/9/main" objectType="CheckBox" fmlaLink="AAA22A" lockText="1" noThreeD="1"/>
</file>

<file path=xl/ctrlProps/ctrlProp56.xml><?xml version="1.0" encoding="utf-8"?>
<formControlPr xmlns="http://schemas.microsoft.com/office/spreadsheetml/2009/9/main" objectType="CheckBox" fmlaLink="AAA22B" lockText="1" noThreeD="1"/>
</file>

<file path=xl/ctrlProps/ctrlProp57.xml><?xml version="1.0" encoding="utf-8"?>
<formControlPr xmlns="http://schemas.microsoft.com/office/spreadsheetml/2009/9/main" objectType="CheckBox" fmlaLink="AAA22C" lockText="1" noThreeD="1"/>
</file>

<file path=xl/ctrlProps/ctrlProp58.xml><?xml version="1.0" encoding="utf-8"?>
<formControlPr xmlns="http://schemas.microsoft.com/office/spreadsheetml/2009/9/main" objectType="CheckBox" fmlaLink="AAA23A" lockText="1" noThreeD="1"/>
</file>

<file path=xl/ctrlProps/ctrlProp59.xml><?xml version="1.0" encoding="utf-8"?>
<formControlPr xmlns="http://schemas.microsoft.com/office/spreadsheetml/2009/9/main" objectType="CheckBox" fmlaLink="AAA23B" lockText="1" noThreeD="1"/>
</file>

<file path=xl/ctrlProps/ctrlProp6.xml><?xml version="1.0" encoding="utf-8"?>
<formControlPr xmlns="http://schemas.microsoft.com/office/spreadsheetml/2009/9/main" objectType="CheckBox" fmlaLink="AAA2C" lockText="1" noThreeD="1"/>
</file>

<file path=xl/ctrlProps/ctrlProp60.xml><?xml version="1.0" encoding="utf-8"?>
<formControlPr xmlns="http://schemas.microsoft.com/office/spreadsheetml/2009/9/main" objectType="CheckBox" fmlaLink="AAA23C" lockText="1" noThreeD="1"/>
</file>

<file path=xl/ctrlProps/ctrlProp61.xml><?xml version="1.0" encoding="utf-8"?>
<formControlPr xmlns="http://schemas.microsoft.com/office/spreadsheetml/2009/9/main" objectType="CheckBox" fmlaLink="AAA24A" lockText="1" noThreeD="1"/>
</file>

<file path=xl/ctrlProps/ctrlProp62.xml><?xml version="1.0" encoding="utf-8"?>
<formControlPr xmlns="http://schemas.microsoft.com/office/spreadsheetml/2009/9/main" objectType="CheckBox" fmlaLink="AAA24B" lockText="1" noThreeD="1"/>
</file>

<file path=xl/ctrlProps/ctrlProp63.xml><?xml version="1.0" encoding="utf-8"?>
<formControlPr xmlns="http://schemas.microsoft.com/office/spreadsheetml/2009/9/main" objectType="CheckBox" fmlaLink="AAA24C" lockText="1" noThreeD="1"/>
</file>

<file path=xl/ctrlProps/ctrlProp64.xml><?xml version="1.0" encoding="utf-8"?>
<formControlPr xmlns="http://schemas.microsoft.com/office/spreadsheetml/2009/9/main" objectType="CheckBox" fmlaLink="AAA33A" lockText="1" noThreeD="1"/>
</file>

<file path=xl/ctrlProps/ctrlProp65.xml><?xml version="1.0" encoding="utf-8"?>
<formControlPr xmlns="http://schemas.microsoft.com/office/spreadsheetml/2009/9/main" objectType="CheckBox" fmlaLink="AAA33B" lockText="1" noThreeD="1"/>
</file>

<file path=xl/ctrlProps/ctrlProp66.xml><?xml version="1.0" encoding="utf-8"?>
<formControlPr xmlns="http://schemas.microsoft.com/office/spreadsheetml/2009/9/main" objectType="CheckBox" fmlaLink="AAA33C" lockText="1" noThreeD="1"/>
</file>

<file path=xl/ctrlProps/ctrlProp67.xml><?xml version="1.0" encoding="utf-8"?>
<formControlPr xmlns="http://schemas.microsoft.com/office/spreadsheetml/2009/9/main" objectType="CheckBox" fmlaLink="AAA34A" lockText="1" noThreeD="1"/>
</file>

<file path=xl/ctrlProps/ctrlProp68.xml><?xml version="1.0" encoding="utf-8"?>
<formControlPr xmlns="http://schemas.microsoft.com/office/spreadsheetml/2009/9/main" objectType="CheckBox" fmlaLink="AAA34B" lockText="1" noThreeD="1"/>
</file>

<file path=xl/ctrlProps/ctrlProp69.xml><?xml version="1.0" encoding="utf-8"?>
<formControlPr xmlns="http://schemas.microsoft.com/office/spreadsheetml/2009/9/main" objectType="CheckBox" fmlaLink="AAA34C" lockText="1" noThreeD="1"/>
</file>

<file path=xl/ctrlProps/ctrlProp7.xml><?xml version="1.0" encoding="utf-8"?>
<formControlPr xmlns="http://schemas.microsoft.com/office/spreadsheetml/2009/9/main" objectType="CheckBox" fmlaLink="AAA3A" lockText="1" noThreeD="1"/>
</file>

<file path=xl/ctrlProps/ctrlProp70.xml><?xml version="1.0" encoding="utf-8"?>
<formControlPr xmlns="http://schemas.microsoft.com/office/spreadsheetml/2009/9/main" objectType="CheckBox" fmlaLink="AAA9A" lockText="1" noThreeD="1"/>
</file>

<file path=xl/ctrlProps/ctrlProp71.xml><?xml version="1.0" encoding="utf-8"?>
<formControlPr xmlns="http://schemas.microsoft.com/office/spreadsheetml/2009/9/main" objectType="CheckBox" fmlaLink="AAA9B" lockText="1" noThreeD="1"/>
</file>

<file path=xl/ctrlProps/ctrlProp72.xml><?xml version="1.0" encoding="utf-8"?>
<formControlPr xmlns="http://schemas.microsoft.com/office/spreadsheetml/2009/9/main" objectType="CheckBox" fmlaLink="AAA9C" lockText="1" noThreeD="1"/>
</file>

<file path=xl/ctrlProps/ctrlProp73.xml><?xml version="1.0" encoding="utf-8"?>
<formControlPr xmlns="http://schemas.microsoft.com/office/spreadsheetml/2009/9/main" objectType="CheckBox" fmlaLink="AAA63A" lockText="1" noThreeD="1"/>
</file>

<file path=xl/ctrlProps/ctrlProp74.xml><?xml version="1.0" encoding="utf-8"?>
<formControlPr xmlns="http://schemas.microsoft.com/office/spreadsheetml/2009/9/main" objectType="CheckBox" fmlaLink="AAA63B" lockText="1" noThreeD="1"/>
</file>

<file path=xl/ctrlProps/ctrlProp75.xml><?xml version="1.0" encoding="utf-8"?>
<formControlPr xmlns="http://schemas.microsoft.com/office/spreadsheetml/2009/9/main" objectType="CheckBox" fmlaLink="AAA63C" lockText="1" noThreeD="1"/>
</file>

<file path=xl/ctrlProps/ctrlProp76.xml><?xml version="1.0" encoding="utf-8"?>
<formControlPr xmlns="http://schemas.microsoft.com/office/spreadsheetml/2009/9/main" objectType="CheckBox" fmlaLink="AAA64A" lockText="1" noThreeD="1"/>
</file>

<file path=xl/ctrlProps/ctrlProp77.xml><?xml version="1.0" encoding="utf-8"?>
<formControlPr xmlns="http://schemas.microsoft.com/office/spreadsheetml/2009/9/main" objectType="CheckBox" fmlaLink="AAA64B" lockText="1" noThreeD="1"/>
</file>

<file path=xl/ctrlProps/ctrlProp78.xml><?xml version="1.0" encoding="utf-8"?>
<formControlPr xmlns="http://schemas.microsoft.com/office/spreadsheetml/2009/9/main" objectType="CheckBox" fmlaLink="AAA64C" lockText="1" noThreeD="1"/>
</file>

<file path=xl/ctrlProps/ctrlProp79.xml><?xml version="1.0" encoding="utf-8"?>
<formControlPr xmlns="http://schemas.microsoft.com/office/spreadsheetml/2009/9/main" objectType="CheckBox" fmlaLink="AAA65A" lockText="1" noThreeD="1"/>
</file>

<file path=xl/ctrlProps/ctrlProp8.xml><?xml version="1.0" encoding="utf-8"?>
<formControlPr xmlns="http://schemas.microsoft.com/office/spreadsheetml/2009/9/main" objectType="CheckBox" fmlaLink="AAA3B" lockText="1" noThreeD="1"/>
</file>

<file path=xl/ctrlProps/ctrlProp80.xml><?xml version="1.0" encoding="utf-8"?>
<formControlPr xmlns="http://schemas.microsoft.com/office/spreadsheetml/2009/9/main" objectType="CheckBox" fmlaLink="AAA65B" lockText="1" noThreeD="1"/>
</file>

<file path=xl/ctrlProps/ctrlProp81.xml><?xml version="1.0" encoding="utf-8"?>
<formControlPr xmlns="http://schemas.microsoft.com/office/spreadsheetml/2009/9/main" objectType="CheckBox" fmlaLink="AAA65C" lockText="1" noThreeD="1"/>
</file>

<file path=xl/ctrlProps/ctrlProp82.xml><?xml version="1.0" encoding="utf-8"?>
<formControlPr xmlns="http://schemas.microsoft.com/office/spreadsheetml/2009/9/main" objectType="CheckBox" fmlaLink="AAA68A" lockText="1" noThreeD="1"/>
</file>

<file path=xl/ctrlProps/ctrlProp83.xml><?xml version="1.0" encoding="utf-8"?>
<formControlPr xmlns="http://schemas.microsoft.com/office/spreadsheetml/2009/9/main" objectType="CheckBox" fmlaLink="AAA68B" lockText="1" noThreeD="1"/>
</file>

<file path=xl/ctrlProps/ctrlProp84.xml><?xml version="1.0" encoding="utf-8"?>
<formControlPr xmlns="http://schemas.microsoft.com/office/spreadsheetml/2009/9/main" objectType="CheckBox" fmlaLink="AAA68C" lockText="1" noThreeD="1"/>
</file>

<file path=xl/ctrlProps/ctrlProp85.xml><?xml version="1.0" encoding="utf-8"?>
<formControlPr xmlns="http://schemas.microsoft.com/office/spreadsheetml/2009/9/main" objectType="CheckBox" fmlaLink="AAA69A" lockText="1" noThreeD="1"/>
</file>

<file path=xl/ctrlProps/ctrlProp86.xml><?xml version="1.0" encoding="utf-8"?>
<formControlPr xmlns="http://schemas.microsoft.com/office/spreadsheetml/2009/9/main" objectType="CheckBox" fmlaLink="AAA69B" lockText="1" noThreeD="1"/>
</file>

<file path=xl/ctrlProps/ctrlProp87.xml><?xml version="1.0" encoding="utf-8"?>
<formControlPr xmlns="http://schemas.microsoft.com/office/spreadsheetml/2009/9/main" objectType="CheckBox" fmlaLink="AAA69C" lockText="1" noThreeD="1"/>
</file>

<file path=xl/ctrlProps/ctrlProp88.xml><?xml version="1.0" encoding="utf-8"?>
<formControlPr xmlns="http://schemas.microsoft.com/office/spreadsheetml/2009/9/main" objectType="CheckBox" fmlaLink="AAA72A" lockText="1" noThreeD="1"/>
</file>

<file path=xl/ctrlProps/ctrlProp89.xml><?xml version="1.0" encoding="utf-8"?>
<formControlPr xmlns="http://schemas.microsoft.com/office/spreadsheetml/2009/9/main" objectType="CheckBox" fmlaLink="AAA72B" lockText="1" noThreeD="1"/>
</file>

<file path=xl/ctrlProps/ctrlProp9.xml><?xml version="1.0" encoding="utf-8"?>
<formControlPr xmlns="http://schemas.microsoft.com/office/spreadsheetml/2009/9/main" objectType="CheckBox" fmlaLink="AAA3C" lockText="1" noThreeD="1"/>
</file>

<file path=xl/ctrlProps/ctrlProp90.xml><?xml version="1.0" encoding="utf-8"?>
<formControlPr xmlns="http://schemas.microsoft.com/office/spreadsheetml/2009/9/main" objectType="CheckBox" fmlaLink="AAA72C" lockText="1" noThreeD="1"/>
</file>

<file path=xl/ctrlProps/ctrlProp91.xml><?xml version="1.0" encoding="utf-8"?>
<formControlPr xmlns="http://schemas.microsoft.com/office/spreadsheetml/2009/9/main" objectType="CheckBox" fmlaLink="AAA48A" lockText="1" noThreeD="1"/>
</file>

<file path=xl/ctrlProps/ctrlProp92.xml><?xml version="1.0" encoding="utf-8"?>
<formControlPr xmlns="http://schemas.microsoft.com/office/spreadsheetml/2009/9/main" objectType="CheckBox" fmlaLink="AAA48B" lockText="1" noThreeD="1"/>
</file>

<file path=xl/ctrlProps/ctrlProp93.xml><?xml version="1.0" encoding="utf-8"?>
<formControlPr xmlns="http://schemas.microsoft.com/office/spreadsheetml/2009/9/main" objectType="CheckBox" fmlaLink="AAA48C" lockText="1" noThreeD="1"/>
</file>

<file path=xl/ctrlProps/ctrlProp94.xml><?xml version="1.0" encoding="utf-8"?>
<formControlPr xmlns="http://schemas.microsoft.com/office/spreadsheetml/2009/9/main" objectType="CheckBox" fmlaLink="AAA47A" lockText="1" noThreeD="1"/>
</file>

<file path=xl/ctrlProps/ctrlProp95.xml><?xml version="1.0" encoding="utf-8"?>
<formControlPr xmlns="http://schemas.microsoft.com/office/spreadsheetml/2009/9/main" objectType="CheckBox" fmlaLink="AAA47B" lockText="1" noThreeD="1"/>
</file>

<file path=xl/ctrlProps/ctrlProp96.xml><?xml version="1.0" encoding="utf-8"?>
<formControlPr xmlns="http://schemas.microsoft.com/office/spreadsheetml/2009/9/main" objectType="CheckBox" fmlaLink="AAA47C" lockText="1" noThreeD="1"/>
</file>

<file path=xl/ctrlProps/ctrlProp97.xml><?xml version="1.0" encoding="utf-8"?>
<formControlPr xmlns="http://schemas.microsoft.com/office/spreadsheetml/2009/9/main" objectType="CheckBox" fmlaLink="AAA11A" lockText="1" noThreeD="1"/>
</file>

<file path=xl/ctrlProps/ctrlProp98.xml><?xml version="1.0" encoding="utf-8"?>
<formControlPr xmlns="http://schemas.microsoft.com/office/spreadsheetml/2009/9/main" objectType="CheckBox" fmlaLink="AAA11B" lockText="1" noThreeD="1"/>
</file>

<file path=xl/ctrlProps/ctrlProp99.xml><?xml version="1.0" encoding="utf-8"?>
<formControlPr xmlns="http://schemas.microsoft.com/office/spreadsheetml/2009/9/main" objectType="CheckBox" fmlaLink="AAA11C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68342</xdr:colOff>
      <xdr:row>9</xdr:row>
      <xdr:rowOff>213602</xdr:rowOff>
    </xdr:from>
    <xdr:to>
      <xdr:col>9</xdr:col>
      <xdr:colOff>1412595</xdr:colOff>
      <xdr:row>11</xdr:row>
      <xdr:rowOff>122880</xdr:rowOff>
    </xdr:to>
    <xdr:sp macro="" textlink="">
      <xdr:nvSpPr>
        <xdr:cNvPr id="7" name="Text Box 56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885962" y="2674862"/>
          <a:ext cx="1999573" cy="389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(เพิ่มขึ้น = แข็งขึ้น, </a:t>
          </a:r>
          <a:r>
            <a:rPr lang="th-TH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ลดลง  = อ่อนลง)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เทียบกับดอลลาร์ สรอ. </a:t>
          </a:r>
          <a:endParaRPr lang="th-TH" sz="120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defRPr sz="1000"/>
          </a:pPr>
          <a:endParaRPr lang="th-TH" sz="1150" b="0" i="0" u="none" strike="noStrike" baseline="0">
            <a:solidFill>
              <a:sysClr val="windowText" lastClr="000000"/>
            </a:solidFill>
            <a:latin typeface="Angsana New"/>
            <a:cs typeface="+mn-cs"/>
          </a:endParaRPr>
        </a:p>
      </xdr:txBody>
    </xdr:sp>
    <xdr:clientData/>
  </xdr:twoCellAnchor>
  <xdr:twoCellAnchor>
    <xdr:from>
      <xdr:col>8</xdr:col>
      <xdr:colOff>112948</xdr:colOff>
      <xdr:row>19</xdr:row>
      <xdr:rowOff>3259</xdr:rowOff>
    </xdr:from>
    <xdr:to>
      <xdr:col>9</xdr:col>
      <xdr:colOff>839429</xdr:colOff>
      <xdr:row>21</xdr:row>
      <xdr:rowOff>10099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930568" y="4887679"/>
          <a:ext cx="1381801" cy="540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800">
              <a:solidFill>
                <a:sysClr val="windowText" lastClr="000000"/>
              </a:solidFill>
              <a:latin typeface="Angsana New" pitchFamily="18" charset="-34"/>
              <a:cs typeface="+mn-cs"/>
            </a:rPr>
            <a:t>- </a:t>
          </a:r>
          <a:r>
            <a:rPr lang="th-TH" sz="12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ในอีก 3 เดือนข้างหน้า</a:t>
          </a:r>
          <a:br>
            <a:rPr lang="th-TH" sz="12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</a:br>
          <a:r>
            <a:rPr lang="th-TH" sz="12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เทียบกับเดือนปัจจุบัน</a:t>
          </a:r>
          <a:br>
            <a:rPr lang="th-TH" sz="12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</a:br>
          <a:endParaRPr lang="th-TH" sz="120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8</xdr:col>
      <xdr:colOff>9542</xdr:colOff>
      <xdr:row>39</xdr:row>
      <xdr:rowOff>173026</xdr:rowOff>
    </xdr:from>
    <xdr:ext cx="1952809" cy="291485"/>
    <xdr:sp macro="" textlink="">
      <xdr:nvSpPr>
        <xdr:cNvPr id="11" name="Text Box 56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827162" y="10391446"/>
          <a:ext cx="1952809" cy="291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99"/>
              </a:solidFill>
              <a:latin typeface="Angsana New"/>
              <a:cs typeface="Angsana New"/>
            </a:rPr>
            <a:t>(โปรดใส่ตัวเลขตามความสำคัญ)</a:t>
          </a:r>
        </a:p>
        <a:p>
          <a:pPr algn="l" rtl="0">
            <a:defRPr sz="1000"/>
          </a:pPr>
          <a:endParaRPr lang="th-TH" sz="1200" b="1" i="0" u="none" strike="noStrike" baseline="0">
            <a:solidFill>
              <a:srgbClr val="000099"/>
            </a:solidFill>
            <a:latin typeface="Angsana New"/>
            <a:cs typeface="Angsana New"/>
          </a:endParaRPr>
        </a:p>
      </xdr:txBody>
    </xdr:sp>
    <xdr:clientData/>
  </xdr:oneCellAnchor>
  <xdr:twoCellAnchor>
    <xdr:from>
      <xdr:col>2</xdr:col>
      <xdr:colOff>258445</xdr:colOff>
      <xdr:row>87</xdr:row>
      <xdr:rowOff>79375</xdr:rowOff>
    </xdr:from>
    <xdr:to>
      <xdr:col>4</xdr:col>
      <xdr:colOff>279404</xdr:colOff>
      <xdr:row>88</xdr:row>
      <xdr:rowOff>2086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331085" y="23046055"/>
          <a:ext cx="645799" cy="204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900"/>
            <a:t>เบอร์ต่อ</a:t>
          </a:r>
        </a:p>
      </xdr:txBody>
    </xdr:sp>
    <xdr:clientData/>
  </xdr:twoCellAnchor>
  <xdr:twoCellAnchor>
    <xdr:from>
      <xdr:col>6</xdr:col>
      <xdr:colOff>0</xdr:colOff>
      <xdr:row>87</xdr:row>
      <xdr:rowOff>79375</xdr:rowOff>
    </xdr:from>
    <xdr:to>
      <xdr:col>8</xdr:col>
      <xdr:colOff>156868</xdr:colOff>
      <xdr:row>88</xdr:row>
      <xdr:rowOff>2086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314700" y="23046055"/>
          <a:ext cx="659788" cy="204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900"/>
            <a:t>โทรสาร</a:t>
          </a:r>
        </a:p>
      </xdr:txBody>
    </xdr:sp>
    <xdr:clientData/>
  </xdr:twoCellAnchor>
  <xdr:twoCellAnchor>
    <xdr:from>
      <xdr:col>9</xdr:col>
      <xdr:colOff>3809</xdr:colOff>
      <xdr:row>87</xdr:row>
      <xdr:rowOff>79375</xdr:rowOff>
    </xdr:from>
    <xdr:to>
      <xdr:col>9</xdr:col>
      <xdr:colOff>516405</xdr:colOff>
      <xdr:row>88</xdr:row>
      <xdr:rowOff>2086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476749" y="23046055"/>
          <a:ext cx="512596" cy="204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E-mail</a:t>
          </a:r>
          <a:endParaRPr lang="th-TH" sz="900"/>
        </a:p>
      </xdr:txBody>
    </xdr:sp>
    <xdr:clientData/>
  </xdr:twoCellAnchor>
  <xdr:twoCellAnchor>
    <xdr:from>
      <xdr:col>8</xdr:col>
      <xdr:colOff>409575</xdr:colOff>
      <xdr:row>86</xdr:row>
      <xdr:rowOff>40005</xdr:rowOff>
    </xdr:from>
    <xdr:to>
      <xdr:col>9</xdr:col>
      <xdr:colOff>608971</xdr:colOff>
      <xdr:row>87</xdr:row>
      <xdr:rowOff>48102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227195" y="22610445"/>
          <a:ext cx="854716" cy="404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900"/>
            <a:t>ฝ่าย/ส่วนงาน</a:t>
          </a:r>
        </a:p>
      </xdr:txBody>
    </xdr:sp>
    <xdr:clientData/>
  </xdr:twoCellAnchor>
  <xdr:twoCellAnchor>
    <xdr:from>
      <xdr:col>9</xdr:col>
      <xdr:colOff>13732</xdr:colOff>
      <xdr:row>85</xdr:row>
      <xdr:rowOff>74295</xdr:rowOff>
    </xdr:from>
    <xdr:to>
      <xdr:col>9</xdr:col>
      <xdr:colOff>481329</xdr:colOff>
      <xdr:row>86</xdr:row>
      <xdr:rowOff>36195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 flipH="1">
          <a:off x="4486672" y="22378035"/>
          <a:ext cx="46759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900"/>
            <a:t>วันที่</a:t>
          </a:r>
        </a:p>
      </xdr:txBody>
    </xdr:sp>
    <xdr:clientData/>
  </xdr:twoCellAnchor>
  <xdr:twoCellAnchor>
    <xdr:from>
      <xdr:col>1</xdr:col>
      <xdr:colOff>680807</xdr:colOff>
      <xdr:row>2</xdr:row>
      <xdr:rowOff>38099</xdr:rowOff>
    </xdr:from>
    <xdr:to>
      <xdr:col>1</xdr:col>
      <xdr:colOff>815340</xdr:colOff>
      <xdr:row>2</xdr:row>
      <xdr:rowOff>144780</xdr:rowOff>
    </xdr:to>
    <xdr:sp macro="" textlink="">
      <xdr:nvSpPr>
        <xdr:cNvPr id="17" name="Flowchart: Process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275167" y="761999"/>
          <a:ext cx="134533" cy="106681"/>
        </a:xfrm>
        <a:prstGeom prst="flowChartProcess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0</xdr:col>
      <xdr:colOff>556260</xdr:colOff>
      <xdr:row>85</xdr:row>
      <xdr:rowOff>10215</xdr:rowOff>
    </xdr:from>
    <xdr:to>
      <xdr:col>8</xdr:col>
      <xdr:colOff>459764</xdr:colOff>
      <xdr:row>86</xdr:row>
      <xdr:rowOff>1108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56260" y="22313955"/>
          <a:ext cx="3721124" cy="257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9</xdr:col>
      <xdr:colOff>529589</xdr:colOff>
      <xdr:row>85</xdr:row>
      <xdr:rowOff>10215</xdr:rowOff>
    </xdr:from>
    <xdr:to>
      <xdr:col>15</xdr:col>
      <xdr:colOff>41375</xdr:colOff>
      <xdr:row>86</xdr:row>
      <xdr:rowOff>1108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002529" y="22313955"/>
          <a:ext cx="2948406" cy="257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0</xdr:col>
      <xdr:colOff>441960</xdr:colOff>
      <xdr:row>86</xdr:row>
      <xdr:rowOff>36159</xdr:rowOff>
    </xdr:from>
    <xdr:to>
      <xdr:col>8</xdr:col>
      <xdr:colOff>454243</xdr:colOff>
      <xdr:row>87</xdr:row>
      <xdr:rowOff>10777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441960" y="22606599"/>
          <a:ext cx="3829903" cy="370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9</xdr:col>
      <xdr:colOff>535940</xdr:colOff>
      <xdr:row>86</xdr:row>
      <xdr:rowOff>36159</xdr:rowOff>
    </xdr:from>
    <xdr:to>
      <xdr:col>15</xdr:col>
      <xdr:colOff>41392</xdr:colOff>
      <xdr:row>87</xdr:row>
      <xdr:rowOff>10777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5008880" y="22606599"/>
          <a:ext cx="2942072" cy="370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0</xdr:col>
      <xdr:colOff>447947</xdr:colOff>
      <xdr:row>87</xdr:row>
      <xdr:rowOff>35071</xdr:rowOff>
    </xdr:from>
    <xdr:to>
      <xdr:col>2</xdr:col>
      <xdr:colOff>298412</xdr:colOff>
      <xdr:row>87</xdr:row>
      <xdr:rowOff>258748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47947" y="23001751"/>
          <a:ext cx="1923105" cy="22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4</xdr:col>
      <xdr:colOff>135255</xdr:colOff>
      <xdr:row>87</xdr:row>
      <xdr:rowOff>35071</xdr:rowOff>
    </xdr:from>
    <xdr:to>
      <xdr:col>6</xdr:col>
      <xdr:colOff>57946</xdr:colOff>
      <xdr:row>87</xdr:row>
      <xdr:rowOff>258748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832735" y="23001751"/>
          <a:ext cx="539911" cy="22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87</xdr:row>
      <xdr:rowOff>35071</xdr:rowOff>
    </xdr:from>
    <xdr:to>
      <xdr:col>9</xdr:col>
      <xdr:colOff>2177</xdr:colOff>
      <xdr:row>87</xdr:row>
      <xdr:rowOff>258748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817620" y="23001751"/>
          <a:ext cx="657497" cy="22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xdr:twoCellAnchor>
    <xdr:from>
      <xdr:col>9</xdr:col>
      <xdr:colOff>478790</xdr:colOff>
      <xdr:row>87</xdr:row>
      <xdr:rowOff>35071</xdr:rowOff>
    </xdr:from>
    <xdr:to>
      <xdr:col>15</xdr:col>
      <xdr:colOff>58473</xdr:colOff>
      <xdr:row>87</xdr:row>
      <xdr:rowOff>258748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4951730" y="23001751"/>
          <a:ext cx="3016303" cy="22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h-TH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4</xdr:row>
          <xdr:rowOff>31750</xdr:rowOff>
        </xdr:from>
        <xdr:to>
          <xdr:col>3</xdr:col>
          <xdr:colOff>88900</xdr:colOff>
          <xdr:row>5</xdr:row>
          <xdr:rowOff>44450</xdr:rowOff>
        </xdr:to>
        <xdr:sp macro="" textlink="">
          <xdr:nvSpPr>
            <xdr:cNvPr id="1025" name="CB1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</xdr:row>
          <xdr:rowOff>31750</xdr:rowOff>
        </xdr:from>
        <xdr:to>
          <xdr:col>5</xdr:col>
          <xdr:colOff>69850</xdr:colOff>
          <xdr:row>5</xdr:row>
          <xdr:rowOff>44450</xdr:rowOff>
        </xdr:to>
        <xdr:sp macro="" textlink="">
          <xdr:nvSpPr>
            <xdr:cNvPr id="1026" name="CB1B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4</xdr:row>
          <xdr:rowOff>31750</xdr:rowOff>
        </xdr:from>
        <xdr:to>
          <xdr:col>7</xdr:col>
          <xdr:colOff>44450</xdr:colOff>
          <xdr:row>5</xdr:row>
          <xdr:rowOff>44450</xdr:rowOff>
        </xdr:to>
        <xdr:sp macro="" textlink="">
          <xdr:nvSpPr>
            <xdr:cNvPr id="1027" name="CB1C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6</xdr:row>
          <xdr:rowOff>6350</xdr:rowOff>
        </xdr:from>
        <xdr:to>
          <xdr:col>3</xdr:col>
          <xdr:colOff>88900</xdr:colOff>
          <xdr:row>6</xdr:row>
          <xdr:rowOff>228600</xdr:rowOff>
        </xdr:to>
        <xdr:sp macro="" textlink="">
          <xdr:nvSpPr>
            <xdr:cNvPr id="1028" name="CB2A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6350</xdr:rowOff>
        </xdr:from>
        <xdr:to>
          <xdr:col>5</xdr:col>
          <xdr:colOff>69850</xdr:colOff>
          <xdr:row>6</xdr:row>
          <xdr:rowOff>228600</xdr:rowOff>
        </xdr:to>
        <xdr:sp macro="" textlink="">
          <xdr:nvSpPr>
            <xdr:cNvPr id="1029" name="CB2B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6</xdr:row>
          <xdr:rowOff>6350</xdr:rowOff>
        </xdr:from>
        <xdr:to>
          <xdr:col>7</xdr:col>
          <xdr:colOff>44450</xdr:colOff>
          <xdr:row>6</xdr:row>
          <xdr:rowOff>228600</xdr:rowOff>
        </xdr:to>
        <xdr:sp macro="" textlink="">
          <xdr:nvSpPr>
            <xdr:cNvPr id="1030" name="CB2C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8</xdr:row>
          <xdr:rowOff>12700</xdr:rowOff>
        </xdr:from>
        <xdr:to>
          <xdr:col>3</xdr:col>
          <xdr:colOff>88900</xdr:colOff>
          <xdr:row>8</xdr:row>
          <xdr:rowOff>273050</xdr:rowOff>
        </xdr:to>
        <xdr:sp macro="" textlink="">
          <xdr:nvSpPr>
            <xdr:cNvPr id="1031" name="CB3A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12700</xdr:rowOff>
        </xdr:from>
        <xdr:to>
          <xdr:col>5</xdr:col>
          <xdr:colOff>69850</xdr:colOff>
          <xdr:row>8</xdr:row>
          <xdr:rowOff>273050</xdr:rowOff>
        </xdr:to>
        <xdr:sp macro="" textlink="">
          <xdr:nvSpPr>
            <xdr:cNvPr id="1032" name="CB3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8</xdr:row>
          <xdr:rowOff>12700</xdr:rowOff>
        </xdr:from>
        <xdr:to>
          <xdr:col>7</xdr:col>
          <xdr:colOff>44450</xdr:colOff>
          <xdr:row>8</xdr:row>
          <xdr:rowOff>273050</xdr:rowOff>
        </xdr:to>
        <xdr:sp macro="" textlink="">
          <xdr:nvSpPr>
            <xdr:cNvPr id="1033" name="CB3C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9</xdr:row>
          <xdr:rowOff>63500</xdr:rowOff>
        </xdr:from>
        <xdr:to>
          <xdr:col>3</xdr:col>
          <xdr:colOff>88900</xdr:colOff>
          <xdr:row>10</xdr:row>
          <xdr:rowOff>69850</xdr:rowOff>
        </xdr:to>
        <xdr:sp macro="" textlink="">
          <xdr:nvSpPr>
            <xdr:cNvPr id="1034" name="CB5A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63500</xdr:rowOff>
        </xdr:from>
        <xdr:to>
          <xdr:col>5</xdr:col>
          <xdr:colOff>69850</xdr:colOff>
          <xdr:row>10</xdr:row>
          <xdr:rowOff>69850</xdr:rowOff>
        </xdr:to>
        <xdr:sp macro="" textlink="">
          <xdr:nvSpPr>
            <xdr:cNvPr id="1035" name="CB5B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9</xdr:row>
          <xdr:rowOff>63500</xdr:rowOff>
        </xdr:from>
        <xdr:to>
          <xdr:col>7</xdr:col>
          <xdr:colOff>44450</xdr:colOff>
          <xdr:row>10</xdr:row>
          <xdr:rowOff>69850</xdr:rowOff>
        </xdr:to>
        <xdr:sp macro="" textlink="">
          <xdr:nvSpPr>
            <xdr:cNvPr id="1036" name="CB5C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12</xdr:row>
          <xdr:rowOff>69850</xdr:rowOff>
        </xdr:from>
        <xdr:to>
          <xdr:col>3</xdr:col>
          <xdr:colOff>69850</xdr:colOff>
          <xdr:row>13</xdr:row>
          <xdr:rowOff>107950</xdr:rowOff>
        </xdr:to>
        <xdr:sp macro="" textlink="">
          <xdr:nvSpPr>
            <xdr:cNvPr id="1037" name="CB8A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69850</xdr:rowOff>
        </xdr:from>
        <xdr:to>
          <xdr:col>5</xdr:col>
          <xdr:colOff>69850</xdr:colOff>
          <xdr:row>13</xdr:row>
          <xdr:rowOff>107950</xdr:rowOff>
        </xdr:to>
        <xdr:sp macro="" textlink="">
          <xdr:nvSpPr>
            <xdr:cNvPr id="1038" name="CB8B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69850</xdr:rowOff>
        </xdr:from>
        <xdr:to>
          <xdr:col>7</xdr:col>
          <xdr:colOff>38100</xdr:colOff>
          <xdr:row>13</xdr:row>
          <xdr:rowOff>107950</xdr:rowOff>
        </xdr:to>
        <xdr:sp macro="" textlink="">
          <xdr:nvSpPr>
            <xdr:cNvPr id="1039" name="CB8C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177800</xdr:rowOff>
        </xdr:from>
        <xdr:to>
          <xdr:col>3</xdr:col>
          <xdr:colOff>44450</xdr:colOff>
          <xdr:row>22</xdr:row>
          <xdr:rowOff>152400</xdr:rowOff>
        </xdr:to>
        <xdr:sp macro="" textlink="">
          <xdr:nvSpPr>
            <xdr:cNvPr id="1043" name="CB20A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177800</xdr:rowOff>
        </xdr:from>
        <xdr:to>
          <xdr:col>5</xdr:col>
          <xdr:colOff>88900</xdr:colOff>
          <xdr:row>22</xdr:row>
          <xdr:rowOff>152400</xdr:rowOff>
        </xdr:to>
        <xdr:sp macro="" textlink="">
          <xdr:nvSpPr>
            <xdr:cNvPr id="1044" name="CB20B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177800</xdr:rowOff>
        </xdr:from>
        <xdr:to>
          <xdr:col>7</xdr:col>
          <xdr:colOff>31750</xdr:colOff>
          <xdr:row>22</xdr:row>
          <xdr:rowOff>152400</xdr:rowOff>
        </xdr:to>
        <xdr:sp macro="" textlink="">
          <xdr:nvSpPr>
            <xdr:cNvPr id="1045" name="CB20C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203200</xdr:rowOff>
        </xdr:from>
        <xdr:to>
          <xdr:col>3</xdr:col>
          <xdr:colOff>44450</xdr:colOff>
          <xdr:row>21</xdr:row>
          <xdr:rowOff>139700</xdr:rowOff>
        </xdr:to>
        <xdr:sp macro="" textlink="">
          <xdr:nvSpPr>
            <xdr:cNvPr id="1046" name="CB110A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203200</xdr:rowOff>
        </xdr:from>
        <xdr:to>
          <xdr:col>5</xdr:col>
          <xdr:colOff>88900</xdr:colOff>
          <xdr:row>21</xdr:row>
          <xdr:rowOff>139700</xdr:rowOff>
        </xdr:to>
        <xdr:sp macro="" textlink="">
          <xdr:nvSpPr>
            <xdr:cNvPr id="1047" name="CB110B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203200</xdr:rowOff>
        </xdr:from>
        <xdr:to>
          <xdr:col>7</xdr:col>
          <xdr:colOff>31750</xdr:colOff>
          <xdr:row>21</xdr:row>
          <xdr:rowOff>139700</xdr:rowOff>
        </xdr:to>
        <xdr:sp macro="" textlink="">
          <xdr:nvSpPr>
            <xdr:cNvPr id="1048" name="CB110C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44</xdr:row>
          <xdr:rowOff>12700</xdr:rowOff>
        </xdr:from>
        <xdr:to>
          <xdr:col>3</xdr:col>
          <xdr:colOff>25400</xdr:colOff>
          <xdr:row>44</xdr:row>
          <xdr:rowOff>234950</xdr:rowOff>
        </xdr:to>
        <xdr:sp macro="" textlink="">
          <xdr:nvSpPr>
            <xdr:cNvPr id="1049" name="CB35A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12700</xdr:rowOff>
        </xdr:from>
        <xdr:to>
          <xdr:col>5</xdr:col>
          <xdr:colOff>88900</xdr:colOff>
          <xdr:row>44</xdr:row>
          <xdr:rowOff>254000</xdr:rowOff>
        </xdr:to>
        <xdr:sp macro="" textlink="">
          <xdr:nvSpPr>
            <xdr:cNvPr id="1050" name="CB35B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44</xdr:row>
          <xdr:rowOff>12700</xdr:rowOff>
        </xdr:from>
        <xdr:to>
          <xdr:col>7</xdr:col>
          <xdr:colOff>69850</xdr:colOff>
          <xdr:row>44</xdr:row>
          <xdr:rowOff>234950</xdr:rowOff>
        </xdr:to>
        <xdr:sp macro="" textlink="">
          <xdr:nvSpPr>
            <xdr:cNvPr id="1051" name="CB35C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44</xdr:row>
          <xdr:rowOff>260350</xdr:rowOff>
        </xdr:from>
        <xdr:to>
          <xdr:col>3</xdr:col>
          <xdr:colOff>25400</xdr:colOff>
          <xdr:row>45</xdr:row>
          <xdr:rowOff>203200</xdr:rowOff>
        </xdr:to>
        <xdr:sp macro="" textlink="">
          <xdr:nvSpPr>
            <xdr:cNvPr id="1052" name="CB36A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260350</xdr:rowOff>
        </xdr:from>
        <xdr:to>
          <xdr:col>5</xdr:col>
          <xdr:colOff>88900</xdr:colOff>
          <xdr:row>45</xdr:row>
          <xdr:rowOff>203200</xdr:rowOff>
        </xdr:to>
        <xdr:sp macro="" textlink="">
          <xdr:nvSpPr>
            <xdr:cNvPr id="1053" name="CB36B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44</xdr:row>
          <xdr:rowOff>260350</xdr:rowOff>
        </xdr:from>
        <xdr:to>
          <xdr:col>7</xdr:col>
          <xdr:colOff>76200</xdr:colOff>
          <xdr:row>45</xdr:row>
          <xdr:rowOff>203200</xdr:rowOff>
        </xdr:to>
        <xdr:sp macro="" textlink="">
          <xdr:nvSpPr>
            <xdr:cNvPr id="1054" name="CB36C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33</xdr:row>
          <xdr:rowOff>31750</xdr:rowOff>
        </xdr:from>
        <xdr:to>
          <xdr:col>0</xdr:col>
          <xdr:colOff>374650</xdr:colOff>
          <xdr:row>34</xdr:row>
          <xdr:rowOff>0</xdr:rowOff>
        </xdr:to>
        <xdr:sp macro="" textlink="">
          <xdr:nvSpPr>
            <xdr:cNvPr id="1055" name="CB30A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34</xdr:row>
          <xdr:rowOff>38100</xdr:rowOff>
        </xdr:from>
        <xdr:to>
          <xdr:col>0</xdr:col>
          <xdr:colOff>374650</xdr:colOff>
          <xdr:row>34</xdr:row>
          <xdr:rowOff>260350</xdr:rowOff>
        </xdr:to>
        <xdr:sp macro="" textlink="">
          <xdr:nvSpPr>
            <xdr:cNvPr id="1056" name="CB31A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35</xdr:row>
          <xdr:rowOff>6350</xdr:rowOff>
        </xdr:from>
        <xdr:to>
          <xdr:col>0</xdr:col>
          <xdr:colOff>355600</xdr:colOff>
          <xdr:row>35</xdr:row>
          <xdr:rowOff>241300</xdr:rowOff>
        </xdr:to>
        <xdr:sp macro="" textlink="">
          <xdr:nvSpPr>
            <xdr:cNvPr id="1057" name="CB32A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158750</xdr:rowOff>
        </xdr:from>
        <xdr:to>
          <xdr:col>3</xdr:col>
          <xdr:colOff>12700</xdr:colOff>
          <xdr:row>31</xdr:row>
          <xdr:rowOff>146050</xdr:rowOff>
        </xdr:to>
        <xdr:sp macro="" textlink="">
          <xdr:nvSpPr>
            <xdr:cNvPr id="1058" name="CB27A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30</xdr:row>
          <xdr:rowOff>158750</xdr:rowOff>
        </xdr:from>
        <xdr:to>
          <xdr:col>5</xdr:col>
          <xdr:colOff>50800</xdr:colOff>
          <xdr:row>31</xdr:row>
          <xdr:rowOff>146050</xdr:rowOff>
        </xdr:to>
        <xdr:sp macro="" textlink="">
          <xdr:nvSpPr>
            <xdr:cNvPr id="1059" name="CB27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30</xdr:row>
          <xdr:rowOff>152400</xdr:rowOff>
        </xdr:from>
        <xdr:to>
          <xdr:col>6</xdr:col>
          <xdr:colOff>374650</xdr:colOff>
          <xdr:row>31</xdr:row>
          <xdr:rowOff>139700</xdr:rowOff>
        </xdr:to>
        <xdr:sp macro="" textlink="">
          <xdr:nvSpPr>
            <xdr:cNvPr id="1060" name="CB27C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47</xdr:row>
          <xdr:rowOff>0</xdr:rowOff>
        </xdr:from>
        <xdr:to>
          <xdr:col>3</xdr:col>
          <xdr:colOff>25400</xdr:colOff>
          <xdr:row>47</xdr:row>
          <xdr:rowOff>234950</xdr:rowOff>
        </xdr:to>
        <xdr:sp macro="" textlink="">
          <xdr:nvSpPr>
            <xdr:cNvPr id="1061" name="CB39A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0</xdr:rowOff>
        </xdr:from>
        <xdr:to>
          <xdr:col>5</xdr:col>
          <xdr:colOff>88900</xdr:colOff>
          <xdr:row>47</xdr:row>
          <xdr:rowOff>234950</xdr:rowOff>
        </xdr:to>
        <xdr:sp macro="" textlink="">
          <xdr:nvSpPr>
            <xdr:cNvPr id="1062" name="CB39B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47</xdr:row>
          <xdr:rowOff>0</xdr:rowOff>
        </xdr:from>
        <xdr:to>
          <xdr:col>7</xdr:col>
          <xdr:colOff>69850</xdr:colOff>
          <xdr:row>47</xdr:row>
          <xdr:rowOff>234950</xdr:rowOff>
        </xdr:to>
        <xdr:sp macro="" textlink="">
          <xdr:nvSpPr>
            <xdr:cNvPr id="1063" name="CB39C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</xdr:row>
          <xdr:rowOff>228600</xdr:rowOff>
        </xdr:from>
        <xdr:to>
          <xdr:col>10</xdr:col>
          <xdr:colOff>349250</xdr:colOff>
          <xdr:row>5</xdr:row>
          <xdr:rowOff>203200</xdr:rowOff>
        </xdr:to>
        <xdr:sp macro="" textlink="">
          <xdr:nvSpPr>
            <xdr:cNvPr id="1064" name="CB108A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4</xdr:row>
          <xdr:rowOff>228600</xdr:rowOff>
        </xdr:from>
        <xdr:to>
          <xdr:col>13</xdr:col>
          <xdr:colOff>44450</xdr:colOff>
          <xdr:row>5</xdr:row>
          <xdr:rowOff>203200</xdr:rowOff>
        </xdr:to>
        <xdr:sp macro="" textlink="">
          <xdr:nvSpPr>
            <xdr:cNvPr id="1065" name="CB108B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4</xdr:row>
          <xdr:rowOff>228600</xdr:rowOff>
        </xdr:from>
        <xdr:to>
          <xdr:col>14</xdr:col>
          <xdr:colOff>482600</xdr:colOff>
          <xdr:row>5</xdr:row>
          <xdr:rowOff>203200</xdr:rowOff>
        </xdr:to>
        <xdr:sp macro="" textlink="">
          <xdr:nvSpPr>
            <xdr:cNvPr id="1066" name="CB108C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6</xdr:row>
          <xdr:rowOff>25400</xdr:rowOff>
        </xdr:from>
        <xdr:to>
          <xdr:col>10</xdr:col>
          <xdr:colOff>355600</xdr:colOff>
          <xdr:row>6</xdr:row>
          <xdr:rowOff>234950</xdr:rowOff>
        </xdr:to>
        <xdr:sp macro="" textlink="">
          <xdr:nvSpPr>
            <xdr:cNvPr id="1067" name="CB109A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6</xdr:row>
          <xdr:rowOff>25400</xdr:rowOff>
        </xdr:from>
        <xdr:to>
          <xdr:col>13</xdr:col>
          <xdr:colOff>44450</xdr:colOff>
          <xdr:row>6</xdr:row>
          <xdr:rowOff>222250</xdr:rowOff>
        </xdr:to>
        <xdr:sp macro="" textlink="">
          <xdr:nvSpPr>
            <xdr:cNvPr id="1068" name="CB109B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6</xdr:row>
          <xdr:rowOff>25400</xdr:rowOff>
        </xdr:from>
        <xdr:to>
          <xdr:col>14</xdr:col>
          <xdr:colOff>469900</xdr:colOff>
          <xdr:row>6</xdr:row>
          <xdr:rowOff>234950</xdr:rowOff>
        </xdr:to>
        <xdr:sp macro="" textlink="">
          <xdr:nvSpPr>
            <xdr:cNvPr id="1069" name="CB109C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9</xdr:row>
          <xdr:rowOff>38100</xdr:rowOff>
        </xdr:from>
        <xdr:to>
          <xdr:col>10</xdr:col>
          <xdr:colOff>349250</xdr:colOff>
          <xdr:row>10</xdr:row>
          <xdr:rowOff>6350</xdr:rowOff>
        </xdr:to>
        <xdr:sp macro="" textlink="">
          <xdr:nvSpPr>
            <xdr:cNvPr id="1070" name="CB46A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9</xdr:row>
          <xdr:rowOff>38100</xdr:rowOff>
        </xdr:from>
        <xdr:to>
          <xdr:col>13</xdr:col>
          <xdr:colOff>44450</xdr:colOff>
          <xdr:row>10</xdr:row>
          <xdr:rowOff>25400</xdr:rowOff>
        </xdr:to>
        <xdr:sp macro="" textlink="">
          <xdr:nvSpPr>
            <xdr:cNvPr id="1071" name="CB46B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9</xdr:row>
          <xdr:rowOff>38100</xdr:rowOff>
        </xdr:from>
        <xdr:to>
          <xdr:col>14</xdr:col>
          <xdr:colOff>469900</xdr:colOff>
          <xdr:row>10</xdr:row>
          <xdr:rowOff>6350</xdr:rowOff>
        </xdr:to>
        <xdr:sp macro="" textlink="">
          <xdr:nvSpPr>
            <xdr:cNvPr id="1072" name="CB46C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18</xdr:row>
          <xdr:rowOff>50800</xdr:rowOff>
        </xdr:from>
        <xdr:to>
          <xdr:col>10</xdr:col>
          <xdr:colOff>368300</xdr:colOff>
          <xdr:row>19</xdr:row>
          <xdr:rowOff>88900</xdr:rowOff>
        </xdr:to>
        <xdr:sp macro="" textlink="">
          <xdr:nvSpPr>
            <xdr:cNvPr id="1073" name="CB62A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18</xdr:row>
          <xdr:rowOff>50800</xdr:rowOff>
        </xdr:from>
        <xdr:to>
          <xdr:col>13</xdr:col>
          <xdr:colOff>44450</xdr:colOff>
          <xdr:row>19</xdr:row>
          <xdr:rowOff>88900</xdr:rowOff>
        </xdr:to>
        <xdr:sp macro="" textlink="">
          <xdr:nvSpPr>
            <xdr:cNvPr id="1074" name="CB62B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18</xdr:row>
          <xdr:rowOff>50800</xdr:rowOff>
        </xdr:from>
        <xdr:to>
          <xdr:col>14</xdr:col>
          <xdr:colOff>482600</xdr:colOff>
          <xdr:row>19</xdr:row>
          <xdr:rowOff>88900</xdr:rowOff>
        </xdr:to>
        <xdr:sp macro="" textlink="">
          <xdr:nvSpPr>
            <xdr:cNvPr id="1075" name="CB62C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16</xdr:row>
          <xdr:rowOff>25400</xdr:rowOff>
        </xdr:from>
        <xdr:to>
          <xdr:col>3</xdr:col>
          <xdr:colOff>44450</xdr:colOff>
          <xdr:row>16</xdr:row>
          <xdr:rowOff>234950</xdr:rowOff>
        </xdr:to>
        <xdr:sp macro="" textlink="">
          <xdr:nvSpPr>
            <xdr:cNvPr id="1076" name="Check Box 25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25400</xdr:rowOff>
        </xdr:from>
        <xdr:to>
          <xdr:col>5</xdr:col>
          <xdr:colOff>88900</xdr:colOff>
          <xdr:row>16</xdr:row>
          <xdr:rowOff>234950</xdr:rowOff>
        </xdr:to>
        <xdr:sp macro="" textlink="">
          <xdr:nvSpPr>
            <xdr:cNvPr id="1077" name="Check Box 26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25400</xdr:rowOff>
        </xdr:from>
        <xdr:to>
          <xdr:col>7</xdr:col>
          <xdr:colOff>31750</xdr:colOff>
          <xdr:row>16</xdr:row>
          <xdr:rowOff>254000</xdr:rowOff>
        </xdr:to>
        <xdr:sp macro="" textlink="">
          <xdr:nvSpPr>
            <xdr:cNvPr id="1078" name="Check Box 27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23</xdr:row>
          <xdr:rowOff>234950</xdr:rowOff>
        </xdr:from>
        <xdr:to>
          <xdr:col>3</xdr:col>
          <xdr:colOff>69850</xdr:colOff>
          <xdr:row>24</xdr:row>
          <xdr:rowOff>203200</xdr:rowOff>
        </xdr:to>
        <xdr:sp macro="" textlink="">
          <xdr:nvSpPr>
            <xdr:cNvPr id="1079" name="CB111A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234950</xdr:rowOff>
        </xdr:from>
        <xdr:to>
          <xdr:col>5</xdr:col>
          <xdr:colOff>63500</xdr:colOff>
          <xdr:row>24</xdr:row>
          <xdr:rowOff>203200</xdr:rowOff>
        </xdr:to>
        <xdr:sp macro="" textlink="">
          <xdr:nvSpPr>
            <xdr:cNvPr id="1080" name="CB111B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234950</xdr:rowOff>
        </xdr:from>
        <xdr:to>
          <xdr:col>7</xdr:col>
          <xdr:colOff>38100</xdr:colOff>
          <xdr:row>24</xdr:row>
          <xdr:rowOff>203200</xdr:rowOff>
        </xdr:to>
        <xdr:sp macro="" textlink="">
          <xdr:nvSpPr>
            <xdr:cNvPr id="1081" name="CB111C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25</xdr:row>
          <xdr:rowOff>6350</xdr:rowOff>
        </xdr:from>
        <xdr:to>
          <xdr:col>3</xdr:col>
          <xdr:colOff>69850</xdr:colOff>
          <xdr:row>25</xdr:row>
          <xdr:rowOff>254000</xdr:rowOff>
        </xdr:to>
        <xdr:sp macro="" textlink="">
          <xdr:nvSpPr>
            <xdr:cNvPr id="1082" name="CB22A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6350</xdr:rowOff>
        </xdr:from>
        <xdr:to>
          <xdr:col>5</xdr:col>
          <xdr:colOff>63500</xdr:colOff>
          <xdr:row>25</xdr:row>
          <xdr:rowOff>254000</xdr:rowOff>
        </xdr:to>
        <xdr:sp macro="" textlink="">
          <xdr:nvSpPr>
            <xdr:cNvPr id="1083" name="CB22B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6350</xdr:rowOff>
        </xdr:from>
        <xdr:to>
          <xdr:col>7</xdr:col>
          <xdr:colOff>38100</xdr:colOff>
          <xdr:row>25</xdr:row>
          <xdr:rowOff>254000</xdr:rowOff>
        </xdr:to>
        <xdr:sp macro="" textlink="">
          <xdr:nvSpPr>
            <xdr:cNvPr id="1084" name="CB22C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26</xdr:row>
          <xdr:rowOff>254000</xdr:rowOff>
        </xdr:from>
        <xdr:to>
          <xdr:col>3</xdr:col>
          <xdr:colOff>69850</xdr:colOff>
          <xdr:row>27</xdr:row>
          <xdr:rowOff>234950</xdr:rowOff>
        </xdr:to>
        <xdr:sp macro="" textlink="">
          <xdr:nvSpPr>
            <xdr:cNvPr id="1085" name="CB23A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254000</xdr:rowOff>
        </xdr:from>
        <xdr:to>
          <xdr:col>5</xdr:col>
          <xdr:colOff>69850</xdr:colOff>
          <xdr:row>27</xdr:row>
          <xdr:rowOff>234950</xdr:rowOff>
        </xdr:to>
        <xdr:sp macro="" textlink="">
          <xdr:nvSpPr>
            <xdr:cNvPr id="1086" name="CB23B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254000</xdr:rowOff>
        </xdr:from>
        <xdr:to>
          <xdr:col>7</xdr:col>
          <xdr:colOff>38100</xdr:colOff>
          <xdr:row>27</xdr:row>
          <xdr:rowOff>234950</xdr:rowOff>
        </xdr:to>
        <xdr:sp macro="" textlink="">
          <xdr:nvSpPr>
            <xdr:cNvPr id="1087" name="CB23C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29</xdr:row>
          <xdr:rowOff>38100</xdr:rowOff>
        </xdr:from>
        <xdr:to>
          <xdr:col>3</xdr:col>
          <xdr:colOff>69850</xdr:colOff>
          <xdr:row>30</xdr:row>
          <xdr:rowOff>31750</xdr:rowOff>
        </xdr:to>
        <xdr:sp macro="" textlink="">
          <xdr:nvSpPr>
            <xdr:cNvPr id="1088" name="CB24A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38100</xdr:rowOff>
        </xdr:from>
        <xdr:to>
          <xdr:col>5</xdr:col>
          <xdr:colOff>63500</xdr:colOff>
          <xdr:row>30</xdr:row>
          <xdr:rowOff>31750</xdr:rowOff>
        </xdr:to>
        <xdr:sp macro="" textlink="">
          <xdr:nvSpPr>
            <xdr:cNvPr id="1089" name="CB24B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38100</xdr:rowOff>
        </xdr:from>
        <xdr:to>
          <xdr:col>7</xdr:col>
          <xdr:colOff>38100</xdr:colOff>
          <xdr:row>30</xdr:row>
          <xdr:rowOff>31750</xdr:rowOff>
        </xdr:to>
        <xdr:sp macro="" textlink="">
          <xdr:nvSpPr>
            <xdr:cNvPr id="1090" name="CB24C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39</xdr:row>
          <xdr:rowOff>12700</xdr:rowOff>
        </xdr:from>
        <xdr:to>
          <xdr:col>3</xdr:col>
          <xdr:colOff>31750</xdr:colOff>
          <xdr:row>39</xdr:row>
          <xdr:rowOff>254000</xdr:rowOff>
        </xdr:to>
        <xdr:sp macro="" textlink="">
          <xdr:nvSpPr>
            <xdr:cNvPr id="1091" name="CB33A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39</xdr:row>
          <xdr:rowOff>12700</xdr:rowOff>
        </xdr:from>
        <xdr:to>
          <xdr:col>5</xdr:col>
          <xdr:colOff>88900</xdr:colOff>
          <xdr:row>39</xdr:row>
          <xdr:rowOff>254000</xdr:rowOff>
        </xdr:to>
        <xdr:sp macro="" textlink="">
          <xdr:nvSpPr>
            <xdr:cNvPr id="1092" name="CB33B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12700</xdr:rowOff>
        </xdr:from>
        <xdr:to>
          <xdr:col>6</xdr:col>
          <xdr:colOff>381000</xdr:colOff>
          <xdr:row>39</xdr:row>
          <xdr:rowOff>254000</xdr:rowOff>
        </xdr:to>
        <xdr:sp macro="" textlink="">
          <xdr:nvSpPr>
            <xdr:cNvPr id="1093" name="CB33C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39</xdr:row>
          <xdr:rowOff>254000</xdr:rowOff>
        </xdr:from>
        <xdr:to>
          <xdr:col>3</xdr:col>
          <xdr:colOff>31750</xdr:colOff>
          <xdr:row>40</xdr:row>
          <xdr:rowOff>254000</xdr:rowOff>
        </xdr:to>
        <xdr:sp macro="" textlink="">
          <xdr:nvSpPr>
            <xdr:cNvPr id="1094" name="CB34A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39</xdr:row>
          <xdr:rowOff>254000</xdr:rowOff>
        </xdr:from>
        <xdr:to>
          <xdr:col>5</xdr:col>
          <xdr:colOff>88900</xdr:colOff>
          <xdr:row>40</xdr:row>
          <xdr:rowOff>254000</xdr:rowOff>
        </xdr:to>
        <xdr:sp macro="" textlink="">
          <xdr:nvSpPr>
            <xdr:cNvPr id="1095" name="CB34B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254000</xdr:rowOff>
        </xdr:from>
        <xdr:to>
          <xdr:col>6</xdr:col>
          <xdr:colOff>381000</xdr:colOff>
          <xdr:row>40</xdr:row>
          <xdr:rowOff>254000</xdr:rowOff>
        </xdr:to>
        <xdr:sp macro="" textlink="">
          <xdr:nvSpPr>
            <xdr:cNvPr id="1096" name="CB34C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13</xdr:row>
          <xdr:rowOff>196850</xdr:rowOff>
        </xdr:from>
        <xdr:to>
          <xdr:col>3</xdr:col>
          <xdr:colOff>50800</xdr:colOff>
          <xdr:row>14</xdr:row>
          <xdr:rowOff>190500</xdr:rowOff>
        </xdr:to>
        <xdr:sp macro="" textlink="">
          <xdr:nvSpPr>
            <xdr:cNvPr id="1097" name="CB9A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13</xdr:row>
          <xdr:rowOff>215900</xdr:rowOff>
        </xdr:from>
        <xdr:to>
          <xdr:col>5</xdr:col>
          <xdr:colOff>44450</xdr:colOff>
          <xdr:row>14</xdr:row>
          <xdr:rowOff>203200</xdr:rowOff>
        </xdr:to>
        <xdr:sp macro="" textlink="">
          <xdr:nvSpPr>
            <xdr:cNvPr id="1098" name="CB9B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13</xdr:row>
          <xdr:rowOff>228600</xdr:rowOff>
        </xdr:from>
        <xdr:to>
          <xdr:col>7</xdr:col>
          <xdr:colOff>38100</xdr:colOff>
          <xdr:row>14</xdr:row>
          <xdr:rowOff>222250</xdr:rowOff>
        </xdr:to>
        <xdr:sp macro="" textlink="">
          <xdr:nvSpPr>
            <xdr:cNvPr id="1099" name="CB9C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19</xdr:row>
          <xdr:rowOff>63500</xdr:rowOff>
        </xdr:from>
        <xdr:to>
          <xdr:col>10</xdr:col>
          <xdr:colOff>368300</xdr:colOff>
          <xdr:row>20</xdr:row>
          <xdr:rowOff>31750</xdr:rowOff>
        </xdr:to>
        <xdr:sp macro="" textlink="">
          <xdr:nvSpPr>
            <xdr:cNvPr id="1100" name="CB63A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19</xdr:row>
          <xdr:rowOff>63500</xdr:rowOff>
        </xdr:from>
        <xdr:to>
          <xdr:col>13</xdr:col>
          <xdr:colOff>44450</xdr:colOff>
          <xdr:row>20</xdr:row>
          <xdr:rowOff>31750</xdr:rowOff>
        </xdr:to>
        <xdr:sp macro="" textlink="">
          <xdr:nvSpPr>
            <xdr:cNvPr id="1101" name="CB63B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19</xdr:row>
          <xdr:rowOff>69850</xdr:rowOff>
        </xdr:from>
        <xdr:to>
          <xdr:col>14</xdr:col>
          <xdr:colOff>482600</xdr:colOff>
          <xdr:row>20</xdr:row>
          <xdr:rowOff>38100</xdr:rowOff>
        </xdr:to>
        <xdr:sp macro="" textlink="">
          <xdr:nvSpPr>
            <xdr:cNvPr id="1102" name="CB63C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22</xdr:row>
          <xdr:rowOff>254000</xdr:rowOff>
        </xdr:from>
        <xdr:to>
          <xdr:col>10</xdr:col>
          <xdr:colOff>368300</xdr:colOff>
          <xdr:row>23</xdr:row>
          <xdr:rowOff>203200</xdr:rowOff>
        </xdr:to>
        <xdr:sp macro="" textlink="">
          <xdr:nvSpPr>
            <xdr:cNvPr id="1103" name="CB64A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22</xdr:row>
          <xdr:rowOff>254000</xdr:rowOff>
        </xdr:from>
        <xdr:to>
          <xdr:col>13</xdr:col>
          <xdr:colOff>44450</xdr:colOff>
          <xdr:row>23</xdr:row>
          <xdr:rowOff>203200</xdr:rowOff>
        </xdr:to>
        <xdr:sp macro="" textlink="">
          <xdr:nvSpPr>
            <xdr:cNvPr id="1104" name="CB64B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22</xdr:row>
          <xdr:rowOff>254000</xdr:rowOff>
        </xdr:from>
        <xdr:to>
          <xdr:col>14</xdr:col>
          <xdr:colOff>482600</xdr:colOff>
          <xdr:row>23</xdr:row>
          <xdr:rowOff>234950</xdr:rowOff>
        </xdr:to>
        <xdr:sp macro="" textlink="">
          <xdr:nvSpPr>
            <xdr:cNvPr id="1105" name="CB64C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23</xdr:row>
          <xdr:rowOff>254000</xdr:rowOff>
        </xdr:from>
        <xdr:to>
          <xdr:col>10</xdr:col>
          <xdr:colOff>368300</xdr:colOff>
          <xdr:row>24</xdr:row>
          <xdr:rowOff>234950</xdr:rowOff>
        </xdr:to>
        <xdr:sp macro="" textlink="">
          <xdr:nvSpPr>
            <xdr:cNvPr id="1106" name="CB65A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23</xdr:row>
          <xdr:rowOff>254000</xdr:rowOff>
        </xdr:from>
        <xdr:to>
          <xdr:col>13</xdr:col>
          <xdr:colOff>44450</xdr:colOff>
          <xdr:row>24</xdr:row>
          <xdr:rowOff>234950</xdr:rowOff>
        </xdr:to>
        <xdr:sp macro="" textlink="">
          <xdr:nvSpPr>
            <xdr:cNvPr id="1107" name="CB65B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24</xdr:row>
          <xdr:rowOff>0</xdr:rowOff>
        </xdr:from>
        <xdr:to>
          <xdr:col>14</xdr:col>
          <xdr:colOff>469900</xdr:colOff>
          <xdr:row>24</xdr:row>
          <xdr:rowOff>234950</xdr:rowOff>
        </xdr:to>
        <xdr:sp macro="" textlink="">
          <xdr:nvSpPr>
            <xdr:cNvPr id="1108" name="CB65C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26</xdr:row>
          <xdr:rowOff>254000</xdr:rowOff>
        </xdr:from>
        <xdr:to>
          <xdr:col>10</xdr:col>
          <xdr:colOff>368300</xdr:colOff>
          <xdr:row>27</xdr:row>
          <xdr:rowOff>234950</xdr:rowOff>
        </xdr:to>
        <xdr:sp macro="" textlink="">
          <xdr:nvSpPr>
            <xdr:cNvPr id="1109" name="CB68A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26</xdr:row>
          <xdr:rowOff>254000</xdr:rowOff>
        </xdr:from>
        <xdr:to>
          <xdr:col>13</xdr:col>
          <xdr:colOff>44450</xdr:colOff>
          <xdr:row>27</xdr:row>
          <xdr:rowOff>234950</xdr:rowOff>
        </xdr:to>
        <xdr:sp macro="" textlink="">
          <xdr:nvSpPr>
            <xdr:cNvPr id="1110" name="CB68B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2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26</xdr:row>
          <xdr:rowOff>254000</xdr:rowOff>
        </xdr:from>
        <xdr:to>
          <xdr:col>14</xdr:col>
          <xdr:colOff>482600</xdr:colOff>
          <xdr:row>27</xdr:row>
          <xdr:rowOff>234950</xdr:rowOff>
        </xdr:to>
        <xdr:sp macro="" textlink="">
          <xdr:nvSpPr>
            <xdr:cNvPr id="1111" name="CB68C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2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27</xdr:row>
          <xdr:rowOff>203200</xdr:rowOff>
        </xdr:from>
        <xdr:to>
          <xdr:col>10</xdr:col>
          <xdr:colOff>368300</xdr:colOff>
          <xdr:row>28</xdr:row>
          <xdr:rowOff>196850</xdr:rowOff>
        </xdr:to>
        <xdr:sp macro="" textlink="">
          <xdr:nvSpPr>
            <xdr:cNvPr id="1112" name="CB69A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27</xdr:row>
          <xdr:rowOff>203200</xdr:rowOff>
        </xdr:from>
        <xdr:to>
          <xdr:col>13</xdr:col>
          <xdr:colOff>44450</xdr:colOff>
          <xdr:row>28</xdr:row>
          <xdr:rowOff>196850</xdr:rowOff>
        </xdr:to>
        <xdr:sp macro="" textlink="">
          <xdr:nvSpPr>
            <xdr:cNvPr id="1113" name="CB69B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27</xdr:row>
          <xdr:rowOff>228600</xdr:rowOff>
        </xdr:from>
        <xdr:to>
          <xdr:col>14</xdr:col>
          <xdr:colOff>482600</xdr:colOff>
          <xdr:row>28</xdr:row>
          <xdr:rowOff>196850</xdr:rowOff>
        </xdr:to>
        <xdr:sp macro="" textlink="">
          <xdr:nvSpPr>
            <xdr:cNvPr id="1114" name="CB69C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31</xdr:row>
          <xdr:rowOff>0</xdr:rowOff>
        </xdr:from>
        <xdr:to>
          <xdr:col>10</xdr:col>
          <xdr:colOff>368300</xdr:colOff>
          <xdr:row>31</xdr:row>
          <xdr:rowOff>234950</xdr:rowOff>
        </xdr:to>
        <xdr:sp macro="" textlink="">
          <xdr:nvSpPr>
            <xdr:cNvPr id="1115" name="CB72A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31</xdr:row>
          <xdr:rowOff>0</xdr:rowOff>
        </xdr:from>
        <xdr:to>
          <xdr:col>13</xdr:col>
          <xdr:colOff>44450</xdr:colOff>
          <xdr:row>31</xdr:row>
          <xdr:rowOff>234950</xdr:rowOff>
        </xdr:to>
        <xdr:sp macro="" textlink="">
          <xdr:nvSpPr>
            <xdr:cNvPr id="1116" name="CB72B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158750</xdr:colOff>
          <xdr:row>30</xdr:row>
          <xdr:rowOff>228600</xdr:rowOff>
        </xdr:from>
        <xdr:to>
          <xdr:col>14</xdr:col>
          <xdr:colOff>482600</xdr:colOff>
          <xdr:row>31</xdr:row>
          <xdr:rowOff>196850</xdr:rowOff>
        </xdr:to>
        <xdr:sp macro="" textlink="">
          <xdr:nvSpPr>
            <xdr:cNvPr id="1117" name="CB72C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586740</xdr:colOff>
      <xdr:row>0</xdr:row>
      <xdr:rowOff>289560</xdr:rowOff>
    </xdr:from>
    <xdr:to>
      <xdr:col>8</xdr:col>
      <xdr:colOff>15240</xdr:colOff>
      <xdr:row>2</xdr:row>
      <xdr:rowOff>7620</xdr:rowOff>
    </xdr:to>
    <xdr:grpSp>
      <xdr:nvGrpSpPr>
        <xdr:cNvPr id="9111" name="Group 12">
          <a:extLst>
            <a:ext uri="{FF2B5EF4-FFF2-40B4-BE49-F238E27FC236}">
              <a16:creationId xmlns:a16="http://schemas.microsoft.com/office/drawing/2014/main" id="{00000000-0008-0000-0200-000097230000}"/>
            </a:ext>
          </a:extLst>
        </xdr:cNvPr>
        <xdr:cNvGrpSpPr>
          <a:grpSpLocks/>
        </xdr:cNvGrpSpPr>
      </xdr:nvGrpSpPr>
      <xdr:grpSpPr bwMode="auto">
        <a:xfrm>
          <a:off x="583565" y="292735"/>
          <a:ext cx="3304761" cy="446930"/>
          <a:chOff x="619125" y="23811"/>
          <a:chExt cx="3692526" cy="373064"/>
        </a:xfrm>
      </xdr:grpSpPr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CxnSpPr/>
        </xdr:nvCxnSpPr>
        <xdr:spPr>
          <a:xfrm flipV="1">
            <a:off x="619125" y="23811"/>
            <a:ext cx="3692526" cy="128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CxnSpPr/>
        </xdr:nvCxnSpPr>
        <xdr:spPr>
          <a:xfrm flipV="1">
            <a:off x="619125" y="384011"/>
            <a:ext cx="3692526" cy="643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CxnSpPr/>
        </xdr:nvCxnSpPr>
        <xdr:spPr>
          <a:xfrm>
            <a:off x="619125" y="36675"/>
            <a:ext cx="0" cy="35376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CxnSpPr/>
        </xdr:nvCxnSpPr>
        <xdr:spPr>
          <a:xfrm>
            <a:off x="4285647" y="23811"/>
            <a:ext cx="26004" cy="3730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22860</xdr:colOff>
      <xdr:row>48</xdr:row>
      <xdr:rowOff>15240</xdr:rowOff>
    </xdr:from>
    <xdr:to>
      <xdr:col>7</xdr:col>
      <xdr:colOff>76200</xdr:colOff>
      <xdr:row>48</xdr:row>
      <xdr:rowOff>251460</xdr:rowOff>
    </xdr:to>
    <xdr:grpSp>
      <xdr:nvGrpSpPr>
        <xdr:cNvPr id="9112" name="Group 261">
          <a:extLst>
            <a:ext uri="{FF2B5EF4-FFF2-40B4-BE49-F238E27FC236}">
              <a16:creationId xmlns:a16="http://schemas.microsoft.com/office/drawing/2014/main" id="{00000000-0008-0000-0200-000098230000}"/>
            </a:ext>
          </a:extLst>
        </xdr:cNvPr>
        <xdr:cNvGrpSpPr>
          <a:grpSpLocks/>
        </xdr:cNvGrpSpPr>
      </xdr:nvGrpSpPr>
      <xdr:grpSpPr bwMode="auto">
        <a:xfrm>
          <a:off x="622383" y="12626478"/>
          <a:ext cx="3214121" cy="242570"/>
          <a:chOff x="619125" y="23811"/>
          <a:chExt cx="3692526" cy="373064"/>
        </a:xfrm>
      </xdr:grpSpPr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CxnSpPr/>
        </xdr:nvCxnSpPr>
        <xdr:spPr>
          <a:xfrm flipV="1">
            <a:off x="619125" y="23811"/>
            <a:ext cx="3692526" cy="120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CxnSpPr/>
        </xdr:nvCxnSpPr>
        <xdr:spPr>
          <a:xfrm flipV="1">
            <a:off x="619125" y="384841"/>
            <a:ext cx="36925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00000000-0008-0000-0200-00007F000000}"/>
              </a:ext>
            </a:extLst>
          </xdr:cNvPr>
          <xdr:cNvCxnSpPr/>
        </xdr:nvCxnSpPr>
        <xdr:spPr>
          <a:xfrm>
            <a:off x="619125" y="35845"/>
            <a:ext cx="0" cy="34899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CxnSpPr/>
        </xdr:nvCxnSpPr>
        <xdr:spPr>
          <a:xfrm>
            <a:off x="4284958" y="23811"/>
            <a:ext cx="26693" cy="3730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6350</xdr:rowOff>
        </xdr:from>
        <xdr:to>
          <xdr:col>10</xdr:col>
          <xdr:colOff>368300</xdr:colOff>
          <xdr:row>16</xdr:row>
          <xdr:rowOff>6350</xdr:rowOff>
        </xdr:to>
        <xdr:sp macro="" textlink="">
          <xdr:nvSpPr>
            <xdr:cNvPr id="1118" name="CB48A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15</xdr:row>
          <xdr:rowOff>31750</xdr:rowOff>
        </xdr:from>
        <xdr:to>
          <xdr:col>13</xdr:col>
          <xdr:colOff>69850</xdr:colOff>
          <xdr:row>16</xdr:row>
          <xdr:rowOff>6350</xdr:rowOff>
        </xdr:to>
        <xdr:sp macro="" textlink="">
          <xdr:nvSpPr>
            <xdr:cNvPr id="1119" name="CB48B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15</xdr:row>
          <xdr:rowOff>31750</xdr:rowOff>
        </xdr:from>
        <xdr:to>
          <xdr:col>14</xdr:col>
          <xdr:colOff>431800</xdr:colOff>
          <xdr:row>16</xdr:row>
          <xdr:rowOff>6350</xdr:rowOff>
        </xdr:to>
        <xdr:sp macro="" textlink="">
          <xdr:nvSpPr>
            <xdr:cNvPr id="1120" name="CB48C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</xdr:colOff>
          <xdr:row>13</xdr:row>
          <xdr:rowOff>12700</xdr:rowOff>
        </xdr:from>
        <xdr:to>
          <xdr:col>11</xdr:col>
          <xdr:colOff>31750</xdr:colOff>
          <xdr:row>13</xdr:row>
          <xdr:rowOff>254000</xdr:rowOff>
        </xdr:to>
        <xdr:sp macro="" textlink="">
          <xdr:nvSpPr>
            <xdr:cNvPr id="1121" name="CB47A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13</xdr:row>
          <xdr:rowOff>12700</xdr:rowOff>
        </xdr:from>
        <xdr:to>
          <xdr:col>13</xdr:col>
          <xdr:colOff>44450</xdr:colOff>
          <xdr:row>13</xdr:row>
          <xdr:rowOff>254000</xdr:rowOff>
        </xdr:to>
        <xdr:sp macro="" textlink="">
          <xdr:nvSpPr>
            <xdr:cNvPr id="1122" name="CB47B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13</xdr:row>
          <xdr:rowOff>12700</xdr:rowOff>
        </xdr:from>
        <xdr:to>
          <xdr:col>14</xdr:col>
          <xdr:colOff>431800</xdr:colOff>
          <xdr:row>13</xdr:row>
          <xdr:rowOff>254000</xdr:rowOff>
        </xdr:to>
        <xdr:sp macro="" textlink="">
          <xdr:nvSpPr>
            <xdr:cNvPr id="1123" name="CB47C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82550</xdr:rowOff>
        </xdr:from>
        <xdr:to>
          <xdr:col>3</xdr:col>
          <xdr:colOff>44450</xdr:colOff>
          <xdr:row>18</xdr:row>
          <xdr:rowOff>82550</xdr:rowOff>
        </xdr:to>
        <xdr:sp macro="" textlink="">
          <xdr:nvSpPr>
            <xdr:cNvPr id="1124" name="CB11A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17</xdr:row>
          <xdr:rowOff>101600</xdr:rowOff>
        </xdr:from>
        <xdr:to>
          <xdr:col>5</xdr:col>
          <xdr:colOff>38100</xdr:colOff>
          <xdr:row>18</xdr:row>
          <xdr:rowOff>69850</xdr:rowOff>
        </xdr:to>
        <xdr:sp macro="" textlink="">
          <xdr:nvSpPr>
            <xdr:cNvPr id="1125" name="CB11B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17</xdr:row>
          <xdr:rowOff>139700</xdr:rowOff>
        </xdr:from>
        <xdr:to>
          <xdr:col>7</xdr:col>
          <xdr:colOff>0</xdr:colOff>
          <xdr:row>18</xdr:row>
          <xdr:rowOff>107950</xdr:rowOff>
        </xdr:to>
        <xdr:sp macro="" textlink="">
          <xdr:nvSpPr>
            <xdr:cNvPr id="1126" name="CB11C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16</xdr:row>
          <xdr:rowOff>25400</xdr:rowOff>
        </xdr:from>
        <xdr:to>
          <xdr:col>3</xdr:col>
          <xdr:colOff>44450</xdr:colOff>
          <xdr:row>16</xdr:row>
          <xdr:rowOff>234950</xdr:rowOff>
        </xdr:to>
        <xdr:sp macro="" textlink="">
          <xdr:nvSpPr>
            <xdr:cNvPr id="1127" name="CB10A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2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25400</xdr:rowOff>
        </xdr:from>
        <xdr:to>
          <xdr:col>5</xdr:col>
          <xdr:colOff>88900</xdr:colOff>
          <xdr:row>16</xdr:row>
          <xdr:rowOff>234950</xdr:rowOff>
        </xdr:to>
        <xdr:sp macro="" textlink="">
          <xdr:nvSpPr>
            <xdr:cNvPr id="1128" name="CB10B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25400</xdr:rowOff>
        </xdr:from>
        <xdr:to>
          <xdr:col>7</xdr:col>
          <xdr:colOff>38100</xdr:colOff>
          <xdr:row>16</xdr:row>
          <xdr:rowOff>254000</xdr:rowOff>
        </xdr:to>
        <xdr:sp macro="" textlink="">
          <xdr:nvSpPr>
            <xdr:cNvPr id="1129" name="CB10C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36</xdr:row>
          <xdr:rowOff>6350</xdr:rowOff>
        </xdr:from>
        <xdr:to>
          <xdr:col>0</xdr:col>
          <xdr:colOff>374650</xdr:colOff>
          <xdr:row>36</xdr:row>
          <xdr:rowOff>254000</xdr:rowOff>
        </xdr:to>
        <xdr:sp macro="" textlink="">
          <xdr:nvSpPr>
            <xdr:cNvPr id="1130" name="CB112A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114300</xdr:colOff>
      <xdr:row>35</xdr:row>
      <xdr:rowOff>220980</xdr:rowOff>
    </xdr:from>
    <xdr:to>
      <xdr:col>14</xdr:col>
      <xdr:colOff>342900</xdr:colOff>
      <xdr:row>36</xdr:row>
      <xdr:rowOff>190500</xdr:rowOff>
    </xdr:to>
    <xdr:pic>
      <xdr:nvPicPr>
        <xdr:cNvPr id="9113" name="Picture 5">
          <a:extLst>
            <a:ext uri="{FF2B5EF4-FFF2-40B4-BE49-F238E27FC236}">
              <a16:creationId xmlns:a16="http://schemas.microsoft.com/office/drawing/2014/main" id="{00000000-0008-0000-0200-000099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5" t="10300" r="1820" b="39867"/>
        <a:stretch>
          <a:fillRect/>
        </a:stretch>
      </xdr:blipFill>
      <xdr:spPr bwMode="auto">
        <a:xfrm>
          <a:off x="3931920" y="9372600"/>
          <a:ext cx="38176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36</xdr:row>
          <xdr:rowOff>184150</xdr:rowOff>
        </xdr:from>
        <xdr:to>
          <xdr:col>8</xdr:col>
          <xdr:colOff>539750</xdr:colOff>
          <xdr:row>37</xdr:row>
          <xdr:rowOff>120650</xdr:rowOff>
        </xdr:to>
        <xdr:sp macro="" textlink="">
          <xdr:nvSpPr>
            <xdr:cNvPr id="1131" name="CB82A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1231900</xdr:colOff>
          <xdr:row>36</xdr:row>
          <xdr:rowOff>184150</xdr:rowOff>
        </xdr:from>
        <xdr:to>
          <xdr:col>10</xdr:col>
          <xdr:colOff>107950</xdr:colOff>
          <xdr:row>37</xdr:row>
          <xdr:rowOff>120650</xdr:rowOff>
        </xdr:to>
        <xdr:sp macro="" textlink="">
          <xdr:nvSpPr>
            <xdr:cNvPr id="1132" name="CB82E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844550</xdr:colOff>
          <xdr:row>36</xdr:row>
          <xdr:rowOff>184150</xdr:rowOff>
        </xdr:from>
        <xdr:to>
          <xdr:col>9</xdr:col>
          <xdr:colOff>1168400</xdr:colOff>
          <xdr:row>37</xdr:row>
          <xdr:rowOff>120650</xdr:rowOff>
        </xdr:to>
        <xdr:sp macro="" textlink="">
          <xdr:nvSpPr>
            <xdr:cNvPr id="1133" name="CB82D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36</xdr:row>
          <xdr:rowOff>184150</xdr:rowOff>
        </xdr:from>
        <xdr:to>
          <xdr:col>9</xdr:col>
          <xdr:colOff>368300</xdr:colOff>
          <xdr:row>37</xdr:row>
          <xdr:rowOff>120650</xdr:rowOff>
        </xdr:to>
        <xdr:sp macro="" textlink="">
          <xdr:nvSpPr>
            <xdr:cNvPr id="1134" name="CB82B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444500</xdr:colOff>
          <xdr:row>36</xdr:row>
          <xdr:rowOff>190500</xdr:rowOff>
        </xdr:from>
        <xdr:to>
          <xdr:col>9</xdr:col>
          <xdr:colOff>755650</xdr:colOff>
          <xdr:row>37</xdr:row>
          <xdr:rowOff>158750</xdr:rowOff>
        </xdr:to>
        <xdr:sp macro="" textlink="">
          <xdr:nvSpPr>
            <xdr:cNvPr id="1135" name="CB82C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36</xdr:row>
          <xdr:rowOff>190500</xdr:rowOff>
        </xdr:from>
        <xdr:to>
          <xdr:col>11</xdr:col>
          <xdr:colOff>158750</xdr:colOff>
          <xdr:row>37</xdr:row>
          <xdr:rowOff>158750</xdr:rowOff>
        </xdr:to>
        <xdr:sp macro="" textlink="">
          <xdr:nvSpPr>
            <xdr:cNvPr id="1136" name="CB82F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190500</xdr:rowOff>
        </xdr:from>
        <xdr:to>
          <xdr:col>12</xdr:col>
          <xdr:colOff>127000</xdr:colOff>
          <xdr:row>37</xdr:row>
          <xdr:rowOff>158750</xdr:rowOff>
        </xdr:to>
        <xdr:sp macro="" textlink="">
          <xdr:nvSpPr>
            <xdr:cNvPr id="1137" name="CB82G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2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222250</xdr:colOff>
          <xdr:row>36</xdr:row>
          <xdr:rowOff>184150</xdr:rowOff>
        </xdr:from>
        <xdr:to>
          <xdr:col>13</xdr:col>
          <xdr:colOff>177800</xdr:colOff>
          <xdr:row>37</xdr:row>
          <xdr:rowOff>120650</xdr:rowOff>
        </xdr:to>
        <xdr:sp macro="" textlink="">
          <xdr:nvSpPr>
            <xdr:cNvPr id="1138" name="CB82H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2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273050</xdr:colOff>
          <xdr:row>36</xdr:row>
          <xdr:rowOff>184150</xdr:rowOff>
        </xdr:from>
        <xdr:to>
          <xdr:col>14</xdr:col>
          <xdr:colOff>273050</xdr:colOff>
          <xdr:row>37</xdr:row>
          <xdr:rowOff>120650</xdr:rowOff>
        </xdr:to>
        <xdr:sp macro="" textlink="">
          <xdr:nvSpPr>
            <xdr:cNvPr id="1139" name="CB82I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2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68580</xdr:colOff>
      <xdr:row>34</xdr:row>
      <xdr:rowOff>0</xdr:rowOff>
    </xdr:from>
    <xdr:to>
      <xdr:col>14</xdr:col>
      <xdr:colOff>242889</xdr:colOff>
      <xdr:row>36</xdr:row>
      <xdr:rowOff>1343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/>
      </xdr:nvSpPr>
      <xdr:spPr bwMode="auto">
        <a:xfrm>
          <a:off x="3886200" y="8884920"/>
          <a:ext cx="3763329" cy="534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i="1">
              <a:solidFill>
                <a:srgbClr val="000099"/>
              </a:solidFill>
              <a:latin typeface="Angsana New" pitchFamily="18" charset="-34"/>
              <a:cs typeface="Angsana New" pitchFamily="18" charset="-34"/>
            </a:rPr>
            <a:t>(หมายเหตุ : หากท่านตอบแบบสอบถามในเดือนมกราคม 2562 แบบสอบถามต้องการถามถึงการคาดการณ์เงินเฟ้อสำหรับเดือนมกราคม 2563)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808"/>
  <sheetViews>
    <sheetView topLeftCell="A777" workbookViewId="0">
      <selection activeCell="D814" sqref="D814"/>
    </sheetView>
  </sheetViews>
  <sheetFormatPr defaultRowHeight="23" x14ac:dyDescent="0.7"/>
  <cols>
    <col min="1" max="1" width="14.453125" customWidth="1"/>
    <col min="2" max="2" width="10.453125" customWidth="1"/>
    <col min="4" max="4" width="34.36328125" customWidth="1"/>
    <col min="5" max="5" width="32.36328125" customWidth="1"/>
    <col min="6" max="6" width="12.6328125" customWidth="1"/>
    <col min="7" max="7" width="30.36328125" customWidth="1"/>
  </cols>
  <sheetData>
    <row r="1" spans="1:7" x14ac:dyDescent="0.7">
      <c r="A1" s="24" t="s">
        <v>104</v>
      </c>
      <c r="B1" s="25" t="s">
        <v>105</v>
      </c>
      <c r="C1" s="26" t="s">
        <v>106</v>
      </c>
      <c r="D1" s="27" t="s">
        <v>107</v>
      </c>
      <c r="E1" s="28" t="s">
        <v>108</v>
      </c>
      <c r="F1" s="27" t="s">
        <v>109</v>
      </c>
      <c r="G1" s="27" t="s">
        <v>110</v>
      </c>
    </row>
    <row r="2" spans="1:7" x14ac:dyDescent="0.7">
      <c r="A2" s="29" t="s">
        <v>111</v>
      </c>
      <c r="B2" s="30">
        <v>21071</v>
      </c>
      <c r="C2" s="31" t="s">
        <v>112</v>
      </c>
      <c r="D2" s="32" t="s">
        <v>113</v>
      </c>
      <c r="E2" s="33" t="s">
        <v>113</v>
      </c>
      <c r="F2" s="32" t="s">
        <v>114</v>
      </c>
      <c r="G2" s="32" t="s">
        <v>115</v>
      </c>
    </row>
    <row r="3" spans="1:7" x14ac:dyDescent="0.7">
      <c r="A3" s="29" t="s">
        <v>116</v>
      </c>
      <c r="B3" s="30">
        <v>116598</v>
      </c>
      <c r="C3" s="31" t="s">
        <v>117</v>
      </c>
      <c r="D3" s="32" t="s">
        <v>118</v>
      </c>
      <c r="E3" s="33" t="s">
        <v>118</v>
      </c>
      <c r="F3" s="32" t="s">
        <v>119</v>
      </c>
      <c r="G3" s="32" t="s">
        <v>120</v>
      </c>
    </row>
    <row r="4" spans="1:7" x14ac:dyDescent="0.7">
      <c r="A4" s="29" t="s">
        <v>121</v>
      </c>
      <c r="B4" s="30">
        <v>1519</v>
      </c>
      <c r="C4" s="31" t="s">
        <v>122</v>
      </c>
      <c r="D4" s="32" t="s">
        <v>123</v>
      </c>
      <c r="E4" s="33" t="s">
        <v>123</v>
      </c>
      <c r="F4" s="32" t="s">
        <v>119</v>
      </c>
      <c r="G4" s="32" t="s">
        <v>124</v>
      </c>
    </row>
    <row r="5" spans="1:7" x14ac:dyDescent="0.7">
      <c r="A5" s="29" t="s">
        <v>125</v>
      </c>
      <c r="B5" s="30">
        <v>330591</v>
      </c>
      <c r="C5" s="31" t="s">
        <v>112</v>
      </c>
      <c r="D5" s="32" t="s">
        <v>113</v>
      </c>
      <c r="E5" s="33" t="s">
        <v>113</v>
      </c>
      <c r="F5" s="32" t="s">
        <v>114</v>
      </c>
      <c r="G5" s="32" t="s">
        <v>126</v>
      </c>
    </row>
    <row r="6" spans="1:7" x14ac:dyDescent="0.7">
      <c r="A6" s="29" t="s">
        <v>127</v>
      </c>
      <c r="B6" s="34">
        <v>1580</v>
      </c>
      <c r="C6" s="31" t="s">
        <v>128</v>
      </c>
      <c r="D6" s="32" t="s">
        <v>129</v>
      </c>
      <c r="E6" s="33" t="s">
        <v>129</v>
      </c>
      <c r="F6" s="32" t="s">
        <v>130</v>
      </c>
      <c r="G6" s="32" t="s">
        <v>131</v>
      </c>
    </row>
    <row r="7" spans="1:7" x14ac:dyDescent="0.7">
      <c r="A7" s="29" t="s">
        <v>132</v>
      </c>
      <c r="B7" s="30">
        <v>12550</v>
      </c>
      <c r="C7" s="31" t="s">
        <v>133</v>
      </c>
      <c r="D7" s="32" t="s">
        <v>134</v>
      </c>
      <c r="E7" s="33" t="s">
        <v>135</v>
      </c>
      <c r="F7" s="32"/>
      <c r="G7" s="32" t="s">
        <v>136</v>
      </c>
    </row>
    <row r="8" spans="1:7" x14ac:dyDescent="0.7">
      <c r="A8" s="29" t="s">
        <v>137</v>
      </c>
      <c r="B8" s="34">
        <v>48002</v>
      </c>
      <c r="C8" s="31" t="s">
        <v>138</v>
      </c>
      <c r="D8" s="32" t="s">
        <v>139</v>
      </c>
      <c r="E8" s="33" t="s">
        <v>139</v>
      </c>
      <c r="F8" s="32" t="s">
        <v>130</v>
      </c>
      <c r="G8" s="32" t="s">
        <v>140</v>
      </c>
    </row>
    <row r="9" spans="1:7" x14ac:dyDescent="0.7">
      <c r="A9" s="29" t="s">
        <v>141</v>
      </c>
      <c r="B9" s="30">
        <v>3185</v>
      </c>
      <c r="C9" s="31" t="s">
        <v>142</v>
      </c>
      <c r="D9" s="32" t="s">
        <v>143</v>
      </c>
      <c r="E9" s="33" t="s">
        <v>143</v>
      </c>
      <c r="F9" s="32" t="s">
        <v>114</v>
      </c>
      <c r="G9" s="32" t="s">
        <v>144</v>
      </c>
    </row>
    <row r="10" spans="1:7" x14ac:dyDescent="0.7">
      <c r="A10" s="29" t="s">
        <v>145</v>
      </c>
      <c r="B10" s="30">
        <v>3266</v>
      </c>
      <c r="C10" s="31" t="s">
        <v>146</v>
      </c>
      <c r="D10" s="32" t="s">
        <v>147</v>
      </c>
      <c r="E10" s="33" t="s">
        <v>147</v>
      </c>
      <c r="F10" s="32" t="s">
        <v>130</v>
      </c>
      <c r="G10" s="32" t="s">
        <v>148</v>
      </c>
    </row>
    <row r="11" spans="1:7" x14ac:dyDescent="0.7">
      <c r="A11" s="29" t="s">
        <v>149</v>
      </c>
      <c r="B11" s="34">
        <v>3717</v>
      </c>
      <c r="C11" s="31" t="s">
        <v>150</v>
      </c>
      <c r="D11" s="32" t="s">
        <v>151</v>
      </c>
      <c r="E11" s="33" t="s">
        <v>151</v>
      </c>
      <c r="F11" s="32" t="s">
        <v>130</v>
      </c>
      <c r="G11" s="32" t="s">
        <v>152</v>
      </c>
    </row>
    <row r="12" spans="1:7" x14ac:dyDescent="0.7">
      <c r="A12" s="29" t="s">
        <v>153</v>
      </c>
      <c r="B12" s="30">
        <v>4742</v>
      </c>
      <c r="C12" s="31" t="s">
        <v>154</v>
      </c>
      <c r="D12" s="32" t="s">
        <v>155</v>
      </c>
      <c r="E12" s="33" t="s">
        <v>156</v>
      </c>
      <c r="F12" s="32" t="s">
        <v>114</v>
      </c>
      <c r="G12" s="32" t="s">
        <v>157</v>
      </c>
    </row>
    <row r="13" spans="1:7" x14ac:dyDescent="0.7">
      <c r="A13" s="29" t="s">
        <v>158</v>
      </c>
      <c r="B13" s="30">
        <v>5489</v>
      </c>
      <c r="C13" s="31" t="s">
        <v>159</v>
      </c>
      <c r="D13" s="32" t="s">
        <v>160</v>
      </c>
      <c r="E13" s="33" t="s">
        <v>160</v>
      </c>
      <c r="F13" s="32" t="s">
        <v>114</v>
      </c>
      <c r="G13" s="32" t="s">
        <v>161</v>
      </c>
    </row>
    <row r="14" spans="1:7" x14ac:dyDescent="0.7">
      <c r="A14" s="29" t="s">
        <v>162</v>
      </c>
      <c r="B14" s="30">
        <v>6066</v>
      </c>
      <c r="C14" s="31" t="s">
        <v>163</v>
      </c>
      <c r="D14" s="32" t="s">
        <v>164</v>
      </c>
      <c r="E14" s="33" t="s">
        <v>164</v>
      </c>
      <c r="F14" s="32" t="s">
        <v>114</v>
      </c>
      <c r="G14" s="32" t="s">
        <v>165</v>
      </c>
    </row>
    <row r="15" spans="1:7" x14ac:dyDescent="0.7">
      <c r="A15" s="29" t="s">
        <v>166</v>
      </c>
      <c r="B15" s="30">
        <v>6210</v>
      </c>
      <c r="C15" s="31" t="s">
        <v>167</v>
      </c>
      <c r="D15" s="32" t="s">
        <v>168</v>
      </c>
      <c r="E15" s="33" t="s">
        <v>168</v>
      </c>
      <c r="F15" s="32" t="s">
        <v>114</v>
      </c>
      <c r="G15" s="32" t="s">
        <v>169</v>
      </c>
    </row>
    <row r="16" spans="1:7" x14ac:dyDescent="0.7">
      <c r="A16" s="29" t="s">
        <v>170</v>
      </c>
      <c r="B16" s="30">
        <v>63956</v>
      </c>
      <c r="C16" s="31" t="s">
        <v>154</v>
      </c>
      <c r="D16" s="32" t="s">
        <v>139</v>
      </c>
      <c r="E16" s="33" t="s">
        <v>139</v>
      </c>
      <c r="F16" s="32" t="s">
        <v>130</v>
      </c>
      <c r="G16" s="32" t="s">
        <v>171</v>
      </c>
    </row>
    <row r="17" spans="1:7" x14ac:dyDescent="0.7">
      <c r="A17" s="32" t="s">
        <v>172</v>
      </c>
      <c r="B17" s="35">
        <v>8063</v>
      </c>
      <c r="C17" s="31" t="s">
        <v>173</v>
      </c>
      <c r="D17" s="32" t="s">
        <v>174</v>
      </c>
      <c r="E17" s="33" t="s">
        <v>174</v>
      </c>
      <c r="F17" s="32" t="s">
        <v>114</v>
      </c>
      <c r="G17" s="32" t="s">
        <v>175</v>
      </c>
    </row>
    <row r="18" spans="1:7" x14ac:dyDescent="0.7">
      <c r="A18" s="29" t="s">
        <v>176</v>
      </c>
      <c r="B18" s="34">
        <v>8465</v>
      </c>
      <c r="C18" s="31" t="s">
        <v>177</v>
      </c>
      <c r="D18" s="32" t="s">
        <v>178</v>
      </c>
      <c r="E18" s="33" t="s">
        <v>178</v>
      </c>
      <c r="F18" s="32" t="s">
        <v>119</v>
      </c>
      <c r="G18" s="32" t="s">
        <v>179</v>
      </c>
    </row>
    <row r="19" spans="1:7" x14ac:dyDescent="0.7">
      <c r="A19" s="32" t="s">
        <v>180</v>
      </c>
      <c r="B19" s="34">
        <v>379269</v>
      </c>
      <c r="C19" s="31" t="s">
        <v>181</v>
      </c>
      <c r="D19" s="32" t="s">
        <v>182</v>
      </c>
      <c r="E19" s="33" t="s">
        <v>183</v>
      </c>
      <c r="F19" s="32" t="s">
        <v>130</v>
      </c>
      <c r="G19" s="32" t="s">
        <v>184</v>
      </c>
    </row>
    <row r="20" spans="1:7" x14ac:dyDescent="0.7">
      <c r="A20" s="29" t="s">
        <v>185</v>
      </c>
      <c r="B20" s="30">
        <v>8592</v>
      </c>
      <c r="C20" s="31" t="s">
        <v>186</v>
      </c>
      <c r="D20" s="32" t="s">
        <v>187</v>
      </c>
      <c r="E20" s="33" t="s">
        <v>188</v>
      </c>
      <c r="F20" s="32" t="s">
        <v>119</v>
      </c>
      <c r="G20" s="32" t="s">
        <v>189</v>
      </c>
    </row>
    <row r="21" spans="1:7" x14ac:dyDescent="0.7">
      <c r="A21" s="29" t="s">
        <v>190</v>
      </c>
      <c r="B21" s="30">
        <v>8761</v>
      </c>
      <c r="C21" s="31" t="s">
        <v>191</v>
      </c>
      <c r="D21" s="32" t="s">
        <v>192</v>
      </c>
      <c r="E21" s="33" t="s">
        <v>192</v>
      </c>
      <c r="F21" s="32" t="s">
        <v>114</v>
      </c>
      <c r="G21" s="32" t="s">
        <v>193</v>
      </c>
    </row>
    <row r="22" spans="1:7" x14ac:dyDescent="0.7">
      <c r="A22" s="29" t="s">
        <v>194</v>
      </c>
      <c r="B22" s="30">
        <v>9028</v>
      </c>
      <c r="C22" s="31" t="s">
        <v>195</v>
      </c>
      <c r="D22" s="32" t="s">
        <v>196</v>
      </c>
      <c r="E22" s="33" t="s">
        <v>197</v>
      </c>
      <c r="F22" s="32" t="s">
        <v>114</v>
      </c>
      <c r="G22" s="32" t="s">
        <v>198</v>
      </c>
    </row>
    <row r="23" spans="1:7" x14ac:dyDescent="0.7">
      <c r="A23" s="29" t="s">
        <v>199</v>
      </c>
      <c r="B23" s="34">
        <v>48700</v>
      </c>
      <c r="C23" s="31" t="s">
        <v>138</v>
      </c>
      <c r="D23" s="32" t="s">
        <v>200</v>
      </c>
      <c r="E23" s="33" t="s">
        <v>200</v>
      </c>
      <c r="F23" s="32" t="s">
        <v>130</v>
      </c>
      <c r="G23" s="32" t="s">
        <v>201</v>
      </c>
    </row>
    <row r="24" spans="1:7" x14ac:dyDescent="0.7">
      <c r="A24" s="29" t="s">
        <v>202</v>
      </c>
      <c r="B24" s="34">
        <v>9660</v>
      </c>
      <c r="C24" s="31" t="s">
        <v>203</v>
      </c>
      <c r="D24" s="32" t="s">
        <v>204</v>
      </c>
      <c r="E24" s="33" t="s">
        <v>205</v>
      </c>
      <c r="F24" s="32" t="s">
        <v>130</v>
      </c>
      <c r="G24" s="32" t="s">
        <v>206</v>
      </c>
    </row>
    <row r="25" spans="1:7" x14ac:dyDescent="0.7">
      <c r="A25" s="29" t="s">
        <v>207</v>
      </c>
      <c r="B25" s="30">
        <v>9780</v>
      </c>
      <c r="C25" s="31" t="s">
        <v>122</v>
      </c>
      <c r="D25" s="32" t="s">
        <v>208</v>
      </c>
      <c r="E25" s="33" t="s">
        <v>208</v>
      </c>
      <c r="F25" s="32" t="s">
        <v>119</v>
      </c>
      <c r="G25" s="32" t="s">
        <v>209</v>
      </c>
    </row>
    <row r="26" spans="1:7" x14ac:dyDescent="0.7">
      <c r="A26" s="29" t="s">
        <v>210</v>
      </c>
      <c r="B26" s="30">
        <v>10721</v>
      </c>
      <c r="C26" s="31" t="s">
        <v>154</v>
      </c>
      <c r="D26" s="32" t="s">
        <v>211</v>
      </c>
      <c r="E26" s="33" t="s">
        <v>211</v>
      </c>
      <c r="F26" s="32" t="s">
        <v>119</v>
      </c>
      <c r="G26" s="32" t="s">
        <v>212</v>
      </c>
    </row>
    <row r="27" spans="1:7" x14ac:dyDescent="0.7">
      <c r="A27" s="29" t="s">
        <v>213</v>
      </c>
      <c r="B27" s="30">
        <v>11066</v>
      </c>
      <c r="C27" s="31" t="s">
        <v>214</v>
      </c>
      <c r="D27" s="32" t="s">
        <v>215</v>
      </c>
      <c r="E27" s="33" t="s">
        <v>215</v>
      </c>
      <c r="F27" s="32" t="s">
        <v>114</v>
      </c>
      <c r="G27" s="32" t="s">
        <v>216</v>
      </c>
    </row>
    <row r="28" spans="1:7" x14ac:dyDescent="0.7">
      <c r="A28" s="29" t="s">
        <v>217</v>
      </c>
      <c r="B28" s="30">
        <v>11524</v>
      </c>
      <c r="C28" s="31" t="s">
        <v>122</v>
      </c>
      <c r="D28" s="32" t="s">
        <v>218</v>
      </c>
      <c r="E28" s="33" t="s">
        <v>218</v>
      </c>
      <c r="F28" s="32" t="s">
        <v>130</v>
      </c>
      <c r="G28" s="32" t="s">
        <v>219</v>
      </c>
    </row>
    <row r="29" spans="1:7" x14ac:dyDescent="0.7">
      <c r="A29" s="29" t="s">
        <v>220</v>
      </c>
      <c r="B29" s="30">
        <v>11940</v>
      </c>
      <c r="C29" s="31" t="s">
        <v>221</v>
      </c>
      <c r="D29" s="32" t="s">
        <v>222</v>
      </c>
      <c r="E29" s="33" t="s">
        <v>223</v>
      </c>
      <c r="F29" s="32" t="s">
        <v>119</v>
      </c>
      <c r="G29" s="32" t="s">
        <v>224</v>
      </c>
    </row>
    <row r="30" spans="1:7" x14ac:dyDescent="0.7">
      <c r="A30" s="29" t="s">
        <v>225</v>
      </c>
      <c r="B30" s="34">
        <v>12020</v>
      </c>
      <c r="C30" s="31" t="s">
        <v>226</v>
      </c>
      <c r="D30" s="32" t="s">
        <v>227</v>
      </c>
      <c r="E30" s="33" t="s">
        <v>228</v>
      </c>
      <c r="F30" s="32" t="s">
        <v>114</v>
      </c>
      <c r="G30" s="32" t="s">
        <v>229</v>
      </c>
    </row>
    <row r="31" spans="1:7" x14ac:dyDescent="0.7">
      <c r="A31" s="29" t="s">
        <v>230</v>
      </c>
      <c r="B31" s="30">
        <v>12479</v>
      </c>
      <c r="C31" s="31" t="s">
        <v>231</v>
      </c>
      <c r="D31" s="32" t="s">
        <v>232</v>
      </c>
      <c r="E31" s="33" t="s">
        <v>232</v>
      </c>
      <c r="F31" s="32" t="s">
        <v>130</v>
      </c>
      <c r="G31" s="32" t="s">
        <v>233</v>
      </c>
    </row>
    <row r="32" spans="1:7" x14ac:dyDescent="0.7">
      <c r="A32" s="29" t="s">
        <v>234</v>
      </c>
      <c r="B32" s="30">
        <v>12493</v>
      </c>
      <c r="C32" s="31" t="s">
        <v>235</v>
      </c>
      <c r="D32" s="32" t="s">
        <v>236</v>
      </c>
      <c r="E32" s="33" t="s">
        <v>237</v>
      </c>
      <c r="F32" s="32" t="s">
        <v>130</v>
      </c>
      <c r="G32" s="32" t="s">
        <v>238</v>
      </c>
    </row>
    <row r="33" spans="1:7" x14ac:dyDescent="0.7">
      <c r="A33" s="29" t="s">
        <v>239</v>
      </c>
      <c r="B33" s="34">
        <v>48154</v>
      </c>
      <c r="C33" s="31" t="s">
        <v>138</v>
      </c>
      <c r="D33" s="32" t="s">
        <v>240</v>
      </c>
      <c r="E33" s="33" t="s">
        <v>241</v>
      </c>
      <c r="F33" s="32" t="s">
        <v>119</v>
      </c>
      <c r="G33" s="32" t="s">
        <v>242</v>
      </c>
    </row>
    <row r="34" spans="1:7" x14ac:dyDescent="0.7">
      <c r="A34" s="29" t="s">
        <v>243</v>
      </c>
      <c r="B34" s="30">
        <v>12510</v>
      </c>
      <c r="C34" s="31" t="s">
        <v>122</v>
      </c>
      <c r="D34" s="32" t="s">
        <v>244</v>
      </c>
      <c r="E34" s="33" t="s">
        <v>245</v>
      </c>
      <c r="F34" s="32" t="s">
        <v>119</v>
      </c>
      <c r="G34" s="32" t="s">
        <v>246</v>
      </c>
    </row>
    <row r="35" spans="1:7" x14ac:dyDescent="0.7">
      <c r="A35" s="29" t="s">
        <v>247</v>
      </c>
      <c r="B35" s="34">
        <v>13225</v>
      </c>
      <c r="C35" s="31" t="s">
        <v>248</v>
      </c>
      <c r="D35" s="32" t="s">
        <v>249</v>
      </c>
      <c r="E35" s="33" t="s">
        <v>249</v>
      </c>
      <c r="F35" s="32" t="s">
        <v>119</v>
      </c>
      <c r="G35" s="32" t="s">
        <v>250</v>
      </c>
    </row>
    <row r="36" spans="1:7" x14ac:dyDescent="0.7">
      <c r="A36" s="29" t="s">
        <v>251</v>
      </c>
      <c r="B36" s="30">
        <v>466105</v>
      </c>
      <c r="C36" s="31" t="s">
        <v>252</v>
      </c>
      <c r="D36" s="32" t="s">
        <v>253</v>
      </c>
      <c r="E36" s="33" t="s">
        <v>253</v>
      </c>
      <c r="F36" s="32" t="s">
        <v>119</v>
      </c>
      <c r="G36" s="32" t="s">
        <v>254</v>
      </c>
    </row>
    <row r="37" spans="1:7" x14ac:dyDescent="0.7">
      <c r="A37" s="29" t="s">
        <v>255</v>
      </c>
      <c r="B37" s="30">
        <v>14211</v>
      </c>
      <c r="C37" s="31" t="s">
        <v>221</v>
      </c>
      <c r="D37" s="32" t="s">
        <v>256</v>
      </c>
      <c r="E37" s="33" t="s">
        <v>256</v>
      </c>
      <c r="F37" s="32" t="s">
        <v>114</v>
      </c>
      <c r="G37" s="32" t="s">
        <v>257</v>
      </c>
    </row>
    <row r="38" spans="1:7" x14ac:dyDescent="0.7">
      <c r="A38" s="29" t="s">
        <v>258</v>
      </c>
      <c r="B38" s="34">
        <v>14660</v>
      </c>
      <c r="C38" s="31" t="s">
        <v>259</v>
      </c>
      <c r="D38" s="32" t="s">
        <v>260</v>
      </c>
      <c r="E38" s="33" t="s">
        <v>261</v>
      </c>
      <c r="F38" s="32" t="s">
        <v>114</v>
      </c>
      <c r="G38" s="32" t="s">
        <v>262</v>
      </c>
    </row>
    <row r="39" spans="1:7" x14ac:dyDescent="0.7">
      <c r="A39" s="29" t="s">
        <v>263</v>
      </c>
      <c r="B39" s="34">
        <v>38822</v>
      </c>
      <c r="C39" s="31" t="s">
        <v>264</v>
      </c>
      <c r="D39" s="32" t="s">
        <v>265</v>
      </c>
      <c r="E39" s="33" t="s">
        <v>266</v>
      </c>
      <c r="F39" s="32" t="s">
        <v>130</v>
      </c>
      <c r="G39" s="32" t="s">
        <v>267</v>
      </c>
    </row>
    <row r="40" spans="1:7" x14ac:dyDescent="0.7">
      <c r="A40" s="29" t="s">
        <v>268</v>
      </c>
      <c r="B40" s="34">
        <v>16018</v>
      </c>
      <c r="C40" s="31" t="s">
        <v>269</v>
      </c>
      <c r="D40" s="32" t="s">
        <v>270</v>
      </c>
      <c r="E40" s="33" t="s">
        <v>270</v>
      </c>
      <c r="F40" s="32" t="s">
        <v>130</v>
      </c>
      <c r="G40" s="32" t="s">
        <v>271</v>
      </c>
    </row>
    <row r="41" spans="1:7" x14ac:dyDescent="0.7">
      <c r="A41" s="29" t="s">
        <v>272</v>
      </c>
      <c r="B41" s="34">
        <v>62783</v>
      </c>
      <c r="C41" s="31" t="s">
        <v>273</v>
      </c>
      <c r="D41" s="32" t="s">
        <v>139</v>
      </c>
      <c r="E41" s="33" t="s">
        <v>139</v>
      </c>
      <c r="F41" s="32" t="s">
        <v>130</v>
      </c>
      <c r="G41" s="32" t="s">
        <v>274</v>
      </c>
    </row>
    <row r="42" spans="1:7" x14ac:dyDescent="0.7">
      <c r="A42" s="29" t="s">
        <v>275</v>
      </c>
      <c r="B42" s="30">
        <v>16681</v>
      </c>
      <c r="C42" s="31" t="s">
        <v>276</v>
      </c>
      <c r="D42" s="32" t="s">
        <v>277</v>
      </c>
      <c r="E42" s="33" t="s">
        <v>277</v>
      </c>
      <c r="F42" s="32" t="s">
        <v>114</v>
      </c>
      <c r="G42" s="32" t="s">
        <v>278</v>
      </c>
    </row>
    <row r="43" spans="1:7" x14ac:dyDescent="0.7">
      <c r="A43" s="29" t="s">
        <v>279</v>
      </c>
      <c r="B43" s="30">
        <v>17131</v>
      </c>
      <c r="C43" s="31" t="s">
        <v>280</v>
      </c>
      <c r="D43" s="32" t="s">
        <v>281</v>
      </c>
      <c r="E43" s="33" t="s">
        <v>282</v>
      </c>
      <c r="F43" s="32" t="s">
        <v>130</v>
      </c>
      <c r="G43" s="32" t="s">
        <v>283</v>
      </c>
    </row>
    <row r="44" spans="1:7" x14ac:dyDescent="0.7">
      <c r="A44" s="29" t="s">
        <v>284</v>
      </c>
      <c r="B44" s="34">
        <v>18079</v>
      </c>
      <c r="C44" s="31" t="s">
        <v>264</v>
      </c>
      <c r="D44" s="32" t="s">
        <v>285</v>
      </c>
      <c r="E44" s="33" t="s">
        <v>286</v>
      </c>
      <c r="F44" s="32" t="s">
        <v>130</v>
      </c>
      <c r="G44" s="32" t="s">
        <v>287</v>
      </c>
    </row>
    <row r="45" spans="1:7" x14ac:dyDescent="0.7">
      <c r="A45" s="29" t="s">
        <v>288</v>
      </c>
      <c r="B45" s="30">
        <v>18946</v>
      </c>
      <c r="C45" s="31" t="s">
        <v>289</v>
      </c>
      <c r="D45" s="32" t="s">
        <v>290</v>
      </c>
      <c r="E45" s="33" t="s">
        <v>290</v>
      </c>
      <c r="F45" s="32" t="s">
        <v>114</v>
      </c>
      <c r="G45" s="32" t="s">
        <v>291</v>
      </c>
    </row>
    <row r="46" spans="1:7" x14ac:dyDescent="0.7">
      <c r="A46" s="29" t="s">
        <v>292</v>
      </c>
      <c r="B46" s="34">
        <v>67541</v>
      </c>
      <c r="C46" s="31" t="s">
        <v>293</v>
      </c>
      <c r="D46" s="32" t="s">
        <v>139</v>
      </c>
      <c r="E46" s="33" t="s">
        <v>139</v>
      </c>
      <c r="F46" s="32" t="s">
        <v>130</v>
      </c>
      <c r="G46" s="32" t="s">
        <v>294</v>
      </c>
    </row>
    <row r="47" spans="1:7" x14ac:dyDescent="0.7">
      <c r="A47" s="29" t="s">
        <v>295</v>
      </c>
      <c r="B47" s="30">
        <v>19114</v>
      </c>
      <c r="C47" s="31" t="s">
        <v>296</v>
      </c>
      <c r="D47" s="32" t="s">
        <v>297</v>
      </c>
      <c r="E47" s="33" t="s">
        <v>297</v>
      </c>
      <c r="F47" s="32" t="s">
        <v>114</v>
      </c>
      <c r="G47" s="32" t="s">
        <v>298</v>
      </c>
    </row>
    <row r="48" spans="1:7" x14ac:dyDescent="0.7">
      <c r="A48" s="29" t="s">
        <v>299</v>
      </c>
      <c r="B48" s="34">
        <v>19227</v>
      </c>
      <c r="C48" s="31" t="s">
        <v>203</v>
      </c>
      <c r="D48" s="32" t="s">
        <v>300</v>
      </c>
      <c r="E48" s="33" t="s">
        <v>300</v>
      </c>
      <c r="F48" s="32" t="s">
        <v>130</v>
      </c>
      <c r="G48" s="32" t="s">
        <v>301</v>
      </c>
    </row>
    <row r="49" spans="1:7" x14ac:dyDescent="0.7">
      <c r="A49" s="29" t="s">
        <v>302</v>
      </c>
      <c r="B49" s="30">
        <v>20381</v>
      </c>
      <c r="C49" s="31" t="s">
        <v>173</v>
      </c>
      <c r="D49" s="32" t="s">
        <v>303</v>
      </c>
      <c r="E49" s="33" t="s">
        <v>303</v>
      </c>
      <c r="F49" s="32" t="s">
        <v>114</v>
      </c>
      <c r="G49" s="32" t="s">
        <v>304</v>
      </c>
    </row>
    <row r="50" spans="1:7" x14ac:dyDescent="0.7">
      <c r="A50" s="29" t="s">
        <v>305</v>
      </c>
      <c r="B50" s="30">
        <v>20913</v>
      </c>
      <c r="C50" s="31" t="s">
        <v>306</v>
      </c>
      <c r="D50" s="32" t="s">
        <v>307</v>
      </c>
      <c r="E50" s="33" t="s">
        <v>307</v>
      </c>
      <c r="F50" s="32" t="s">
        <v>114</v>
      </c>
      <c r="G50" s="32" t="s">
        <v>308</v>
      </c>
    </row>
    <row r="51" spans="1:7" x14ac:dyDescent="0.7">
      <c r="A51" s="29" t="s">
        <v>309</v>
      </c>
      <c r="B51" s="30">
        <v>451596</v>
      </c>
      <c r="C51" s="31" t="s">
        <v>310</v>
      </c>
      <c r="D51" s="32" t="s">
        <v>311</v>
      </c>
      <c r="E51" s="33" t="s">
        <v>311</v>
      </c>
      <c r="F51" s="32" t="s">
        <v>130</v>
      </c>
      <c r="G51" s="32" t="s">
        <v>312</v>
      </c>
    </row>
    <row r="52" spans="1:7" x14ac:dyDescent="0.7">
      <c r="A52" s="29" t="s">
        <v>313</v>
      </c>
      <c r="B52" s="34">
        <v>22413</v>
      </c>
      <c r="C52" s="31" t="s">
        <v>314</v>
      </c>
      <c r="D52" s="32" t="s">
        <v>315</v>
      </c>
      <c r="E52" s="33" t="s">
        <v>315</v>
      </c>
      <c r="F52" s="32" t="s">
        <v>119</v>
      </c>
      <c r="G52" s="32" t="s">
        <v>316</v>
      </c>
    </row>
    <row r="53" spans="1:7" x14ac:dyDescent="0.7">
      <c r="A53" s="29" t="s">
        <v>317</v>
      </c>
      <c r="B53" s="34">
        <v>22519</v>
      </c>
      <c r="C53" s="31" t="s">
        <v>318</v>
      </c>
      <c r="D53" s="32" t="s">
        <v>319</v>
      </c>
      <c r="E53" s="33" t="s">
        <v>320</v>
      </c>
      <c r="F53" s="32" t="s">
        <v>130</v>
      </c>
      <c r="G53" s="32" t="s">
        <v>321</v>
      </c>
    </row>
    <row r="54" spans="1:7" x14ac:dyDescent="0.7">
      <c r="A54" s="29" t="s">
        <v>322</v>
      </c>
      <c r="B54" s="34">
        <v>22727</v>
      </c>
      <c r="C54" s="31" t="s">
        <v>323</v>
      </c>
      <c r="D54" s="32" t="s">
        <v>324</v>
      </c>
      <c r="E54" s="33" t="s">
        <v>324</v>
      </c>
      <c r="F54" s="32" t="s">
        <v>130</v>
      </c>
      <c r="G54" s="32" t="s">
        <v>325</v>
      </c>
    </row>
    <row r="55" spans="1:7" x14ac:dyDescent="0.7">
      <c r="A55" s="29" t="s">
        <v>326</v>
      </c>
      <c r="B55" s="34">
        <v>23417</v>
      </c>
      <c r="C55" s="31" t="s">
        <v>327</v>
      </c>
      <c r="D55" s="32" t="s">
        <v>328</v>
      </c>
      <c r="E55" s="33" t="s">
        <v>328</v>
      </c>
      <c r="F55" s="32" t="s">
        <v>130</v>
      </c>
      <c r="G55" s="32" t="s">
        <v>329</v>
      </c>
    </row>
    <row r="56" spans="1:7" x14ac:dyDescent="0.7">
      <c r="A56" s="29" t="s">
        <v>330</v>
      </c>
      <c r="B56" s="30">
        <v>24700</v>
      </c>
      <c r="C56" s="31" t="s">
        <v>331</v>
      </c>
      <c r="D56" s="32" t="s">
        <v>332</v>
      </c>
      <c r="E56" s="33" t="s">
        <v>332</v>
      </c>
      <c r="F56" s="32" t="s">
        <v>114</v>
      </c>
      <c r="G56" s="32" t="s">
        <v>333</v>
      </c>
    </row>
    <row r="57" spans="1:7" x14ac:dyDescent="0.7">
      <c r="A57" s="29" t="s">
        <v>334</v>
      </c>
      <c r="B57" s="30">
        <v>25220</v>
      </c>
      <c r="C57" s="31" t="s">
        <v>335</v>
      </c>
      <c r="D57" s="32" t="s">
        <v>336</v>
      </c>
      <c r="E57" s="33" t="s">
        <v>336</v>
      </c>
      <c r="F57" s="32" t="s">
        <v>114</v>
      </c>
      <c r="G57" s="32" t="s">
        <v>337</v>
      </c>
    </row>
    <row r="58" spans="1:7" x14ac:dyDescent="0.7">
      <c r="A58" s="29" t="s">
        <v>338</v>
      </c>
      <c r="B58" s="34">
        <v>25291</v>
      </c>
      <c r="C58" s="31" t="s">
        <v>339</v>
      </c>
      <c r="D58" s="32" t="s">
        <v>340</v>
      </c>
      <c r="E58" s="33" t="s">
        <v>340</v>
      </c>
      <c r="F58" s="32" t="s">
        <v>130</v>
      </c>
      <c r="G58" s="32" t="s">
        <v>341</v>
      </c>
    </row>
    <row r="59" spans="1:7" x14ac:dyDescent="0.7">
      <c r="A59" s="29" t="s">
        <v>342</v>
      </c>
      <c r="B59" s="34">
        <v>25541</v>
      </c>
      <c r="C59" s="31" t="s">
        <v>203</v>
      </c>
      <c r="D59" s="32" t="s">
        <v>343</v>
      </c>
      <c r="E59" s="33" t="s">
        <v>343</v>
      </c>
      <c r="F59" s="32" t="s">
        <v>130</v>
      </c>
      <c r="G59" s="32" t="s">
        <v>344</v>
      </c>
    </row>
    <row r="60" spans="1:7" x14ac:dyDescent="0.7">
      <c r="A60" s="29" t="s">
        <v>345</v>
      </c>
      <c r="B60" s="30">
        <v>25774</v>
      </c>
      <c r="C60" s="31" t="s">
        <v>346</v>
      </c>
      <c r="D60" s="32" t="s">
        <v>347</v>
      </c>
      <c r="E60" s="33" t="s">
        <v>347</v>
      </c>
      <c r="F60" s="32" t="s">
        <v>119</v>
      </c>
      <c r="G60" s="32" t="s">
        <v>348</v>
      </c>
    </row>
    <row r="61" spans="1:7" x14ac:dyDescent="0.7">
      <c r="A61" s="32" t="s">
        <v>349</v>
      </c>
      <c r="B61" s="35">
        <v>26062</v>
      </c>
      <c r="C61" s="31" t="s">
        <v>327</v>
      </c>
      <c r="D61" s="32" t="s">
        <v>350</v>
      </c>
      <c r="E61" s="33" t="s">
        <v>350</v>
      </c>
      <c r="F61" s="32" t="s">
        <v>130</v>
      </c>
      <c r="G61" s="32" t="s">
        <v>351</v>
      </c>
    </row>
    <row r="62" spans="1:7" x14ac:dyDescent="0.7">
      <c r="A62" s="29" t="s">
        <v>352</v>
      </c>
      <c r="B62" s="34">
        <v>26520</v>
      </c>
      <c r="C62" s="31" t="s">
        <v>353</v>
      </c>
      <c r="D62" s="32" t="s">
        <v>354</v>
      </c>
      <c r="E62" s="33" t="s">
        <v>354</v>
      </c>
      <c r="F62" s="32" t="s">
        <v>114</v>
      </c>
      <c r="G62" s="32" t="s">
        <v>355</v>
      </c>
    </row>
    <row r="63" spans="1:7" x14ac:dyDescent="0.7">
      <c r="A63" s="29" t="s">
        <v>356</v>
      </c>
      <c r="B63" s="34">
        <v>28486</v>
      </c>
      <c r="C63" s="31" t="s">
        <v>357</v>
      </c>
      <c r="D63" s="32" t="s">
        <v>358</v>
      </c>
      <c r="E63" s="33" t="s">
        <v>358</v>
      </c>
      <c r="F63" s="32" t="s">
        <v>130</v>
      </c>
      <c r="G63" s="32" t="s">
        <v>359</v>
      </c>
    </row>
    <row r="64" spans="1:7" x14ac:dyDescent="0.7">
      <c r="A64" s="29" t="s">
        <v>360</v>
      </c>
      <c r="B64" s="34">
        <v>29000</v>
      </c>
      <c r="C64" s="31" t="s">
        <v>203</v>
      </c>
      <c r="D64" s="32" t="s">
        <v>361</v>
      </c>
      <c r="E64" s="33" t="s">
        <v>361</v>
      </c>
      <c r="F64" s="32" t="s">
        <v>130</v>
      </c>
      <c r="G64" s="32" t="s">
        <v>362</v>
      </c>
    </row>
    <row r="65" spans="1:7" x14ac:dyDescent="0.7">
      <c r="A65" s="29" t="s">
        <v>363</v>
      </c>
      <c r="B65" s="34">
        <v>30171</v>
      </c>
      <c r="C65" s="31" t="s">
        <v>364</v>
      </c>
      <c r="D65" s="32" t="s">
        <v>365</v>
      </c>
      <c r="E65" s="33" t="s">
        <v>366</v>
      </c>
      <c r="F65" s="32" t="s">
        <v>130</v>
      </c>
      <c r="G65" s="32" t="s">
        <v>367</v>
      </c>
    </row>
    <row r="66" spans="1:7" x14ac:dyDescent="0.7">
      <c r="A66" s="29" t="s">
        <v>368</v>
      </c>
      <c r="B66" s="30">
        <v>30693</v>
      </c>
      <c r="C66" s="31" t="s">
        <v>122</v>
      </c>
      <c r="D66" s="32" t="s">
        <v>369</v>
      </c>
      <c r="E66" s="33" t="s">
        <v>369</v>
      </c>
      <c r="F66" s="32" t="s">
        <v>130</v>
      </c>
      <c r="G66" s="32" t="s">
        <v>370</v>
      </c>
    </row>
    <row r="67" spans="1:7" x14ac:dyDescent="0.7">
      <c r="A67" s="29" t="s">
        <v>371</v>
      </c>
      <c r="B67" s="34">
        <v>30862</v>
      </c>
      <c r="C67" s="31" t="s">
        <v>372</v>
      </c>
      <c r="D67" s="32" t="s">
        <v>373</v>
      </c>
      <c r="E67" s="33" t="s">
        <v>373</v>
      </c>
      <c r="F67" s="32" t="s">
        <v>130</v>
      </c>
      <c r="G67" s="32" t="s">
        <v>374</v>
      </c>
    </row>
    <row r="68" spans="1:7" x14ac:dyDescent="0.7">
      <c r="A68" s="29" t="s">
        <v>375</v>
      </c>
      <c r="B68" s="34">
        <v>31680</v>
      </c>
      <c r="C68" s="31" t="s">
        <v>264</v>
      </c>
      <c r="D68" s="32" t="s">
        <v>376</v>
      </c>
      <c r="E68" s="33" t="s">
        <v>377</v>
      </c>
      <c r="F68" s="32" t="s">
        <v>114</v>
      </c>
      <c r="G68" s="32" t="s">
        <v>378</v>
      </c>
    </row>
    <row r="69" spans="1:7" x14ac:dyDescent="0.7">
      <c r="A69" s="29" t="s">
        <v>379</v>
      </c>
      <c r="B69" s="30">
        <v>32193</v>
      </c>
      <c r="C69" s="31" t="s">
        <v>173</v>
      </c>
      <c r="D69" s="32" t="s">
        <v>380</v>
      </c>
      <c r="E69" s="33" t="s">
        <v>380</v>
      </c>
      <c r="F69" s="32" t="s">
        <v>114</v>
      </c>
      <c r="G69" s="32" t="s">
        <v>381</v>
      </c>
    </row>
    <row r="70" spans="1:7" x14ac:dyDescent="0.7">
      <c r="A70" s="29" t="s">
        <v>382</v>
      </c>
      <c r="B70" s="30">
        <v>34659</v>
      </c>
      <c r="C70" s="31" t="s">
        <v>122</v>
      </c>
      <c r="D70" s="32" t="s">
        <v>383</v>
      </c>
      <c r="E70" s="33" t="s">
        <v>383</v>
      </c>
      <c r="F70" s="32" t="s">
        <v>114</v>
      </c>
      <c r="G70" s="32" t="s">
        <v>384</v>
      </c>
    </row>
    <row r="71" spans="1:7" x14ac:dyDescent="0.7">
      <c r="A71" s="29" t="s">
        <v>385</v>
      </c>
      <c r="B71" s="30">
        <v>35405</v>
      </c>
      <c r="C71" s="31" t="s">
        <v>386</v>
      </c>
      <c r="D71" s="32" t="s">
        <v>387</v>
      </c>
      <c r="E71" s="33" t="s">
        <v>387</v>
      </c>
      <c r="F71" s="32" t="s">
        <v>130</v>
      </c>
      <c r="G71" s="32" t="s">
        <v>388</v>
      </c>
    </row>
    <row r="72" spans="1:7" x14ac:dyDescent="0.7">
      <c r="A72" s="29" t="s">
        <v>389</v>
      </c>
      <c r="B72" s="30">
        <v>546248</v>
      </c>
      <c r="C72" s="31" t="s">
        <v>390</v>
      </c>
      <c r="D72" s="32" t="s">
        <v>391</v>
      </c>
      <c r="E72" s="33" t="s">
        <v>392</v>
      </c>
      <c r="F72" s="32" t="s">
        <v>119</v>
      </c>
      <c r="G72" s="32" t="s">
        <v>393</v>
      </c>
    </row>
    <row r="73" spans="1:7" x14ac:dyDescent="0.7">
      <c r="A73" s="29" t="s">
        <v>394</v>
      </c>
      <c r="B73" s="30">
        <v>446109</v>
      </c>
      <c r="C73" s="31" t="s">
        <v>117</v>
      </c>
      <c r="D73" s="32" t="s">
        <v>395</v>
      </c>
      <c r="E73" s="33" t="s">
        <v>395</v>
      </c>
      <c r="F73" s="32" t="s">
        <v>130</v>
      </c>
      <c r="G73" s="32" t="s">
        <v>396</v>
      </c>
    </row>
    <row r="74" spans="1:7" x14ac:dyDescent="0.7">
      <c r="A74" s="29" t="s">
        <v>397</v>
      </c>
      <c r="B74" s="34">
        <v>38220</v>
      </c>
      <c r="C74" s="31" t="s">
        <v>398</v>
      </c>
      <c r="D74" s="32" t="s">
        <v>399</v>
      </c>
      <c r="E74" s="33" t="s">
        <v>399</v>
      </c>
      <c r="F74" s="32" t="s">
        <v>130</v>
      </c>
      <c r="G74" s="32" t="s">
        <v>400</v>
      </c>
    </row>
    <row r="75" spans="1:7" x14ac:dyDescent="0.7">
      <c r="A75" s="29" t="s">
        <v>401</v>
      </c>
      <c r="B75" s="34">
        <v>38269</v>
      </c>
      <c r="C75" s="31" t="s">
        <v>402</v>
      </c>
      <c r="D75" s="32" t="s">
        <v>403</v>
      </c>
      <c r="E75" s="33" t="s">
        <v>403</v>
      </c>
      <c r="F75" s="32" t="s">
        <v>119</v>
      </c>
      <c r="G75" s="32" t="s">
        <v>404</v>
      </c>
    </row>
    <row r="76" spans="1:7" x14ac:dyDescent="0.7">
      <c r="A76" s="29" t="s">
        <v>405</v>
      </c>
      <c r="B76" s="34">
        <v>40042</v>
      </c>
      <c r="C76" s="31" t="s">
        <v>406</v>
      </c>
      <c r="D76" s="32" t="s">
        <v>407</v>
      </c>
      <c r="E76" s="33" t="s">
        <v>407</v>
      </c>
      <c r="F76" s="32" t="s">
        <v>114</v>
      </c>
      <c r="G76" s="32" t="s">
        <v>408</v>
      </c>
    </row>
    <row r="77" spans="1:7" x14ac:dyDescent="0.7">
      <c r="A77" s="29" t="s">
        <v>409</v>
      </c>
      <c r="B77" s="30">
        <v>40067</v>
      </c>
      <c r="C77" s="31" t="s">
        <v>410</v>
      </c>
      <c r="D77" s="32" t="s">
        <v>411</v>
      </c>
      <c r="E77" s="33" t="s">
        <v>411</v>
      </c>
      <c r="F77" s="32" t="s">
        <v>114</v>
      </c>
      <c r="G77" s="32" t="s">
        <v>412</v>
      </c>
    </row>
    <row r="78" spans="1:7" x14ac:dyDescent="0.7">
      <c r="A78" s="29" t="s">
        <v>413</v>
      </c>
      <c r="B78" s="30">
        <v>40211</v>
      </c>
      <c r="C78" s="31" t="s">
        <v>414</v>
      </c>
      <c r="D78" s="32" t="s">
        <v>415</v>
      </c>
      <c r="E78" s="33" t="s">
        <v>415</v>
      </c>
      <c r="F78" s="32" t="s">
        <v>119</v>
      </c>
      <c r="G78" s="32" t="s">
        <v>416</v>
      </c>
    </row>
    <row r="79" spans="1:7" x14ac:dyDescent="0.7">
      <c r="A79" s="29" t="s">
        <v>417</v>
      </c>
      <c r="B79" s="30">
        <v>40370</v>
      </c>
      <c r="C79" s="31" t="s">
        <v>418</v>
      </c>
      <c r="D79" s="32" t="s">
        <v>419</v>
      </c>
      <c r="E79" s="33" t="s">
        <v>419</v>
      </c>
      <c r="F79" s="32" t="s">
        <v>119</v>
      </c>
      <c r="G79" s="32" t="s">
        <v>420</v>
      </c>
    </row>
    <row r="80" spans="1:7" x14ac:dyDescent="0.7">
      <c r="A80" s="29" t="s">
        <v>421</v>
      </c>
      <c r="B80" s="34">
        <v>40395</v>
      </c>
      <c r="C80" s="31" t="s">
        <v>422</v>
      </c>
      <c r="D80" s="32" t="s">
        <v>423</v>
      </c>
      <c r="E80" s="33" t="s">
        <v>423</v>
      </c>
      <c r="F80" s="32" t="s">
        <v>119</v>
      </c>
      <c r="G80" s="32" t="s">
        <v>424</v>
      </c>
    </row>
    <row r="81" spans="1:7" x14ac:dyDescent="0.7">
      <c r="A81" s="32" t="s">
        <v>425</v>
      </c>
      <c r="B81" s="34">
        <v>40420</v>
      </c>
      <c r="C81" s="31" t="s">
        <v>426</v>
      </c>
      <c r="D81" s="32" t="s">
        <v>427</v>
      </c>
      <c r="E81" s="33" t="s">
        <v>428</v>
      </c>
      <c r="F81" s="32" t="s">
        <v>114</v>
      </c>
      <c r="G81" s="32" t="s">
        <v>429</v>
      </c>
    </row>
    <row r="82" spans="1:7" x14ac:dyDescent="0.7">
      <c r="A82" s="29" t="s">
        <v>430</v>
      </c>
      <c r="B82" s="34">
        <v>40500</v>
      </c>
      <c r="C82" s="31" t="s">
        <v>431</v>
      </c>
      <c r="D82" s="32" t="s">
        <v>432</v>
      </c>
      <c r="E82" s="33" t="s">
        <v>432</v>
      </c>
      <c r="F82" s="32" t="s">
        <v>130</v>
      </c>
      <c r="G82" s="32" t="s">
        <v>433</v>
      </c>
    </row>
    <row r="83" spans="1:7" x14ac:dyDescent="0.7">
      <c r="A83" s="29" t="s">
        <v>434</v>
      </c>
      <c r="B83" s="30">
        <v>40596</v>
      </c>
      <c r="C83" s="31" t="s">
        <v>435</v>
      </c>
      <c r="D83" s="32" t="s">
        <v>436</v>
      </c>
      <c r="E83" s="33" t="s">
        <v>436</v>
      </c>
      <c r="F83" s="32" t="s">
        <v>114</v>
      </c>
      <c r="G83" s="32" t="s">
        <v>437</v>
      </c>
    </row>
    <row r="84" spans="1:7" x14ac:dyDescent="0.7">
      <c r="A84" s="29" t="s">
        <v>438</v>
      </c>
      <c r="B84" s="30">
        <v>41134</v>
      </c>
      <c r="C84" s="31" t="s">
        <v>402</v>
      </c>
      <c r="D84" s="32" t="s">
        <v>439</v>
      </c>
      <c r="E84" s="33" t="s">
        <v>439</v>
      </c>
      <c r="F84" s="32" t="s">
        <v>114</v>
      </c>
      <c r="G84" s="32" t="s">
        <v>440</v>
      </c>
    </row>
    <row r="85" spans="1:7" x14ac:dyDescent="0.7">
      <c r="A85" s="29" t="s">
        <v>441</v>
      </c>
      <c r="B85" s="30">
        <v>41198</v>
      </c>
      <c r="C85" s="31" t="s">
        <v>112</v>
      </c>
      <c r="D85" s="32" t="s">
        <v>442</v>
      </c>
      <c r="E85" s="33" t="s">
        <v>442</v>
      </c>
      <c r="F85" s="32" t="s">
        <v>114</v>
      </c>
      <c r="G85" s="32" t="s">
        <v>443</v>
      </c>
    </row>
    <row r="86" spans="1:7" x14ac:dyDescent="0.7">
      <c r="A86" s="29" t="s">
        <v>444</v>
      </c>
      <c r="B86" s="30">
        <v>41215</v>
      </c>
      <c r="C86" s="31" t="s">
        <v>445</v>
      </c>
      <c r="D86" s="32" t="s">
        <v>446</v>
      </c>
      <c r="E86" s="33" t="s">
        <v>446</v>
      </c>
      <c r="F86" s="32" t="s">
        <v>119</v>
      </c>
      <c r="G86" s="32" t="s">
        <v>447</v>
      </c>
    </row>
    <row r="87" spans="1:7" x14ac:dyDescent="0.7">
      <c r="A87" s="29" t="s">
        <v>448</v>
      </c>
      <c r="B87" s="30">
        <v>41800</v>
      </c>
      <c r="C87" s="31" t="s">
        <v>449</v>
      </c>
      <c r="D87" s="32" t="s">
        <v>450</v>
      </c>
      <c r="E87" s="33" t="s">
        <v>450</v>
      </c>
      <c r="F87" s="32" t="s">
        <v>114</v>
      </c>
      <c r="G87" s="32" t="s">
        <v>451</v>
      </c>
    </row>
    <row r="88" spans="1:7" x14ac:dyDescent="0.7">
      <c r="A88" s="29" t="s">
        <v>452</v>
      </c>
      <c r="B88" s="34">
        <v>42191</v>
      </c>
      <c r="C88" s="31" t="s">
        <v>248</v>
      </c>
      <c r="D88" s="32" t="s">
        <v>453</v>
      </c>
      <c r="E88" s="33" t="s">
        <v>453</v>
      </c>
      <c r="F88" s="32" t="s">
        <v>114</v>
      </c>
      <c r="G88" s="32" t="s">
        <v>454</v>
      </c>
    </row>
    <row r="89" spans="1:7" x14ac:dyDescent="0.7">
      <c r="A89" s="29" t="s">
        <v>455</v>
      </c>
      <c r="B89" s="34">
        <v>42956</v>
      </c>
      <c r="C89" s="31" t="s">
        <v>456</v>
      </c>
      <c r="D89" s="32" t="s">
        <v>457</v>
      </c>
      <c r="E89" s="33" t="s">
        <v>457</v>
      </c>
      <c r="F89" s="32" t="s">
        <v>114</v>
      </c>
      <c r="G89" s="32" t="s">
        <v>458</v>
      </c>
    </row>
    <row r="90" spans="1:7" x14ac:dyDescent="0.7">
      <c r="A90" s="29" t="s">
        <v>459</v>
      </c>
      <c r="B90" s="30">
        <v>42995</v>
      </c>
      <c r="C90" s="31" t="s">
        <v>445</v>
      </c>
      <c r="D90" s="32" t="s">
        <v>460</v>
      </c>
      <c r="E90" s="33" t="s">
        <v>460</v>
      </c>
      <c r="F90" s="32" t="s">
        <v>130</v>
      </c>
      <c r="G90" s="32" t="s">
        <v>461</v>
      </c>
    </row>
    <row r="91" spans="1:7" x14ac:dyDescent="0.7">
      <c r="A91" s="29" t="s">
        <v>462</v>
      </c>
      <c r="B91" s="30">
        <v>43526</v>
      </c>
      <c r="C91" s="31" t="s">
        <v>463</v>
      </c>
      <c r="D91" s="32" t="s">
        <v>464</v>
      </c>
      <c r="E91" s="33" t="s">
        <v>465</v>
      </c>
      <c r="F91" s="32" t="s">
        <v>130</v>
      </c>
      <c r="G91" s="32" t="s">
        <v>466</v>
      </c>
    </row>
    <row r="92" spans="1:7" x14ac:dyDescent="0.7">
      <c r="A92" s="29" t="s">
        <v>467</v>
      </c>
      <c r="B92" s="34">
        <v>43685</v>
      </c>
      <c r="C92" s="31" t="s">
        <v>468</v>
      </c>
      <c r="D92" s="32" t="s">
        <v>469</v>
      </c>
      <c r="E92" s="33" t="s">
        <v>469</v>
      </c>
      <c r="F92" s="32"/>
      <c r="G92" s="32" t="s">
        <v>470</v>
      </c>
    </row>
    <row r="93" spans="1:7" x14ac:dyDescent="0.7">
      <c r="A93" s="29" t="s">
        <v>471</v>
      </c>
      <c r="B93" s="30">
        <v>43798</v>
      </c>
      <c r="C93" s="31" t="s">
        <v>173</v>
      </c>
      <c r="D93" s="32" t="s">
        <v>472</v>
      </c>
      <c r="E93" s="33" t="s">
        <v>472</v>
      </c>
      <c r="F93" s="32" t="s">
        <v>114</v>
      </c>
      <c r="G93" s="32" t="s">
        <v>473</v>
      </c>
    </row>
    <row r="94" spans="1:7" x14ac:dyDescent="0.7">
      <c r="A94" s="29" t="s">
        <v>474</v>
      </c>
      <c r="B94" s="30">
        <v>43910</v>
      </c>
      <c r="C94" s="31" t="s">
        <v>221</v>
      </c>
      <c r="D94" s="32" t="s">
        <v>475</v>
      </c>
      <c r="E94" s="33" t="s">
        <v>475</v>
      </c>
      <c r="F94" s="32" t="s">
        <v>114</v>
      </c>
      <c r="G94" s="32" t="s">
        <v>476</v>
      </c>
    </row>
    <row r="95" spans="1:7" x14ac:dyDescent="0.7">
      <c r="A95" s="29" t="s">
        <v>477</v>
      </c>
      <c r="B95" s="30">
        <v>43942</v>
      </c>
      <c r="C95" s="31" t="s">
        <v>418</v>
      </c>
      <c r="D95" s="32" t="s">
        <v>478</v>
      </c>
      <c r="E95" s="33" t="s">
        <v>478</v>
      </c>
      <c r="F95" s="32" t="s">
        <v>114</v>
      </c>
      <c r="G95" s="32" t="s">
        <v>479</v>
      </c>
    </row>
    <row r="96" spans="1:7" x14ac:dyDescent="0.7">
      <c r="A96" s="29" t="s">
        <v>480</v>
      </c>
      <c r="B96" s="30">
        <v>43981</v>
      </c>
      <c r="C96" s="31" t="s">
        <v>481</v>
      </c>
      <c r="D96" s="32" t="s">
        <v>482</v>
      </c>
      <c r="E96" s="33" t="s">
        <v>483</v>
      </c>
      <c r="F96" s="32" t="s">
        <v>119</v>
      </c>
      <c r="G96" s="32" t="s">
        <v>484</v>
      </c>
    </row>
    <row r="97" spans="1:7" x14ac:dyDescent="0.7">
      <c r="A97" s="29" t="s">
        <v>485</v>
      </c>
      <c r="B97" s="30">
        <v>44223</v>
      </c>
      <c r="C97" s="31" t="s">
        <v>486</v>
      </c>
      <c r="D97" s="32" t="s">
        <v>487</v>
      </c>
      <c r="E97" s="33" t="s">
        <v>487</v>
      </c>
      <c r="F97" s="32" t="s">
        <v>114</v>
      </c>
      <c r="G97" s="32" t="s">
        <v>488</v>
      </c>
    </row>
    <row r="98" spans="1:7" x14ac:dyDescent="0.7">
      <c r="A98" s="29" t="s">
        <v>489</v>
      </c>
      <c r="B98" s="30">
        <v>44600</v>
      </c>
      <c r="C98" s="31" t="s">
        <v>490</v>
      </c>
      <c r="D98" s="32" t="s">
        <v>491</v>
      </c>
      <c r="E98" s="33" t="s">
        <v>491</v>
      </c>
      <c r="F98" s="32" t="s">
        <v>130</v>
      </c>
      <c r="G98" s="32" t="s">
        <v>492</v>
      </c>
    </row>
    <row r="99" spans="1:7" x14ac:dyDescent="0.7">
      <c r="A99" s="29" t="s">
        <v>493</v>
      </c>
      <c r="B99" s="30">
        <v>45428</v>
      </c>
      <c r="C99" s="31" t="s">
        <v>173</v>
      </c>
      <c r="D99" s="32" t="s">
        <v>494</v>
      </c>
      <c r="E99" s="33" t="s">
        <v>494</v>
      </c>
      <c r="F99" s="32" t="s">
        <v>114</v>
      </c>
      <c r="G99" s="32" t="s">
        <v>495</v>
      </c>
    </row>
    <row r="100" spans="1:7" x14ac:dyDescent="0.7">
      <c r="A100" s="29" t="s">
        <v>496</v>
      </c>
      <c r="B100" s="34">
        <v>46943</v>
      </c>
      <c r="C100" s="31" t="s">
        <v>364</v>
      </c>
      <c r="D100" s="32" t="s">
        <v>497</v>
      </c>
      <c r="E100" s="33" t="s">
        <v>497</v>
      </c>
      <c r="F100" s="32" t="s">
        <v>130</v>
      </c>
      <c r="G100" s="32" t="s">
        <v>498</v>
      </c>
    </row>
    <row r="101" spans="1:7" x14ac:dyDescent="0.7">
      <c r="A101" s="29" t="s">
        <v>499</v>
      </c>
      <c r="B101" s="34">
        <v>47190</v>
      </c>
      <c r="C101" s="31" t="s">
        <v>248</v>
      </c>
      <c r="D101" s="32" t="s">
        <v>500</v>
      </c>
      <c r="E101" s="33" t="s">
        <v>500</v>
      </c>
      <c r="F101" s="32" t="s">
        <v>114</v>
      </c>
      <c r="G101" s="32" t="s">
        <v>501</v>
      </c>
    </row>
    <row r="102" spans="1:7" x14ac:dyDescent="0.7">
      <c r="A102" s="29" t="s">
        <v>502</v>
      </c>
      <c r="B102" s="34">
        <v>47418</v>
      </c>
      <c r="C102" s="31" t="s">
        <v>503</v>
      </c>
      <c r="D102" s="32" t="s">
        <v>504</v>
      </c>
      <c r="E102" s="33" t="s">
        <v>504</v>
      </c>
      <c r="F102" s="32" t="s">
        <v>119</v>
      </c>
      <c r="G102" s="32" t="s">
        <v>505</v>
      </c>
    </row>
    <row r="103" spans="1:7" x14ac:dyDescent="0.7">
      <c r="A103" s="29" t="s">
        <v>506</v>
      </c>
      <c r="B103" s="30">
        <v>47432</v>
      </c>
      <c r="C103" s="31" t="s">
        <v>507</v>
      </c>
      <c r="D103" s="32" t="s">
        <v>508</v>
      </c>
      <c r="E103" s="33" t="s">
        <v>509</v>
      </c>
      <c r="F103" s="32" t="s">
        <v>130</v>
      </c>
      <c r="G103" s="32" t="s">
        <v>510</v>
      </c>
    </row>
    <row r="104" spans="1:7" x14ac:dyDescent="0.7">
      <c r="A104" s="29" t="s">
        <v>511</v>
      </c>
      <c r="B104" s="30">
        <v>47506</v>
      </c>
      <c r="C104" s="31" t="s">
        <v>512</v>
      </c>
      <c r="D104" s="32" t="s">
        <v>513</v>
      </c>
      <c r="E104" s="33" t="s">
        <v>514</v>
      </c>
      <c r="F104" s="32" t="s">
        <v>114</v>
      </c>
      <c r="G104" s="32" t="s">
        <v>515</v>
      </c>
    </row>
    <row r="105" spans="1:7" x14ac:dyDescent="0.7">
      <c r="A105" s="29" t="s">
        <v>516</v>
      </c>
      <c r="B105" s="30">
        <v>47714</v>
      </c>
      <c r="C105" s="31" t="s">
        <v>173</v>
      </c>
      <c r="D105" s="32" t="s">
        <v>517</v>
      </c>
      <c r="E105" s="33" t="s">
        <v>518</v>
      </c>
      <c r="F105" s="32" t="s">
        <v>130</v>
      </c>
      <c r="G105" s="32" t="s">
        <v>519</v>
      </c>
    </row>
    <row r="106" spans="1:7" x14ac:dyDescent="0.7">
      <c r="A106" s="29" t="s">
        <v>520</v>
      </c>
      <c r="B106" s="30">
        <v>47785</v>
      </c>
      <c r="C106" s="31" t="s">
        <v>521</v>
      </c>
      <c r="D106" s="32" t="s">
        <v>522</v>
      </c>
      <c r="E106" s="33" t="s">
        <v>522</v>
      </c>
      <c r="F106" s="32" t="s">
        <v>114</v>
      </c>
      <c r="G106" s="32" t="s">
        <v>523</v>
      </c>
    </row>
    <row r="107" spans="1:7" x14ac:dyDescent="0.7">
      <c r="A107" s="29" t="s">
        <v>524</v>
      </c>
      <c r="B107" s="34">
        <v>47866</v>
      </c>
      <c r="C107" s="31" t="s">
        <v>431</v>
      </c>
      <c r="D107" s="32" t="s">
        <v>525</v>
      </c>
      <c r="E107" s="33" t="s">
        <v>525</v>
      </c>
      <c r="F107" s="32" t="s">
        <v>119</v>
      </c>
      <c r="G107" s="32" t="s">
        <v>526</v>
      </c>
    </row>
    <row r="108" spans="1:7" x14ac:dyDescent="0.7">
      <c r="A108" s="29" t="s">
        <v>527</v>
      </c>
      <c r="B108" s="34">
        <v>48066</v>
      </c>
      <c r="C108" s="31" t="s">
        <v>528</v>
      </c>
      <c r="D108" s="32" t="s">
        <v>529</v>
      </c>
      <c r="E108" s="33" t="s">
        <v>529</v>
      </c>
      <c r="F108" s="32" t="s">
        <v>130</v>
      </c>
      <c r="G108" s="32" t="s">
        <v>530</v>
      </c>
    </row>
    <row r="109" spans="1:7" x14ac:dyDescent="0.7">
      <c r="A109" s="29" t="s">
        <v>531</v>
      </c>
      <c r="B109" s="30">
        <v>48179</v>
      </c>
      <c r="C109" s="31" t="s">
        <v>532</v>
      </c>
      <c r="D109" s="32" t="s">
        <v>533</v>
      </c>
      <c r="E109" s="33" t="s">
        <v>533</v>
      </c>
      <c r="F109" s="32" t="s">
        <v>114</v>
      </c>
      <c r="G109" s="32" t="s">
        <v>534</v>
      </c>
    </row>
    <row r="110" spans="1:7" x14ac:dyDescent="0.7">
      <c r="A110" s="29" t="s">
        <v>535</v>
      </c>
      <c r="B110" s="30">
        <v>48193</v>
      </c>
      <c r="C110" s="31" t="s">
        <v>536</v>
      </c>
      <c r="D110" s="32" t="s">
        <v>537</v>
      </c>
      <c r="E110" s="33" t="s">
        <v>538</v>
      </c>
      <c r="F110" s="32" t="s">
        <v>119</v>
      </c>
      <c r="G110" s="32" t="s">
        <v>539</v>
      </c>
    </row>
    <row r="111" spans="1:7" x14ac:dyDescent="0.7">
      <c r="A111" s="29" t="s">
        <v>540</v>
      </c>
      <c r="B111" s="34">
        <v>48203</v>
      </c>
      <c r="C111" s="31" t="s">
        <v>541</v>
      </c>
      <c r="D111" s="32" t="s">
        <v>542</v>
      </c>
      <c r="E111" s="33" t="s">
        <v>542</v>
      </c>
      <c r="F111" s="32" t="s">
        <v>130</v>
      </c>
      <c r="G111" s="32" t="s">
        <v>543</v>
      </c>
    </row>
    <row r="112" spans="1:7" x14ac:dyDescent="0.7">
      <c r="A112" s="29" t="s">
        <v>544</v>
      </c>
      <c r="B112" s="34">
        <v>48210</v>
      </c>
      <c r="C112" s="31" t="s">
        <v>545</v>
      </c>
      <c r="D112" s="32" t="s">
        <v>546</v>
      </c>
      <c r="E112" s="33" t="s">
        <v>546</v>
      </c>
      <c r="F112" s="32" t="s">
        <v>119</v>
      </c>
      <c r="G112" s="32" t="s">
        <v>547</v>
      </c>
    </row>
    <row r="113" spans="1:7" x14ac:dyDescent="0.7">
      <c r="A113" s="29" t="s">
        <v>548</v>
      </c>
      <c r="B113" s="30">
        <v>48281</v>
      </c>
      <c r="C113" s="31" t="s">
        <v>549</v>
      </c>
      <c r="D113" s="32" t="s">
        <v>550</v>
      </c>
      <c r="E113" s="33" t="s">
        <v>550</v>
      </c>
      <c r="F113" s="32" t="s">
        <v>119</v>
      </c>
      <c r="G113" s="32" t="s">
        <v>551</v>
      </c>
    </row>
    <row r="114" spans="1:7" x14ac:dyDescent="0.7">
      <c r="A114" s="29" t="s">
        <v>552</v>
      </c>
      <c r="B114" s="30">
        <v>49278</v>
      </c>
      <c r="C114" s="31" t="s">
        <v>327</v>
      </c>
      <c r="D114" s="32" t="s">
        <v>553</v>
      </c>
      <c r="E114" s="33" t="s">
        <v>553</v>
      </c>
      <c r="F114" s="32" t="s">
        <v>119</v>
      </c>
      <c r="G114" s="32" t="s">
        <v>554</v>
      </c>
    </row>
    <row r="115" spans="1:7" x14ac:dyDescent="0.7">
      <c r="A115" s="29" t="s">
        <v>555</v>
      </c>
      <c r="B115" s="34">
        <v>49327</v>
      </c>
      <c r="C115" s="31" t="s">
        <v>264</v>
      </c>
      <c r="D115" s="32" t="s">
        <v>556</v>
      </c>
      <c r="E115" s="33" t="s">
        <v>557</v>
      </c>
      <c r="F115" s="32" t="s">
        <v>130</v>
      </c>
      <c r="G115" s="32" t="s">
        <v>558</v>
      </c>
    </row>
    <row r="116" spans="1:7" x14ac:dyDescent="0.7">
      <c r="A116" s="29" t="s">
        <v>559</v>
      </c>
      <c r="B116" s="34">
        <v>49373</v>
      </c>
      <c r="C116" s="31" t="s">
        <v>422</v>
      </c>
      <c r="D116" s="32" t="s">
        <v>560</v>
      </c>
      <c r="E116" s="33" t="s">
        <v>560</v>
      </c>
      <c r="F116" s="32" t="s">
        <v>114</v>
      </c>
      <c r="G116" s="32" t="s">
        <v>561</v>
      </c>
    </row>
    <row r="117" spans="1:7" x14ac:dyDescent="0.7">
      <c r="A117" s="29" t="s">
        <v>562</v>
      </c>
      <c r="B117" s="30">
        <v>49415</v>
      </c>
      <c r="C117" s="31" t="s">
        <v>563</v>
      </c>
      <c r="D117" s="32" t="s">
        <v>564</v>
      </c>
      <c r="E117" s="33" t="s">
        <v>565</v>
      </c>
      <c r="F117" s="32" t="s">
        <v>119</v>
      </c>
      <c r="G117" s="32" t="s">
        <v>566</v>
      </c>
    </row>
    <row r="118" spans="1:7" x14ac:dyDescent="0.7">
      <c r="A118" s="29" t="s">
        <v>567</v>
      </c>
      <c r="B118" s="30">
        <v>49454</v>
      </c>
      <c r="C118" s="31" t="s">
        <v>568</v>
      </c>
      <c r="D118" s="32" t="s">
        <v>569</v>
      </c>
      <c r="E118" s="33" t="s">
        <v>569</v>
      </c>
      <c r="F118" s="32" t="s">
        <v>114</v>
      </c>
      <c r="G118" s="32" t="s">
        <v>570</v>
      </c>
    </row>
    <row r="119" spans="1:7" x14ac:dyDescent="0.7">
      <c r="A119" s="29" t="s">
        <v>571</v>
      </c>
      <c r="B119" s="30">
        <v>49616</v>
      </c>
      <c r="C119" s="31" t="s">
        <v>572</v>
      </c>
      <c r="D119" s="32" t="s">
        <v>573</v>
      </c>
      <c r="E119" s="33" t="s">
        <v>573</v>
      </c>
      <c r="F119" s="32" t="s">
        <v>119</v>
      </c>
      <c r="G119" s="32" t="s">
        <v>574</v>
      </c>
    </row>
    <row r="120" spans="1:7" x14ac:dyDescent="0.7">
      <c r="A120" s="29" t="s">
        <v>575</v>
      </c>
      <c r="B120" s="34">
        <v>49750</v>
      </c>
      <c r="C120" s="31" t="s">
        <v>318</v>
      </c>
      <c r="D120" s="32" t="s">
        <v>576</v>
      </c>
      <c r="E120" s="32" t="s">
        <v>577</v>
      </c>
      <c r="F120" s="32" t="s">
        <v>130</v>
      </c>
      <c r="G120" s="32" t="s">
        <v>578</v>
      </c>
    </row>
    <row r="121" spans="1:7" x14ac:dyDescent="0.7">
      <c r="A121" s="29" t="s">
        <v>579</v>
      </c>
      <c r="B121" s="30">
        <v>50629</v>
      </c>
      <c r="C121" s="31" t="s">
        <v>173</v>
      </c>
      <c r="D121" s="32" t="s">
        <v>580</v>
      </c>
      <c r="E121" s="33" t="s">
        <v>581</v>
      </c>
      <c r="F121" s="32" t="s">
        <v>130</v>
      </c>
      <c r="G121" s="32" t="s">
        <v>582</v>
      </c>
    </row>
    <row r="122" spans="1:7" x14ac:dyDescent="0.7">
      <c r="A122" s="29" t="s">
        <v>583</v>
      </c>
      <c r="B122" s="34">
        <v>55225</v>
      </c>
      <c r="C122" s="31" t="s">
        <v>584</v>
      </c>
      <c r="D122" s="32" t="s">
        <v>585</v>
      </c>
      <c r="E122" s="33" t="s">
        <v>585</v>
      </c>
      <c r="F122" s="32" t="s">
        <v>130</v>
      </c>
      <c r="G122" s="32" t="s">
        <v>586</v>
      </c>
    </row>
    <row r="123" spans="1:7" x14ac:dyDescent="0.7">
      <c r="A123" s="29" t="s">
        <v>587</v>
      </c>
      <c r="B123" s="30">
        <v>58297</v>
      </c>
      <c r="C123" s="31" t="s">
        <v>167</v>
      </c>
      <c r="D123" s="32" t="s">
        <v>588</v>
      </c>
      <c r="E123" s="33" t="s">
        <v>588</v>
      </c>
      <c r="F123" s="32" t="s">
        <v>130</v>
      </c>
      <c r="G123" s="32" t="s">
        <v>589</v>
      </c>
    </row>
    <row r="124" spans="1:7" x14ac:dyDescent="0.7">
      <c r="A124" s="29" t="s">
        <v>590</v>
      </c>
      <c r="B124" s="30">
        <v>59702</v>
      </c>
      <c r="C124" s="31" t="s">
        <v>591</v>
      </c>
      <c r="D124" s="32" t="s">
        <v>592</v>
      </c>
      <c r="E124" s="33" t="s">
        <v>592</v>
      </c>
      <c r="F124" s="32" t="s">
        <v>130</v>
      </c>
      <c r="G124" s="32" t="s">
        <v>593</v>
      </c>
    </row>
    <row r="125" spans="1:7" x14ac:dyDescent="0.7">
      <c r="A125" s="32" t="s">
        <v>594</v>
      </c>
      <c r="B125" s="35">
        <v>61846</v>
      </c>
      <c r="C125" s="31" t="s">
        <v>595</v>
      </c>
      <c r="D125" s="32" t="s">
        <v>596</v>
      </c>
      <c r="E125" s="33" t="s">
        <v>597</v>
      </c>
      <c r="F125" s="32" t="s">
        <v>130</v>
      </c>
      <c r="G125" s="32" t="s">
        <v>598</v>
      </c>
    </row>
    <row r="126" spans="1:7" x14ac:dyDescent="0.7">
      <c r="A126" s="29" t="s">
        <v>599</v>
      </c>
      <c r="B126" s="30">
        <v>63716</v>
      </c>
      <c r="C126" s="31" t="s">
        <v>600</v>
      </c>
      <c r="D126" s="32" t="s">
        <v>601</v>
      </c>
      <c r="E126" s="33" t="s">
        <v>602</v>
      </c>
      <c r="F126" s="32" t="s">
        <v>130</v>
      </c>
      <c r="G126" s="32" t="s">
        <v>603</v>
      </c>
    </row>
    <row r="127" spans="1:7" x14ac:dyDescent="0.7">
      <c r="A127" s="29" t="s">
        <v>604</v>
      </c>
      <c r="B127" s="34">
        <v>63949</v>
      </c>
      <c r="C127" s="31" t="s">
        <v>468</v>
      </c>
      <c r="D127" s="32" t="s">
        <v>605</v>
      </c>
      <c r="E127" s="33" t="s">
        <v>606</v>
      </c>
      <c r="F127" s="32" t="s">
        <v>119</v>
      </c>
      <c r="G127" s="32" t="s">
        <v>607</v>
      </c>
    </row>
    <row r="128" spans="1:7" x14ac:dyDescent="0.7">
      <c r="A128" s="29" t="s">
        <v>608</v>
      </c>
      <c r="B128" s="30">
        <v>65590</v>
      </c>
      <c r="C128" s="31" t="s">
        <v>154</v>
      </c>
      <c r="D128" s="32" t="s">
        <v>609</v>
      </c>
      <c r="E128" s="33" t="s">
        <v>609</v>
      </c>
      <c r="F128" s="32" t="s">
        <v>130</v>
      </c>
      <c r="G128" s="32" t="s">
        <v>610</v>
      </c>
    </row>
    <row r="129" spans="1:7" x14ac:dyDescent="0.7">
      <c r="A129" s="29" t="s">
        <v>611</v>
      </c>
      <c r="B129" s="30">
        <v>70720</v>
      </c>
      <c r="C129" s="31" t="s">
        <v>221</v>
      </c>
      <c r="D129" s="32" t="s">
        <v>612</v>
      </c>
      <c r="E129" s="33" t="s">
        <v>612</v>
      </c>
      <c r="F129" s="32" t="s">
        <v>119</v>
      </c>
      <c r="G129" s="32" t="s">
        <v>613</v>
      </c>
    </row>
    <row r="130" spans="1:7" x14ac:dyDescent="0.7">
      <c r="A130" s="29" t="s">
        <v>614</v>
      </c>
      <c r="B130" s="30">
        <v>72090</v>
      </c>
      <c r="C130" s="31" t="s">
        <v>142</v>
      </c>
      <c r="D130" s="32" t="s">
        <v>615</v>
      </c>
      <c r="E130" s="33" t="s">
        <v>615</v>
      </c>
      <c r="F130" s="32" t="s">
        <v>114</v>
      </c>
      <c r="G130" s="32" t="s">
        <v>616</v>
      </c>
    </row>
    <row r="131" spans="1:7" x14ac:dyDescent="0.7">
      <c r="A131" s="29" t="s">
        <v>617</v>
      </c>
      <c r="B131" s="30">
        <v>73591</v>
      </c>
      <c r="C131" s="31" t="s">
        <v>618</v>
      </c>
      <c r="D131" s="32" t="s">
        <v>619</v>
      </c>
      <c r="E131" s="33" t="s">
        <v>620</v>
      </c>
      <c r="F131" s="32" t="s">
        <v>114</v>
      </c>
      <c r="G131" s="32" t="s">
        <v>621</v>
      </c>
    </row>
    <row r="132" spans="1:7" x14ac:dyDescent="0.7">
      <c r="A132" s="29" t="s">
        <v>622</v>
      </c>
      <c r="B132" s="34">
        <v>74130</v>
      </c>
      <c r="C132" s="31" t="s">
        <v>623</v>
      </c>
      <c r="D132" s="32" t="s">
        <v>624</v>
      </c>
      <c r="E132" s="33" t="s">
        <v>624</v>
      </c>
      <c r="F132" s="32" t="s">
        <v>625</v>
      </c>
      <c r="G132" s="32" t="s">
        <v>626</v>
      </c>
    </row>
    <row r="133" spans="1:7" x14ac:dyDescent="0.7">
      <c r="A133" s="29" t="s">
        <v>627</v>
      </c>
      <c r="B133" s="30">
        <v>77356</v>
      </c>
      <c r="C133" s="31" t="s">
        <v>173</v>
      </c>
      <c r="D133" s="32" t="s">
        <v>628</v>
      </c>
      <c r="E133" s="33" t="s">
        <v>628</v>
      </c>
      <c r="F133" s="32" t="s">
        <v>130</v>
      </c>
      <c r="G133" s="32" t="s">
        <v>629</v>
      </c>
    </row>
    <row r="134" spans="1:7" x14ac:dyDescent="0.7">
      <c r="A134" s="29" t="s">
        <v>630</v>
      </c>
      <c r="B134" s="34">
        <v>80817</v>
      </c>
      <c r="C134" s="31" t="s">
        <v>631</v>
      </c>
      <c r="D134" s="32" t="s">
        <v>632</v>
      </c>
      <c r="E134" s="33" t="s">
        <v>633</v>
      </c>
      <c r="F134" s="32" t="s">
        <v>130</v>
      </c>
      <c r="G134" s="32" t="s">
        <v>634</v>
      </c>
    </row>
    <row r="135" spans="1:7" x14ac:dyDescent="0.7">
      <c r="A135" s="29" t="s">
        <v>635</v>
      </c>
      <c r="B135" s="30">
        <v>84113</v>
      </c>
      <c r="C135" s="31" t="s">
        <v>563</v>
      </c>
      <c r="D135" s="32" t="s">
        <v>636</v>
      </c>
      <c r="E135" s="33" t="s">
        <v>636</v>
      </c>
      <c r="F135" s="32" t="s">
        <v>114</v>
      </c>
      <c r="G135" s="32" t="s">
        <v>637</v>
      </c>
    </row>
    <row r="136" spans="1:7" x14ac:dyDescent="0.7">
      <c r="A136" s="29" t="s">
        <v>638</v>
      </c>
      <c r="B136" s="30">
        <v>84201</v>
      </c>
      <c r="C136" s="31" t="s">
        <v>289</v>
      </c>
      <c r="D136" s="32" t="s">
        <v>639</v>
      </c>
      <c r="E136" s="33" t="s">
        <v>639</v>
      </c>
      <c r="F136" s="32" t="s">
        <v>114</v>
      </c>
      <c r="G136" s="32" t="s">
        <v>640</v>
      </c>
    </row>
    <row r="137" spans="1:7" x14ac:dyDescent="0.7">
      <c r="A137" s="32" t="s">
        <v>641</v>
      </c>
      <c r="B137" s="34">
        <v>85156</v>
      </c>
      <c r="C137" s="31" t="s">
        <v>642</v>
      </c>
      <c r="D137" s="32" t="s">
        <v>643</v>
      </c>
      <c r="E137" s="33" t="s">
        <v>643</v>
      </c>
      <c r="F137" s="32" t="s">
        <v>119</v>
      </c>
      <c r="G137" s="32" t="s">
        <v>644</v>
      </c>
    </row>
    <row r="138" spans="1:7" x14ac:dyDescent="0.7">
      <c r="A138" s="29" t="s">
        <v>645</v>
      </c>
      <c r="B138" s="34">
        <v>90660</v>
      </c>
      <c r="C138" s="31" t="s">
        <v>327</v>
      </c>
      <c r="D138" s="32" t="s">
        <v>646</v>
      </c>
      <c r="E138" s="33" t="s">
        <v>646</v>
      </c>
      <c r="F138" s="32" t="s">
        <v>130</v>
      </c>
      <c r="G138" s="32" t="s">
        <v>647</v>
      </c>
    </row>
    <row r="139" spans="1:7" x14ac:dyDescent="0.7">
      <c r="A139" s="29" t="s">
        <v>648</v>
      </c>
      <c r="B139" s="34">
        <v>92097</v>
      </c>
      <c r="C139" s="31" t="s">
        <v>468</v>
      </c>
      <c r="D139" s="32" t="s">
        <v>649</v>
      </c>
      <c r="E139" s="33" t="s">
        <v>649</v>
      </c>
      <c r="F139" s="32" t="s">
        <v>650</v>
      </c>
      <c r="G139" s="32" t="s">
        <v>651</v>
      </c>
    </row>
    <row r="140" spans="1:7" x14ac:dyDescent="0.7">
      <c r="A140" s="29" t="s">
        <v>652</v>
      </c>
      <c r="B140" s="34">
        <v>92185</v>
      </c>
      <c r="C140" s="31" t="s">
        <v>653</v>
      </c>
      <c r="D140" s="32" t="s">
        <v>654</v>
      </c>
      <c r="E140" s="33" t="s">
        <v>655</v>
      </c>
      <c r="F140" s="32" t="s">
        <v>130</v>
      </c>
      <c r="G140" s="32" t="s">
        <v>656</v>
      </c>
    </row>
    <row r="141" spans="1:7" x14ac:dyDescent="0.7">
      <c r="A141" s="29" t="s">
        <v>657</v>
      </c>
      <c r="B141" s="34">
        <v>93534</v>
      </c>
      <c r="C141" s="31" t="s">
        <v>658</v>
      </c>
      <c r="D141" s="32" t="s">
        <v>659</v>
      </c>
      <c r="E141" s="33" t="s">
        <v>659</v>
      </c>
      <c r="F141" s="32" t="s">
        <v>130</v>
      </c>
      <c r="G141" s="32" t="s">
        <v>660</v>
      </c>
    </row>
    <row r="142" spans="1:7" x14ac:dyDescent="0.7">
      <c r="A142" s="29" t="s">
        <v>661</v>
      </c>
      <c r="B142" s="30">
        <v>96976</v>
      </c>
      <c r="C142" s="31" t="s">
        <v>173</v>
      </c>
      <c r="D142" s="32" t="s">
        <v>662</v>
      </c>
      <c r="E142" s="33" t="s">
        <v>663</v>
      </c>
      <c r="F142" s="32" t="s">
        <v>130</v>
      </c>
      <c r="G142" s="32" t="s">
        <v>664</v>
      </c>
    </row>
    <row r="143" spans="1:7" x14ac:dyDescent="0.7">
      <c r="A143" s="29" t="s">
        <v>665</v>
      </c>
      <c r="B143" s="34">
        <v>98821</v>
      </c>
      <c r="C143" s="31" t="s">
        <v>357</v>
      </c>
      <c r="D143" s="32" t="s">
        <v>666</v>
      </c>
      <c r="E143" s="33" t="s">
        <v>666</v>
      </c>
      <c r="F143" s="32" t="s">
        <v>130</v>
      </c>
      <c r="G143" s="32" t="s">
        <v>667</v>
      </c>
    </row>
    <row r="144" spans="1:7" x14ac:dyDescent="0.7">
      <c r="A144" s="32" t="s">
        <v>668</v>
      </c>
      <c r="B144" s="34">
        <v>441566</v>
      </c>
      <c r="C144" s="31" t="s">
        <v>669</v>
      </c>
      <c r="D144" s="32" t="s">
        <v>670</v>
      </c>
      <c r="E144" s="33" t="s">
        <v>670</v>
      </c>
      <c r="F144" s="32" t="s">
        <v>119</v>
      </c>
      <c r="G144" s="32" t="s">
        <v>671</v>
      </c>
    </row>
    <row r="145" spans="1:7" x14ac:dyDescent="0.7">
      <c r="A145" s="29" t="s">
        <v>672</v>
      </c>
      <c r="B145" s="34">
        <v>106141</v>
      </c>
      <c r="C145" s="31" t="s">
        <v>673</v>
      </c>
      <c r="D145" s="32" t="s">
        <v>674</v>
      </c>
      <c r="E145" s="33" t="s">
        <v>675</v>
      </c>
      <c r="F145" s="32" t="s">
        <v>119</v>
      </c>
      <c r="G145" s="32" t="s">
        <v>676</v>
      </c>
    </row>
    <row r="146" spans="1:7" x14ac:dyDescent="0.7">
      <c r="A146" s="29" t="s">
        <v>677</v>
      </c>
      <c r="B146" s="34">
        <v>108999</v>
      </c>
      <c r="C146" s="31" t="s">
        <v>318</v>
      </c>
      <c r="D146" s="32" t="s">
        <v>678</v>
      </c>
      <c r="E146" s="33" t="s">
        <v>678</v>
      </c>
      <c r="F146" s="32" t="s">
        <v>130</v>
      </c>
      <c r="G146" s="32" t="s">
        <v>679</v>
      </c>
    </row>
    <row r="147" spans="1:7" x14ac:dyDescent="0.7">
      <c r="A147" s="32" t="s">
        <v>680</v>
      </c>
      <c r="B147" s="35">
        <v>109784</v>
      </c>
      <c r="C147" s="31" t="s">
        <v>327</v>
      </c>
      <c r="D147" s="32" t="s">
        <v>681</v>
      </c>
      <c r="E147" s="33" t="s">
        <v>681</v>
      </c>
      <c r="F147" s="32" t="s">
        <v>130</v>
      </c>
      <c r="G147" s="32" t="s">
        <v>682</v>
      </c>
    </row>
    <row r="148" spans="1:7" x14ac:dyDescent="0.7">
      <c r="A148" s="29" t="s">
        <v>683</v>
      </c>
      <c r="B148" s="34">
        <v>112089</v>
      </c>
      <c r="C148" s="31" t="s">
        <v>684</v>
      </c>
      <c r="D148" s="32" t="s">
        <v>685</v>
      </c>
      <c r="E148" s="33" t="s">
        <v>685</v>
      </c>
      <c r="F148" s="32" t="s">
        <v>130</v>
      </c>
      <c r="G148" s="32" t="s">
        <v>686</v>
      </c>
    </row>
    <row r="149" spans="1:7" x14ac:dyDescent="0.7">
      <c r="A149" s="29" t="s">
        <v>687</v>
      </c>
      <c r="B149" s="30">
        <v>114336</v>
      </c>
      <c r="C149" s="31" t="s">
        <v>688</v>
      </c>
      <c r="D149" s="32" t="s">
        <v>689</v>
      </c>
      <c r="E149" s="33" t="s">
        <v>689</v>
      </c>
      <c r="F149" s="32" t="s">
        <v>130</v>
      </c>
      <c r="G149" s="32" t="s">
        <v>690</v>
      </c>
    </row>
    <row r="150" spans="1:7" x14ac:dyDescent="0.7">
      <c r="A150" s="29" t="s">
        <v>691</v>
      </c>
      <c r="B150" s="34">
        <v>115227</v>
      </c>
      <c r="C150" s="31" t="s">
        <v>692</v>
      </c>
      <c r="D150" s="32" t="s">
        <v>693</v>
      </c>
      <c r="E150" s="33" t="s">
        <v>693</v>
      </c>
      <c r="F150" s="32" t="s">
        <v>130</v>
      </c>
      <c r="G150" s="32" t="s">
        <v>694</v>
      </c>
    </row>
    <row r="151" spans="1:7" x14ac:dyDescent="0.7">
      <c r="A151" s="29" t="s">
        <v>695</v>
      </c>
      <c r="B151" s="34">
        <v>127945</v>
      </c>
      <c r="C151" s="31" t="s">
        <v>269</v>
      </c>
      <c r="D151" s="32" t="s">
        <v>696</v>
      </c>
      <c r="E151" s="33" t="s">
        <v>696</v>
      </c>
      <c r="F151" s="32" t="s">
        <v>130</v>
      </c>
      <c r="G151" s="32" t="s">
        <v>697</v>
      </c>
    </row>
    <row r="152" spans="1:7" x14ac:dyDescent="0.7">
      <c r="A152" s="29" t="s">
        <v>698</v>
      </c>
      <c r="B152" s="30">
        <v>326468</v>
      </c>
      <c r="C152" s="31" t="s">
        <v>167</v>
      </c>
      <c r="D152" s="32" t="s">
        <v>699</v>
      </c>
      <c r="E152" s="33" t="s">
        <v>700</v>
      </c>
      <c r="F152" s="32" t="s">
        <v>130</v>
      </c>
      <c r="G152" s="32" t="s">
        <v>701</v>
      </c>
    </row>
    <row r="153" spans="1:7" x14ac:dyDescent="0.7">
      <c r="A153" s="29" t="s">
        <v>702</v>
      </c>
      <c r="B153" s="30">
        <v>326556</v>
      </c>
      <c r="C153" s="31" t="s">
        <v>221</v>
      </c>
      <c r="D153" s="32" t="s">
        <v>703</v>
      </c>
      <c r="E153" s="33" t="s">
        <v>704</v>
      </c>
      <c r="F153" s="32" t="s">
        <v>130</v>
      </c>
      <c r="G153" s="32" t="s">
        <v>705</v>
      </c>
    </row>
    <row r="154" spans="1:7" x14ac:dyDescent="0.7">
      <c r="A154" s="29" t="s">
        <v>706</v>
      </c>
      <c r="B154" s="34">
        <v>330721</v>
      </c>
      <c r="C154" s="31" t="s">
        <v>707</v>
      </c>
      <c r="D154" s="32" t="s">
        <v>708</v>
      </c>
      <c r="E154" s="33" t="s">
        <v>708</v>
      </c>
      <c r="F154" s="32" t="s">
        <v>130</v>
      </c>
      <c r="G154" s="32" t="s">
        <v>709</v>
      </c>
    </row>
    <row r="155" spans="1:7" x14ac:dyDescent="0.7">
      <c r="A155" s="29" t="s">
        <v>710</v>
      </c>
      <c r="B155" s="30">
        <v>330922</v>
      </c>
      <c r="C155" s="31" t="s">
        <v>711</v>
      </c>
      <c r="D155" s="32" t="s">
        <v>712</v>
      </c>
      <c r="E155" s="33" t="s">
        <v>712</v>
      </c>
      <c r="F155" s="32" t="s">
        <v>114</v>
      </c>
      <c r="G155" s="32" t="s">
        <v>713</v>
      </c>
    </row>
    <row r="156" spans="1:7" x14ac:dyDescent="0.7">
      <c r="A156" s="29" t="s">
        <v>714</v>
      </c>
      <c r="B156" s="34">
        <v>331027</v>
      </c>
      <c r="C156" s="31" t="s">
        <v>541</v>
      </c>
      <c r="D156" s="32" t="s">
        <v>715</v>
      </c>
      <c r="E156" s="33" t="s">
        <v>715</v>
      </c>
      <c r="F156" s="32" t="s">
        <v>716</v>
      </c>
      <c r="G156" s="32" t="s">
        <v>717</v>
      </c>
    </row>
    <row r="157" spans="1:7" x14ac:dyDescent="0.7">
      <c r="A157" s="29" t="s">
        <v>718</v>
      </c>
      <c r="B157" s="34">
        <v>331443</v>
      </c>
      <c r="C157" s="31" t="s">
        <v>719</v>
      </c>
      <c r="D157" s="32" t="s">
        <v>720</v>
      </c>
      <c r="E157" s="33" t="s">
        <v>720</v>
      </c>
      <c r="F157" s="32" t="s">
        <v>114</v>
      </c>
      <c r="G157" s="32" t="s">
        <v>721</v>
      </c>
    </row>
    <row r="158" spans="1:7" x14ac:dyDescent="0.7">
      <c r="A158" s="29" t="s">
        <v>722</v>
      </c>
      <c r="B158" s="34">
        <v>331683</v>
      </c>
      <c r="C158" s="31" t="s">
        <v>259</v>
      </c>
      <c r="D158" s="32" t="s">
        <v>723</v>
      </c>
      <c r="E158" s="33" t="s">
        <v>723</v>
      </c>
      <c r="F158" s="32" t="s">
        <v>716</v>
      </c>
      <c r="G158" s="32" t="s">
        <v>724</v>
      </c>
    </row>
    <row r="159" spans="1:7" x14ac:dyDescent="0.7">
      <c r="A159" s="29" t="s">
        <v>725</v>
      </c>
      <c r="B159" s="34">
        <v>331877</v>
      </c>
      <c r="C159" s="31" t="s">
        <v>719</v>
      </c>
      <c r="D159" s="32" t="s">
        <v>726</v>
      </c>
      <c r="E159" s="33" t="s">
        <v>726</v>
      </c>
      <c r="F159" s="32" t="s">
        <v>114</v>
      </c>
      <c r="G159" s="32" t="s">
        <v>727</v>
      </c>
    </row>
    <row r="160" spans="1:7" x14ac:dyDescent="0.7">
      <c r="A160" s="29" t="s">
        <v>728</v>
      </c>
      <c r="B160" s="30">
        <v>334236</v>
      </c>
      <c r="C160" s="31" t="s">
        <v>729</v>
      </c>
      <c r="D160" s="32" t="s">
        <v>730</v>
      </c>
      <c r="E160" s="33" t="s">
        <v>730</v>
      </c>
      <c r="F160" s="32" t="s">
        <v>114</v>
      </c>
      <c r="G160" s="32" t="s">
        <v>731</v>
      </c>
    </row>
    <row r="161" spans="1:7" x14ac:dyDescent="0.7">
      <c r="A161" s="29" t="s">
        <v>732</v>
      </c>
      <c r="B161" s="30">
        <v>334250</v>
      </c>
      <c r="C161" s="31" t="s">
        <v>563</v>
      </c>
      <c r="D161" s="32" t="s">
        <v>733</v>
      </c>
      <c r="E161" s="33" t="s">
        <v>733</v>
      </c>
      <c r="F161" s="32" t="s">
        <v>114</v>
      </c>
      <c r="G161" s="32" t="s">
        <v>734</v>
      </c>
    </row>
    <row r="162" spans="1:7" x14ac:dyDescent="0.7">
      <c r="A162" s="29" t="s">
        <v>735</v>
      </c>
      <c r="B162" s="30">
        <v>334290</v>
      </c>
      <c r="C162" s="31" t="s">
        <v>563</v>
      </c>
      <c r="D162" s="32" t="s">
        <v>736</v>
      </c>
      <c r="E162" s="33" t="s">
        <v>736</v>
      </c>
      <c r="F162" s="32" t="s">
        <v>114</v>
      </c>
      <c r="G162" s="32" t="s">
        <v>737</v>
      </c>
    </row>
    <row r="163" spans="1:7" x14ac:dyDescent="0.7">
      <c r="A163" s="29" t="s">
        <v>738</v>
      </c>
      <c r="B163" s="34">
        <v>334317</v>
      </c>
      <c r="C163" s="31" t="s">
        <v>739</v>
      </c>
      <c r="D163" s="32" t="s">
        <v>740</v>
      </c>
      <c r="E163" s="33" t="s">
        <v>740</v>
      </c>
      <c r="F163" s="32" t="s">
        <v>716</v>
      </c>
      <c r="G163" s="32" t="s">
        <v>741</v>
      </c>
    </row>
    <row r="164" spans="1:7" x14ac:dyDescent="0.7">
      <c r="A164" s="29" t="s">
        <v>742</v>
      </c>
      <c r="B164" s="30">
        <v>334451</v>
      </c>
      <c r="C164" s="31" t="s">
        <v>743</v>
      </c>
      <c r="D164" s="32" t="s">
        <v>744</v>
      </c>
      <c r="E164" s="33" t="s">
        <v>744</v>
      </c>
      <c r="F164" s="32" t="s">
        <v>114</v>
      </c>
      <c r="G164" s="32" t="s">
        <v>745</v>
      </c>
    </row>
    <row r="165" spans="1:7" x14ac:dyDescent="0.7">
      <c r="A165" s="29" t="s">
        <v>746</v>
      </c>
      <c r="B165" s="30">
        <v>334652</v>
      </c>
      <c r="C165" s="31" t="s">
        <v>747</v>
      </c>
      <c r="D165" s="32" t="s">
        <v>748</v>
      </c>
      <c r="E165" s="33" t="s">
        <v>748</v>
      </c>
      <c r="F165" s="32" t="s">
        <v>114</v>
      </c>
      <c r="G165" s="32" t="s">
        <v>749</v>
      </c>
    </row>
    <row r="166" spans="1:7" x14ac:dyDescent="0.7">
      <c r="A166" s="29" t="s">
        <v>750</v>
      </c>
      <c r="B166" s="34">
        <v>334740</v>
      </c>
      <c r="C166" s="31" t="s">
        <v>751</v>
      </c>
      <c r="D166" s="32" t="s">
        <v>752</v>
      </c>
      <c r="E166" s="33" t="s">
        <v>753</v>
      </c>
      <c r="F166" s="32" t="s">
        <v>114</v>
      </c>
      <c r="G166" s="32" t="s">
        <v>754</v>
      </c>
    </row>
    <row r="167" spans="1:7" x14ac:dyDescent="0.7">
      <c r="A167" s="29" t="s">
        <v>755</v>
      </c>
      <c r="B167" s="30">
        <v>334878</v>
      </c>
      <c r="C167" s="31" t="s">
        <v>122</v>
      </c>
      <c r="D167" s="32" t="s">
        <v>756</v>
      </c>
      <c r="E167" s="33" t="s">
        <v>756</v>
      </c>
      <c r="F167" s="32" t="s">
        <v>114</v>
      </c>
      <c r="G167" s="32" t="s">
        <v>757</v>
      </c>
    </row>
    <row r="168" spans="1:7" x14ac:dyDescent="0.7">
      <c r="A168" s="29" t="s">
        <v>758</v>
      </c>
      <c r="B168" s="30">
        <v>335134</v>
      </c>
      <c r="C168" s="31" t="s">
        <v>759</v>
      </c>
      <c r="D168" s="32" t="s">
        <v>760</v>
      </c>
      <c r="E168" s="33" t="s">
        <v>760</v>
      </c>
      <c r="F168" s="32" t="s">
        <v>119</v>
      </c>
      <c r="G168" s="32" t="s">
        <v>761</v>
      </c>
    </row>
    <row r="169" spans="1:7" x14ac:dyDescent="0.7">
      <c r="A169" s="29" t="s">
        <v>762</v>
      </c>
      <c r="B169" s="30">
        <v>335230</v>
      </c>
      <c r="C169" s="31" t="s">
        <v>449</v>
      </c>
      <c r="D169" s="32" t="s">
        <v>763</v>
      </c>
      <c r="E169" s="33" t="s">
        <v>763</v>
      </c>
      <c r="F169" s="32" t="s">
        <v>114</v>
      </c>
      <c r="G169" s="32" t="s">
        <v>764</v>
      </c>
    </row>
    <row r="170" spans="1:7" x14ac:dyDescent="0.7">
      <c r="A170" s="29" t="s">
        <v>765</v>
      </c>
      <c r="B170" s="34">
        <v>335293</v>
      </c>
      <c r="C170" s="31" t="s">
        <v>766</v>
      </c>
      <c r="D170" s="32" t="s">
        <v>767</v>
      </c>
      <c r="E170" s="33" t="s">
        <v>767</v>
      </c>
      <c r="F170" s="32" t="s">
        <v>114</v>
      </c>
      <c r="G170" s="32" t="s">
        <v>768</v>
      </c>
    </row>
    <row r="171" spans="1:7" x14ac:dyDescent="0.7">
      <c r="A171" s="29" t="s">
        <v>769</v>
      </c>
      <c r="B171" s="34">
        <v>335470</v>
      </c>
      <c r="C171" s="31" t="s">
        <v>770</v>
      </c>
      <c r="D171" s="32" t="s">
        <v>771</v>
      </c>
      <c r="E171" s="33" t="s">
        <v>772</v>
      </c>
      <c r="F171" s="32" t="s">
        <v>114</v>
      </c>
      <c r="G171" s="32" t="s">
        <v>773</v>
      </c>
    </row>
    <row r="172" spans="1:7" x14ac:dyDescent="0.7">
      <c r="A172" s="29" t="s">
        <v>774</v>
      </c>
      <c r="B172" s="34">
        <v>335624</v>
      </c>
      <c r="C172" s="31" t="s">
        <v>398</v>
      </c>
      <c r="D172" s="32" t="s">
        <v>775</v>
      </c>
      <c r="E172" s="33" t="s">
        <v>775</v>
      </c>
      <c r="F172" s="32" t="s">
        <v>114</v>
      </c>
      <c r="G172" s="32" t="s">
        <v>776</v>
      </c>
    </row>
    <row r="173" spans="1:7" x14ac:dyDescent="0.7">
      <c r="A173" s="29" t="s">
        <v>777</v>
      </c>
      <c r="B173" s="30">
        <v>335864</v>
      </c>
      <c r="C173" s="31" t="s">
        <v>563</v>
      </c>
      <c r="D173" s="32" t="s">
        <v>778</v>
      </c>
      <c r="E173" s="33" t="s">
        <v>778</v>
      </c>
      <c r="F173" s="32" t="s">
        <v>114</v>
      </c>
      <c r="G173" s="32" t="s">
        <v>779</v>
      </c>
    </row>
    <row r="174" spans="1:7" x14ac:dyDescent="0.7">
      <c r="A174" s="29" t="s">
        <v>780</v>
      </c>
      <c r="B174" s="30">
        <v>335871</v>
      </c>
      <c r="C174" s="31" t="s">
        <v>122</v>
      </c>
      <c r="D174" s="32" t="s">
        <v>781</v>
      </c>
      <c r="E174" s="33" t="s">
        <v>781</v>
      </c>
      <c r="F174" s="32" t="s">
        <v>130</v>
      </c>
      <c r="G174" s="32" t="s">
        <v>782</v>
      </c>
    </row>
    <row r="175" spans="1:7" x14ac:dyDescent="0.7">
      <c r="A175" s="29" t="s">
        <v>783</v>
      </c>
      <c r="B175" s="30">
        <v>336040</v>
      </c>
      <c r="C175" s="31" t="s">
        <v>331</v>
      </c>
      <c r="D175" s="32" t="s">
        <v>784</v>
      </c>
      <c r="E175" s="33" t="s">
        <v>784</v>
      </c>
      <c r="F175" s="32" t="s">
        <v>119</v>
      </c>
      <c r="G175" s="32" t="s">
        <v>785</v>
      </c>
    </row>
    <row r="176" spans="1:7" x14ac:dyDescent="0.7">
      <c r="A176" s="29" t="s">
        <v>786</v>
      </c>
      <c r="B176" s="34">
        <v>336106</v>
      </c>
      <c r="C176" s="31" t="s">
        <v>707</v>
      </c>
      <c r="D176" s="32" t="s">
        <v>787</v>
      </c>
      <c r="E176" s="33" t="s">
        <v>787</v>
      </c>
      <c r="F176" s="32" t="s">
        <v>114</v>
      </c>
      <c r="G176" s="32" t="s">
        <v>788</v>
      </c>
    </row>
    <row r="177" spans="1:7" x14ac:dyDescent="0.7">
      <c r="A177" s="29" t="s">
        <v>789</v>
      </c>
      <c r="B177" s="34">
        <v>336603</v>
      </c>
      <c r="C177" s="31" t="s">
        <v>339</v>
      </c>
      <c r="D177" s="32" t="s">
        <v>790</v>
      </c>
      <c r="E177" s="33" t="s">
        <v>790</v>
      </c>
      <c r="F177" s="32" t="s">
        <v>716</v>
      </c>
      <c r="G177" s="32" t="s">
        <v>791</v>
      </c>
    </row>
    <row r="178" spans="1:7" x14ac:dyDescent="0.7">
      <c r="A178" s="29" t="s">
        <v>792</v>
      </c>
      <c r="B178" s="30">
        <v>352958</v>
      </c>
      <c r="C178" s="31" t="s">
        <v>235</v>
      </c>
      <c r="D178" s="32" t="s">
        <v>793</v>
      </c>
      <c r="E178" s="33" t="s">
        <v>793</v>
      </c>
      <c r="F178" s="32"/>
      <c r="G178" s="32" t="s">
        <v>794</v>
      </c>
    </row>
    <row r="179" spans="1:7" x14ac:dyDescent="0.7">
      <c r="A179" s="32" t="s">
        <v>795</v>
      </c>
      <c r="B179" s="34">
        <v>352980</v>
      </c>
      <c r="C179" s="31"/>
      <c r="D179" s="32" t="s">
        <v>796</v>
      </c>
      <c r="E179" s="33" t="s">
        <v>796</v>
      </c>
      <c r="F179" s="32"/>
      <c r="G179" s="32" t="s">
        <v>797</v>
      </c>
    </row>
    <row r="180" spans="1:7" x14ac:dyDescent="0.7">
      <c r="A180" s="32" t="s">
        <v>798</v>
      </c>
      <c r="B180" s="34">
        <v>353101</v>
      </c>
      <c r="C180" s="31" t="s">
        <v>799</v>
      </c>
      <c r="D180" s="32" t="s">
        <v>800</v>
      </c>
      <c r="E180" s="33" t="s">
        <v>800</v>
      </c>
      <c r="F180" s="32"/>
      <c r="G180" s="32" t="s">
        <v>801</v>
      </c>
    </row>
    <row r="181" spans="1:7" x14ac:dyDescent="0.7">
      <c r="A181" s="32" t="s">
        <v>802</v>
      </c>
      <c r="B181" s="34">
        <v>359865</v>
      </c>
      <c r="C181" s="31"/>
      <c r="D181" s="32" t="s">
        <v>803</v>
      </c>
      <c r="E181" s="33" t="s">
        <v>803</v>
      </c>
      <c r="F181" s="32" t="s">
        <v>804</v>
      </c>
      <c r="G181" s="32" t="s">
        <v>805</v>
      </c>
    </row>
    <row r="182" spans="1:7" x14ac:dyDescent="0.7">
      <c r="A182" s="32" t="s">
        <v>806</v>
      </c>
      <c r="B182" s="34">
        <v>360042</v>
      </c>
      <c r="C182" s="31"/>
      <c r="D182" s="32" t="s">
        <v>807</v>
      </c>
      <c r="E182" s="33" t="s">
        <v>807</v>
      </c>
      <c r="F182" s="32" t="s">
        <v>804</v>
      </c>
      <c r="G182" s="32" t="s">
        <v>808</v>
      </c>
    </row>
    <row r="183" spans="1:7" x14ac:dyDescent="0.7">
      <c r="A183" s="29" t="s">
        <v>809</v>
      </c>
      <c r="B183" s="34">
        <v>360123</v>
      </c>
      <c r="C183" s="31" t="s">
        <v>810</v>
      </c>
      <c r="D183" s="32" t="s">
        <v>811</v>
      </c>
      <c r="E183" s="33" t="s">
        <v>811</v>
      </c>
      <c r="F183" s="32" t="s">
        <v>114</v>
      </c>
      <c r="G183" s="32" t="s">
        <v>812</v>
      </c>
    </row>
    <row r="184" spans="1:7" x14ac:dyDescent="0.7">
      <c r="A184" s="29" t="s">
        <v>813</v>
      </c>
      <c r="B184" s="34">
        <v>361920</v>
      </c>
      <c r="C184" s="31" t="s">
        <v>814</v>
      </c>
      <c r="D184" s="32" t="s">
        <v>815</v>
      </c>
      <c r="E184" s="33" t="s">
        <v>815</v>
      </c>
      <c r="F184" s="32" t="s">
        <v>130</v>
      </c>
      <c r="G184" s="32" t="s">
        <v>816</v>
      </c>
    </row>
    <row r="185" spans="1:7" x14ac:dyDescent="0.7">
      <c r="A185" s="29" t="s">
        <v>817</v>
      </c>
      <c r="B185" s="34">
        <v>363910</v>
      </c>
      <c r="C185" s="31" t="s">
        <v>818</v>
      </c>
      <c r="D185" s="32" t="s">
        <v>819</v>
      </c>
      <c r="E185" s="33" t="s">
        <v>820</v>
      </c>
      <c r="F185" s="32" t="s">
        <v>119</v>
      </c>
      <c r="G185" s="32" t="s">
        <v>821</v>
      </c>
    </row>
    <row r="186" spans="1:7" x14ac:dyDescent="0.7">
      <c r="A186" s="29" t="s">
        <v>822</v>
      </c>
      <c r="B186" s="34">
        <v>365731</v>
      </c>
      <c r="C186" s="31" t="s">
        <v>226</v>
      </c>
      <c r="D186" s="32" t="s">
        <v>823</v>
      </c>
      <c r="E186" s="33" t="s">
        <v>823</v>
      </c>
      <c r="F186" s="32" t="s">
        <v>130</v>
      </c>
      <c r="G186" s="32" t="s">
        <v>824</v>
      </c>
    </row>
    <row r="187" spans="1:7" x14ac:dyDescent="0.7">
      <c r="A187" s="29" t="s">
        <v>825</v>
      </c>
      <c r="B187" s="34">
        <v>371968</v>
      </c>
      <c r="C187" s="31" t="s">
        <v>318</v>
      </c>
      <c r="D187" s="32" t="s">
        <v>826</v>
      </c>
      <c r="E187" s="33" t="s">
        <v>826</v>
      </c>
      <c r="F187" s="32" t="s">
        <v>130</v>
      </c>
      <c r="G187" s="32" t="s">
        <v>827</v>
      </c>
    </row>
    <row r="188" spans="1:7" x14ac:dyDescent="0.7">
      <c r="A188" s="29" t="s">
        <v>828</v>
      </c>
      <c r="B188" s="34">
        <v>372418</v>
      </c>
      <c r="C188" s="31" t="s">
        <v>138</v>
      </c>
      <c r="D188" s="32" t="s">
        <v>139</v>
      </c>
      <c r="E188" s="33" t="s">
        <v>139</v>
      </c>
      <c r="F188" s="32" t="s">
        <v>130</v>
      </c>
      <c r="G188" s="32" t="s">
        <v>829</v>
      </c>
    </row>
    <row r="189" spans="1:7" x14ac:dyDescent="0.7">
      <c r="A189" s="29" t="s">
        <v>830</v>
      </c>
      <c r="B189" s="34">
        <v>377423</v>
      </c>
      <c r="C189" s="31" t="s">
        <v>264</v>
      </c>
      <c r="D189" s="32" t="s">
        <v>831</v>
      </c>
      <c r="E189" s="33" t="s">
        <v>831</v>
      </c>
      <c r="F189" s="32" t="s">
        <v>114</v>
      </c>
      <c r="G189" s="32" t="s">
        <v>832</v>
      </c>
    </row>
    <row r="190" spans="1:7" x14ac:dyDescent="0.7">
      <c r="A190" s="32" t="s">
        <v>833</v>
      </c>
      <c r="B190" s="32">
        <v>377430</v>
      </c>
      <c r="C190" s="31" t="s">
        <v>264</v>
      </c>
      <c r="D190" s="32" t="s">
        <v>834</v>
      </c>
      <c r="E190" s="33" t="s">
        <v>835</v>
      </c>
      <c r="F190" s="32" t="s">
        <v>114</v>
      </c>
      <c r="G190" s="32" t="s">
        <v>836</v>
      </c>
    </row>
    <row r="191" spans="1:7" x14ac:dyDescent="0.7">
      <c r="A191" s="29" t="s">
        <v>837</v>
      </c>
      <c r="B191" s="34">
        <v>377448</v>
      </c>
      <c r="C191" s="31" t="s">
        <v>264</v>
      </c>
      <c r="D191" s="32" t="s">
        <v>838</v>
      </c>
      <c r="E191" s="33" t="s">
        <v>838</v>
      </c>
      <c r="F191" s="32" t="s">
        <v>130</v>
      </c>
      <c r="G191" s="32" t="s">
        <v>839</v>
      </c>
    </row>
    <row r="192" spans="1:7" x14ac:dyDescent="0.7">
      <c r="A192" s="29" t="s">
        <v>840</v>
      </c>
      <c r="B192" s="34">
        <v>377455</v>
      </c>
      <c r="C192" s="31" t="s">
        <v>264</v>
      </c>
      <c r="D192" s="32" t="s">
        <v>841</v>
      </c>
      <c r="E192" s="33" t="s">
        <v>842</v>
      </c>
      <c r="F192" s="32" t="s">
        <v>130</v>
      </c>
      <c r="G192" s="32" t="s">
        <v>843</v>
      </c>
    </row>
    <row r="193" spans="1:7" x14ac:dyDescent="0.7">
      <c r="A193" s="29" t="s">
        <v>844</v>
      </c>
      <c r="B193" s="34">
        <v>377470</v>
      </c>
      <c r="C193" s="31" t="s">
        <v>264</v>
      </c>
      <c r="D193" s="32" t="s">
        <v>845</v>
      </c>
      <c r="E193" s="33" t="s">
        <v>845</v>
      </c>
      <c r="F193" s="32" t="s">
        <v>130</v>
      </c>
      <c r="G193" s="32" t="s">
        <v>846</v>
      </c>
    </row>
    <row r="194" spans="1:7" x14ac:dyDescent="0.7">
      <c r="A194" s="29" t="s">
        <v>847</v>
      </c>
      <c r="B194" s="34">
        <v>377487</v>
      </c>
      <c r="C194" s="31" t="s">
        <v>264</v>
      </c>
      <c r="D194" s="32" t="s">
        <v>848</v>
      </c>
      <c r="E194" s="33" t="s">
        <v>848</v>
      </c>
      <c r="F194" s="32" t="s">
        <v>119</v>
      </c>
      <c r="G194" s="32" t="s">
        <v>849</v>
      </c>
    </row>
    <row r="195" spans="1:7" x14ac:dyDescent="0.7">
      <c r="A195" s="29" t="s">
        <v>850</v>
      </c>
      <c r="B195" s="34">
        <v>377913</v>
      </c>
      <c r="C195" s="31" t="s">
        <v>851</v>
      </c>
      <c r="D195" s="32" t="s">
        <v>852</v>
      </c>
      <c r="E195" s="33" t="s">
        <v>852</v>
      </c>
      <c r="F195" s="32" t="s">
        <v>130</v>
      </c>
      <c r="G195" s="32" t="s">
        <v>853</v>
      </c>
    </row>
    <row r="196" spans="1:7" x14ac:dyDescent="0.7">
      <c r="A196" s="29" t="s">
        <v>854</v>
      </c>
      <c r="B196" s="34">
        <v>378064</v>
      </c>
      <c r="C196" s="31" t="s">
        <v>364</v>
      </c>
      <c r="D196" s="32" t="s">
        <v>855</v>
      </c>
      <c r="E196" s="33" t="s">
        <v>855</v>
      </c>
      <c r="F196" s="32" t="s">
        <v>130</v>
      </c>
      <c r="G196" s="32" t="s">
        <v>856</v>
      </c>
    </row>
    <row r="197" spans="1:7" x14ac:dyDescent="0.7">
      <c r="A197" s="29" t="s">
        <v>857</v>
      </c>
      <c r="B197" s="34">
        <v>378360</v>
      </c>
      <c r="C197" s="31" t="s">
        <v>138</v>
      </c>
      <c r="D197" s="32" t="s">
        <v>858</v>
      </c>
      <c r="E197" s="33" t="s">
        <v>858</v>
      </c>
      <c r="F197" s="32" t="s">
        <v>130</v>
      </c>
      <c r="G197" s="32" t="s">
        <v>859</v>
      </c>
    </row>
    <row r="198" spans="1:7" x14ac:dyDescent="0.7">
      <c r="A198" s="29" t="s">
        <v>860</v>
      </c>
      <c r="B198" s="34">
        <v>378498</v>
      </c>
      <c r="C198" s="31" t="s">
        <v>631</v>
      </c>
      <c r="D198" s="32" t="s">
        <v>861</v>
      </c>
      <c r="E198" s="33" t="s">
        <v>862</v>
      </c>
      <c r="F198" s="32" t="s">
        <v>130</v>
      </c>
      <c r="G198" s="32" t="s">
        <v>863</v>
      </c>
    </row>
    <row r="199" spans="1:7" x14ac:dyDescent="0.7">
      <c r="A199" s="29" t="s">
        <v>864</v>
      </c>
      <c r="B199" s="34">
        <v>378610</v>
      </c>
      <c r="C199" s="31" t="s">
        <v>865</v>
      </c>
      <c r="D199" s="32" t="s">
        <v>866</v>
      </c>
      <c r="E199" s="33" t="s">
        <v>866</v>
      </c>
      <c r="F199" s="32" t="s">
        <v>130</v>
      </c>
      <c r="G199" s="32" t="s">
        <v>867</v>
      </c>
    </row>
    <row r="200" spans="1:7" x14ac:dyDescent="0.7">
      <c r="A200" s="29" t="s">
        <v>868</v>
      </c>
      <c r="B200" s="34">
        <v>379607</v>
      </c>
      <c r="C200" s="31" t="s">
        <v>138</v>
      </c>
      <c r="D200" s="32" t="s">
        <v>858</v>
      </c>
      <c r="E200" s="33" t="s">
        <v>858</v>
      </c>
      <c r="F200" s="32" t="s">
        <v>130</v>
      </c>
      <c r="G200" s="32" t="s">
        <v>869</v>
      </c>
    </row>
    <row r="201" spans="1:7" x14ac:dyDescent="0.7">
      <c r="A201" s="32" t="s">
        <v>870</v>
      </c>
      <c r="B201" s="34">
        <v>109880</v>
      </c>
      <c r="C201" s="31" t="s">
        <v>364</v>
      </c>
      <c r="D201" s="32" t="s">
        <v>871</v>
      </c>
      <c r="E201" s="33" t="s">
        <v>872</v>
      </c>
      <c r="F201" s="32" t="s">
        <v>130</v>
      </c>
      <c r="G201" s="32" t="s">
        <v>873</v>
      </c>
    </row>
    <row r="202" spans="1:7" x14ac:dyDescent="0.7">
      <c r="A202" s="29" t="s">
        <v>874</v>
      </c>
      <c r="B202" s="34">
        <v>219804</v>
      </c>
      <c r="C202" s="31" t="s">
        <v>865</v>
      </c>
      <c r="D202" s="32" t="s">
        <v>875</v>
      </c>
      <c r="E202" s="33" t="s">
        <v>875</v>
      </c>
      <c r="F202" s="32" t="s">
        <v>119</v>
      </c>
      <c r="G202" s="32" t="s">
        <v>876</v>
      </c>
    </row>
    <row r="203" spans="1:7" x14ac:dyDescent="0.7">
      <c r="A203" s="29" t="s">
        <v>877</v>
      </c>
      <c r="B203" s="30">
        <v>33310</v>
      </c>
      <c r="C203" s="31" t="s">
        <v>221</v>
      </c>
      <c r="D203" s="32" t="s">
        <v>878</v>
      </c>
      <c r="E203" s="33" t="s">
        <v>878</v>
      </c>
      <c r="F203" s="32" t="s">
        <v>114</v>
      </c>
      <c r="G203" s="32" t="s">
        <v>879</v>
      </c>
    </row>
    <row r="204" spans="1:7" x14ac:dyDescent="0.7">
      <c r="A204" s="29" t="s">
        <v>880</v>
      </c>
      <c r="B204" s="34">
        <v>456932</v>
      </c>
      <c r="C204" s="31" t="s">
        <v>426</v>
      </c>
      <c r="D204" s="32" t="s">
        <v>881</v>
      </c>
      <c r="E204" s="33" t="s">
        <v>881</v>
      </c>
      <c r="F204" s="32"/>
      <c r="G204" s="32" t="s">
        <v>882</v>
      </c>
    </row>
    <row r="205" spans="1:7" x14ac:dyDescent="0.7">
      <c r="A205" s="29" t="s">
        <v>883</v>
      </c>
      <c r="B205" s="34">
        <v>456989</v>
      </c>
      <c r="C205" s="31" t="s">
        <v>426</v>
      </c>
      <c r="D205" s="32" t="s">
        <v>884</v>
      </c>
      <c r="E205" s="33" t="s">
        <v>884</v>
      </c>
      <c r="F205" s="32" t="s">
        <v>885</v>
      </c>
      <c r="G205" s="32" t="s">
        <v>886</v>
      </c>
    </row>
    <row r="206" spans="1:7" x14ac:dyDescent="0.7">
      <c r="A206" s="29" t="s">
        <v>887</v>
      </c>
      <c r="B206" s="34">
        <v>456996</v>
      </c>
      <c r="C206" s="31" t="s">
        <v>426</v>
      </c>
      <c r="D206" s="32" t="s">
        <v>888</v>
      </c>
      <c r="E206" s="33" t="s">
        <v>888</v>
      </c>
      <c r="F206" s="32"/>
      <c r="G206" s="32" t="s">
        <v>889</v>
      </c>
    </row>
    <row r="207" spans="1:7" x14ac:dyDescent="0.7">
      <c r="A207" s="29" t="s">
        <v>890</v>
      </c>
      <c r="B207" s="34">
        <v>433364</v>
      </c>
      <c r="C207" s="31" t="s">
        <v>426</v>
      </c>
      <c r="D207" s="32" t="s">
        <v>891</v>
      </c>
      <c r="E207" s="33" t="s">
        <v>892</v>
      </c>
      <c r="F207" s="32"/>
      <c r="G207" s="32" t="s">
        <v>893</v>
      </c>
    </row>
    <row r="208" spans="1:7" x14ac:dyDescent="0.7">
      <c r="A208" s="29" t="s">
        <v>894</v>
      </c>
      <c r="B208" s="34">
        <v>457083</v>
      </c>
      <c r="C208" s="31" t="s">
        <v>426</v>
      </c>
      <c r="D208" s="32" t="s">
        <v>895</v>
      </c>
      <c r="E208" s="33" t="s">
        <v>895</v>
      </c>
      <c r="F208" s="32" t="s">
        <v>896</v>
      </c>
      <c r="G208" s="32" t="s">
        <v>897</v>
      </c>
    </row>
    <row r="209" spans="1:7" x14ac:dyDescent="0.7">
      <c r="A209" s="29" t="s">
        <v>898</v>
      </c>
      <c r="B209" s="34">
        <v>457090</v>
      </c>
      <c r="C209" s="31" t="s">
        <v>899</v>
      </c>
      <c r="D209" s="32" t="s">
        <v>900</v>
      </c>
      <c r="E209" s="33" t="s">
        <v>901</v>
      </c>
      <c r="F209" s="32"/>
      <c r="G209" s="32" t="s">
        <v>902</v>
      </c>
    </row>
    <row r="210" spans="1:7" x14ac:dyDescent="0.7">
      <c r="A210" s="29" t="s">
        <v>903</v>
      </c>
      <c r="B210" s="34">
        <v>331884</v>
      </c>
      <c r="C210" s="31" t="s">
        <v>541</v>
      </c>
      <c r="D210" s="32" t="s">
        <v>904</v>
      </c>
      <c r="E210" s="33" t="s">
        <v>904</v>
      </c>
      <c r="F210" s="32" t="s">
        <v>114</v>
      </c>
      <c r="G210" s="32" t="s">
        <v>905</v>
      </c>
    </row>
    <row r="211" spans="1:7" x14ac:dyDescent="0.7">
      <c r="A211" s="29" t="s">
        <v>906</v>
      </c>
      <c r="B211" s="34">
        <v>20751</v>
      </c>
      <c r="C211" s="31" t="s">
        <v>653</v>
      </c>
      <c r="D211" s="32" t="s">
        <v>907</v>
      </c>
      <c r="E211" s="33" t="s">
        <v>907</v>
      </c>
      <c r="F211" s="32" t="s">
        <v>130</v>
      </c>
      <c r="G211" s="32" t="s">
        <v>908</v>
      </c>
    </row>
    <row r="212" spans="1:7" x14ac:dyDescent="0.7">
      <c r="A212" s="29" t="s">
        <v>909</v>
      </c>
      <c r="B212" s="34">
        <v>97722</v>
      </c>
      <c r="C212" s="31" t="s">
        <v>910</v>
      </c>
      <c r="D212" s="32" t="s">
        <v>911</v>
      </c>
      <c r="E212" s="33" t="s">
        <v>912</v>
      </c>
      <c r="F212" s="32" t="s">
        <v>130</v>
      </c>
      <c r="G212" s="32" t="s">
        <v>913</v>
      </c>
    </row>
    <row r="213" spans="1:7" x14ac:dyDescent="0.7">
      <c r="A213" s="29" t="s">
        <v>914</v>
      </c>
      <c r="B213" s="34">
        <v>50019</v>
      </c>
      <c r="C213" s="31" t="s">
        <v>398</v>
      </c>
      <c r="D213" s="32" t="s">
        <v>915</v>
      </c>
      <c r="E213" s="33" t="s">
        <v>916</v>
      </c>
      <c r="F213" s="32" t="s">
        <v>114</v>
      </c>
      <c r="G213" s="32" t="s">
        <v>917</v>
      </c>
    </row>
    <row r="214" spans="1:7" x14ac:dyDescent="0.7">
      <c r="A214" s="29" t="s">
        <v>918</v>
      </c>
      <c r="B214" s="34">
        <v>430518</v>
      </c>
      <c r="C214" s="31" t="s">
        <v>919</v>
      </c>
      <c r="D214" s="32" t="s">
        <v>920</v>
      </c>
      <c r="E214" s="33" t="s">
        <v>921</v>
      </c>
      <c r="F214" s="32" t="s">
        <v>114</v>
      </c>
      <c r="G214" s="32" t="s">
        <v>922</v>
      </c>
    </row>
    <row r="215" spans="1:7" x14ac:dyDescent="0.7">
      <c r="A215" s="29" t="s">
        <v>923</v>
      </c>
      <c r="B215" s="34">
        <v>28133</v>
      </c>
      <c r="C215" s="31" t="s">
        <v>422</v>
      </c>
      <c r="D215" s="32" t="s">
        <v>924</v>
      </c>
      <c r="E215" s="33" t="s">
        <v>924</v>
      </c>
      <c r="F215" s="32" t="s">
        <v>114</v>
      </c>
      <c r="G215" s="32" t="s">
        <v>925</v>
      </c>
    </row>
    <row r="216" spans="1:7" x14ac:dyDescent="0.7">
      <c r="A216" s="29" t="s">
        <v>926</v>
      </c>
      <c r="B216" s="34">
        <v>20134</v>
      </c>
      <c r="C216" s="31" t="s">
        <v>422</v>
      </c>
      <c r="D216" s="32" t="s">
        <v>927</v>
      </c>
      <c r="E216" s="33" t="s">
        <v>927</v>
      </c>
      <c r="F216" s="32" t="s">
        <v>114</v>
      </c>
      <c r="G216" s="32" t="s">
        <v>928</v>
      </c>
    </row>
    <row r="217" spans="1:7" x14ac:dyDescent="0.7">
      <c r="A217" s="29" t="s">
        <v>929</v>
      </c>
      <c r="B217" s="34">
        <v>378811</v>
      </c>
      <c r="C217" s="31" t="s">
        <v>930</v>
      </c>
      <c r="D217" s="32" t="s">
        <v>931</v>
      </c>
      <c r="E217" s="33" t="s">
        <v>931</v>
      </c>
      <c r="F217" s="32" t="s">
        <v>114</v>
      </c>
      <c r="G217" s="32" t="s">
        <v>932</v>
      </c>
    </row>
    <row r="218" spans="1:7" x14ac:dyDescent="0.7">
      <c r="A218" s="29" t="s">
        <v>933</v>
      </c>
      <c r="B218" s="34">
        <v>39569</v>
      </c>
      <c r="C218" s="31" t="s">
        <v>541</v>
      </c>
      <c r="D218" s="32" t="s">
        <v>934</v>
      </c>
      <c r="E218" s="33" t="s">
        <v>934</v>
      </c>
      <c r="F218" s="32" t="s">
        <v>114</v>
      </c>
      <c r="G218" s="32" t="s">
        <v>935</v>
      </c>
    </row>
    <row r="219" spans="1:7" x14ac:dyDescent="0.7">
      <c r="A219" s="29" t="s">
        <v>936</v>
      </c>
      <c r="B219" s="30">
        <v>6644</v>
      </c>
      <c r="C219" s="31" t="s">
        <v>937</v>
      </c>
      <c r="D219" s="32" t="s">
        <v>938</v>
      </c>
      <c r="E219" s="33" t="s">
        <v>938</v>
      </c>
      <c r="F219" s="32" t="s">
        <v>114</v>
      </c>
      <c r="G219" s="32" t="s">
        <v>939</v>
      </c>
    </row>
    <row r="220" spans="1:7" x14ac:dyDescent="0.7">
      <c r="A220" s="36" t="s">
        <v>940</v>
      </c>
      <c r="B220" s="37">
        <v>41046</v>
      </c>
      <c r="C220" s="31" t="s">
        <v>481</v>
      </c>
      <c r="D220" s="36" t="s">
        <v>941</v>
      </c>
      <c r="E220" s="38" t="s">
        <v>942</v>
      </c>
      <c r="F220" s="32" t="s">
        <v>114</v>
      </c>
      <c r="G220" s="36" t="s">
        <v>943</v>
      </c>
    </row>
    <row r="221" spans="1:7" x14ac:dyDescent="0.7">
      <c r="A221" s="36" t="s">
        <v>944</v>
      </c>
      <c r="B221" s="37">
        <v>36984</v>
      </c>
      <c r="C221" s="31" t="s">
        <v>945</v>
      </c>
      <c r="D221" s="36" t="s">
        <v>946</v>
      </c>
      <c r="E221" s="38" t="s">
        <v>946</v>
      </c>
      <c r="F221" s="32" t="s">
        <v>114</v>
      </c>
      <c r="G221" s="36" t="s">
        <v>947</v>
      </c>
    </row>
    <row r="222" spans="1:7" x14ac:dyDescent="0.7">
      <c r="A222" s="36" t="s">
        <v>948</v>
      </c>
      <c r="B222" s="37">
        <v>386298</v>
      </c>
      <c r="C222" s="31" t="s">
        <v>449</v>
      </c>
      <c r="D222" s="36" t="s">
        <v>949</v>
      </c>
      <c r="E222" s="38" t="s">
        <v>950</v>
      </c>
      <c r="F222" s="32" t="s">
        <v>114</v>
      </c>
      <c r="G222" s="36" t="s">
        <v>951</v>
      </c>
    </row>
    <row r="223" spans="1:7" x14ac:dyDescent="0.7">
      <c r="A223" s="36" t="s">
        <v>952</v>
      </c>
      <c r="B223" s="37">
        <v>40324</v>
      </c>
      <c r="C223" s="31" t="s">
        <v>142</v>
      </c>
      <c r="D223" s="36" t="s">
        <v>953</v>
      </c>
      <c r="E223" s="38" t="s">
        <v>954</v>
      </c>
      <c r="F223" s="32" t="s">
        <v>114</v>
      </c>
      <c r="G223" s="36" t="s">
        <v>955</v>
      </c>
    </row>
    <row r="224" spans="1:7" x14ac:dyDescent="0.7">
      <c r="A224" s="36" t="s">
        <v>956</v>
      </c>
      <c r="B224" s="37">
        <v>78046</v>
      </c>
      <c r="C224" s="31" t="s">
        <v>957</v>
      </c>
      <c r="D224" s="36" t="s">
        <v>958</v>
      </c>
      <c r="E224" s="38" t="s">
        <v>958</v>
      </c>
      <c r="F224" s="32" t="s">
        <v>114</v>
      </c>
      <c r="G224" s="36" t="s">
        <v>959</v>
      </c>
    </row>
    <row r="225" spans="1:7" x14ac:dyDescent="0.7">
      <c r="A225" s="39" t="s">
        <v>960</v>
      </c>
      <c r="B225" s="37">
        <v>449780</v>
      </c>
      <c r="C225" s="31" t="s">
        <v>490</v>
      </c>
      <c r="D225" s="36" t="s">
        <v>961</v>
      </c>
      <c r="E225" s="38" t="s">
        <v>961</v>
      </c>
      <c r="F225" s="36" t="s">
        <v>114</v>
      </c>
      <c r="G225" s="36" t="s">
        <v>962</v>
      </c>
    </row>
    <row r="226" spans="1:7" x14ac:dyDescent="0.7">
      <c r="A226" s="36" t="s">
        <v>963</v>
      </c>
      <c r="B226" s="36">
        <v>444052</v>
      </c>
      <c r="C226" s="31" t="s">
        <v>339</v>
      </c>
      <c r="D226" s="36" t="s">
        <v>964</v>
      </c>
      <c r="E226" s="38" t="s">
        <v>964</v>
      </c>
      <c r="F226" s="36" t="s">
        <v>114</v>
      </c>
      <c r="G226" s="36" t="s">
        <v>965</v>
      </c>
    </row>
    <row r="227" spans="1:7" x14ac:dyDescent="0.7">
      <c r="A227" s="36" t="s">
        <v>966</v>
      </c>
      <c r="B227" s="36">
        <v>457781</v>
      </c>
      <c r="C227" s="31" t="s">
        <v>967</v>
      </c>
      <c r="D227" s="36" t="s">
        <v>968</v>
      </c>
      <c r="E227" s="38" t="s">
        <v>968</v>
      </c>
      <c r="F227" s="36" t="s">
        <v>114</v>
      </c>
      <c r="G227" s="36" t="s">
        <v>969</v>
      </c>
    </row>
    <row r="228" spans="1:7" x14ac:dyDescent="0.7">
      <c r="A228" s="36" t="s">
        <v>970</v>
      </c>
      <c r="B228" s="36">
        <v>68496</v>
      </c>
      <c r="C228" s="31" t="s">
        <v>971</v>
      </c>
      <c r="D228" s="36" t="s">
        <v>972</v>
      </c>
      <c r="E228" s="38" t="s">
        <v>972</v>
      </c>
      <c r="F228" s="36" t="s">
        <v>114</v>
      </c>
      <c r="G228" s="36" t="s">
        <v>973</v>
      </c>
    </row>
    <row r="229" spans="1:7" x14ac:dyDescent="0.7">
      <c r="A229" s="36" t="s">
        <v>974</v>
      </c>
      <c r="B229" s="36">
        <v>41448</v>
      </c>
      <c r="C229" s="31" t="s">
        <v>541</v>
      </c>
      <c r="D229" s="36" t="s">
        <v>975</v>
      </c>
      <c r="E229" s="38" t="s">
        <v>975</v>
      </c>
      <c r="F229" s="36" t="s">
        <v>114</v>
      </c>
      <c r="G229" s="36" t="s">
        <v>976</v>
      </c>
    </row>
    <row r="230" spans="1:7" x14ac:dyDescent="0.7">
      <c r="A230" s="36" t="s">
        <v>977</v>
      </c>
      <c r="B230" s="36">
        <v>39329</v>
      </c>
      <c r="C230" s="31" t="s">
        <v>978</v>
      </c>
      <c r="D230" s="36" t="s">
        <v>979</v>
      </c>
      <c r="E230" s="38" t="s">
        <v>979</v>
      </c>
      <c r="F230" s="36" t="s">
        <v>114</v>
      </c>
      <c r="G230" s="36" t="s">
        <v>980</v>
      </c>
    </row>
    <row r="231" spans="1:7" x14ac:dyDescent="0.7">
      <c r="A231" s="36" t="s">
        <v>981</v>
      </c>
      <c r="B231" s="36">
        <v>77370</v>
      </c>
      <c r="C231" s="31" t="s">
        <v>259</v>
      </c>
      <c r="D231" s="36" t="s">
        <v>982</v>
      </c>
      <c r="E231" s="38" t="s">
        <v>982</v>
      </c>
      <c r="F231" s="36" t="s">
        <v>114</v>
      </c>
      <c r="G231" s="36" t="s">
        <v>983</v>
      </c>
    </row>
    <row r="232" spans="1:7" x14ac:dyDescent="0.7">
      <c r="A232" s="36" t="s">
        <v>984</v>
      </c>
      <c r="B232" s="36">
        <v>388922</v>
      </c>
      <c r="C232" s="31" t="s">
        <v>584</v>
      </c>
      <c r="D232" s="36" t="s">
        <v>985</v>
      </c>
      <c r="E232" s="38" t="s">
        <v>985</v>
      </c>
      <c r="F232" s="36" t="s">
        <v>114</v>
      </c>
      <c r="G232" s="36" t="s">
        <v>986</v>
      </c>
    </row>
    <row r="233" spans="1:7" x14ac:dyDescent="0.7">
      <c r="A233" s="36" t="s">
        <v>987</v>
      </c>
      <c r="B233" s="36">
        <v>131772</v>
      </c>
      <c r="C233" s="31" t="s">
        <v>988</v>
      </c>
      <c r="D233" s="36" t="s">
        <v>989</v>
      </c>
      <c r="E233" s="38" t="s">
        <v>989</v>
      </c>
      <c r="F233" s="36" t="s">
        <v>114</v>
      </c>
      <c r="G233" s="36" t="s">
        <v>990</v>
      </c>
    </row>
    <row r="234" spans="1:7" x14ac:dyDescent="0.7">
      <c r="A234" s="36" t="s">
        <v>991</v>
      </c>
      <c r="B234" s="36">
        <v>40243</v>
      </c>
      <c r="C234" s="31" t="s">
        <v>150</v>
      </c>
      <c r="D234" s="36" t="s">
        <v>992</v>
      </c>
      <c r="E234" s="38" t="s">
        <v>993</v>
      </c>
      <c r="F234" s="36" t="s">
        <v>114</v>
      </c>
      <c r="G234" s="36" t="s">
        <v>994</v>
      </c>
    </row>
    <row r="235" spans="1:7" x14ac:dyDescent="0.7">
      <c r="A235" s="36" t="s">
        <v>995</v>
      </c>
      <c r="B235" s="36">
        <v>6740</v>
      </c>
      <c r="C235" s="31" t="s">
        <v>996</v>
      </c>
      <c r="D235" s="36" t="s">
        <v>997</v>
      </c>
      <c r="E235" s="38" t="s">
        <v>997</v>
      </c>
      <c r="F235" s="36" t="s">
        <v>114</v>
      </c>
      <c r="G235" s="36" t="s">
        <v>998</v>
      </c>
    </row>
    <row r="236" spans="1:7" x14ac:dyDescent="0.7">
      <c r="A236" s="36" t="s">
        <v>999</v>
      </c>
      <c r="B236" s="36">
        <v>77726</v>
      </c>
      <c r="C236" s="31" t="s">
        <v>919</v>
      </c>
      <c r="D236" s="36" t="s">
        <v>1000</v>
      </c>
      <c r="E236" s="38" t="s">
        <v>1000</v>
      </c>
      <c r="F236" s="36" t="s">
        <v>114</v>
      </c>
      <c r="G236" s="36" t="s">
        <v>1001</v>
      </c>
    </row>
    <row r="237" spans="1:7" x14ac:dyDescent="0.7">
      <c r="A237" s="36" t="s">
        <v>1002</v>
      </c>
      <c r="B237" s="36">
        <v>26175</v>
      </c>
      <c r="C237" s="31" t="s">
        <v>372</v>
      </c>
      <c r="D237" s="36" t="s">
        <v>1003</v>
      </c>
      <c r="E237" s="38" t="s">
        <v>1003</v>
      </c>
      <c r="F237" s="36" t="s">
        <v>114</v>
      </c>
      <c r="G237" s="36" t="s">
        <v>1004</v>
      </c>
    </row>
    <row r="238" spans="1:7" x14ac:dyDescent="0.7">
      <c r="A238" s="36" t="s">
        <v>1005</v>
      </c>
      <c r="B238" s="36">
        <v>344844</v>
      </c>
      <c r="C238" s="31" t="s">
        <v>150</v>
      </c>
      <c r="D238" s="36" t="s">
        <v>1006</v>
      </c>
      <c r="E238" s="38" t="s">
        <v>1006</v>
      </c>
      <c r="F238" s="36" t="s">
        <v>114</v>
      </c>
      <c r="G238" s="36" t="s">
        <v>1007</v>
      </c>
    </row>
    <row r="239" spans="1:7" x14ac:dyDescent="0.7">
      <c r="A239" s="36" t="s">
        <v>1008</v>
      </c>
      <c r="B239" s="36">
        <v>59903</v>
      </c>
      <c r="C239" s="31" t="s">
        <v>1009</v>
      </c>
      <c r="D239" s="36" t="s">
        <v>1010</v>
      </c>
      <c r="E239" s="38" t="s">
        <v>1010</v>
      </c>
      <c r="F239" s="36" t="s">
        <v>114</v>
      </c>
      <c r="G239" s="36" t="s">
        <v>1011</v>
      </c>
    </row>
    <row r="240" spans="1:7" x14ac:dyDescent="0.7">
      <c r="A240" s="36" t="s">
        <v>1012</v>
      </c>
      <c r="B240" s="36">
        <v>19690</v>
      </c>
      <c r="C240" s="31" t="s">
        <v>1013</v>
      </c>
      <c r="D240" s="36" t="s">
        <v>1014</v>
      </c>
      <c r="E240" s="38" t="s">
        <v>1015</v>
      </c>
      <c r="F240" s="36" t="s">
        <v>114</v>
      </c>
      <c r="G240" s="36" t="s">
        <v>1016</v>
      </c>
    </row>
    <row r="241" spans="1:7" x14ac:dyDescent="0.7">
      <c r="A241" s="36" t="s">
        <v>1017</v>
      </c>
      <c r="B241" s="36">
        <v>17371</v>
      </c>
      <c r="C241" s="31" t="s">
        <v>203</v>
      </c>
      <c r="D241" s="36" t="s">
        <v>1018</v>
      </c>
      <c r="E241" s="38" t="s">
        <v>1019</v>
      </c>
      <c r="F241" s="36"/>
      <c r="G241" s="36" t="s">
        <v>1020</v>
      </c>
    </row>
    <row r="242" spans="1:7" x14ac:dyDescent="0.7">
      <c r="A242" s="36" t="s">
        <v>1021</v>
      </c>
      <c r="B242" s="36">
        <v>77571</v>
      </c>
      <c r="C242" s="31" t="s">
        <v>1022</v>
      </c>
      <c r="D242" s="36" t="s">
        <v>1023</v>
      </c>
      <c r="E242" s="38" t="s">
        <v>1023</v>
      </c>
      <c r="F242" s="36"/>
      <c r="G242" s="36" t="s">
        <v>1024</v>
      </c>
    </row>
    <row r="243" spans="1:7" x14ac:dyDescent="0.7">
      <c r="A243" s="36" t="s">
        <v>1025</v>
      </c>
      <c r="B243" s="36">
        <v>72069</v>
      </c>
      <c r="C243" s="31" t="s">
        <v>203</v>
      </c>
      <c r="D243" s="36" t="s">
        <v>1026</v>
      </c>
      <c r="E243" s="38" t="s">
        <v>1026</v>
      </c>
      <c r="F243" s="36"/>
      <c r="G243" s="36" t="s">
        <v>1027</v>
      </c>
    </row>
    <row r="244" spans="1:7" x14ac:dyDescent="0.7">
      <c r="A244" s="36" t="s">
        <v>1028</v>
      </c>
      <c r="B244" s="36">
        <v>20857</v>
      </c>
      <c r="C244" s="31" t="s">
        <v>1029</v>
      </c>
      <c r="D244" s="36" t="s">
        <v>1030</v>
      </c>
      <c r="E244" s="38" t="s">
        <v>1030</v>
      </c>
      <c r="F244" s="36"/>
      <c r="G244" s="36" t="s">
        <v>1031</v>
      </c>
    </row>
    <row r="245" spans="1:7" x14ac:dyDescent="0.7">
      <c r="A245" s="36">
        <v>105550048743</v>
      </c>
      <c r="B245" s="36">
        <v>434343</v>
      </c>
      <c r="C245" s="31" t="s">
        <v>293</v>
      </c>
      <c r="D245" s="36" t="s">
        <v>1032</v>
      </c>
      <c r="E245" s="38" t="s">
        <v>1032</v>
      </c>
      <c r="F245" s="36"/>
      <c r="G245" s="36" t="s">
        <v>1033</v>
      </c>
    </row>
    <row r="246" spans="1:7" x14ac:dyDescent="0.7">
      <c r="A246" s="36" t="s">
        <v>1034</v>
      </c>
      <c r="B246" s="36">
        <v>323026</v>
      </c>
      <c r="C246" s="31" t="s">
        <v>1035</v>
      </c>
      <c r="D246" s="36" t="s">
        <v>1036</v>
      </c>
      <c r="E246" s="38" t="s">
        <v>1036</v>
      </c>
      <c r="F246" s="36"/>
      <c r="G246" s="36" t="s">
        <v>1037</v>
      </c>
    </row>
    <row r="247" spans="1:7" x14ac:dyDescent="0.7">
      <c r="A247" s="36" t="s">
        <v>1038</v>
      </c>
      <c r="B247" s="36">
        <v>390872</v>
      </c>
      <c r="C247" s="31" t="s">
        <v>1039</v>
      </c>
      <c r="D247" s="36" t="s">
        <v>1040</v>
      </c>
      <c r="E247" s="38" t="s">
        <v>1040</v>
      </c>
      <c r="F247" s="36"/>
      <c r="G247" s="36" t="s">
        <v>1041</v>
      </c>
    </row>
    <row r="248" spans="1:7" x14ac:dyDescent="0.7">
      <c r="A248" s="36" t="s">
        <v>1042</v>
      </c>
      <c r="B248" s="37">
        <v>61677</v>
      </c>
      <c r="C248" s="31" t="s">
        <v>563</v>
      </c>
      <c r="D248" s="36" t="s">
        <v>1043</v>
      </c>
      <c r="E248" s="38" t="s">
        <v>1043</v>
      </c>
      <c r="F248" s="36"/>
      <c r="G248" s="36" t="s">
        <v>1044</v>
      </c>
    </row>
    <row r="249" spans="1:7" x14ac:dyDescent="0.7">
      <c r="A249" s="36" t="s">
        <v>1045</v>
      </c>
      <c r="B249" s="36">
        <v>394524</v>
      </c>
      <c r="C249" s="31" t="s">
        <v>1046</v>
      </c>
      <c r="D249" s="36" t="s">
        <v>1047</v>
      </c>
      <c r="E249" s="38" t="s">
        <v>1047</v>
      </c>
      <c r="F249" s="36"/>
      <c r="G249" s="36" t="s">
        <v>1048</v>
      </c>
    </row>
    <row r="250" spans="1:7" x14ac:dyDescent="0.7">
      <c r="A250" s="36" t="s">
        <v>1049</v>
      </c>
      <c r="B250" s="36">
        <v>275100</v>
      </c>
      <c r="C250" s="31" t="s">
        <v>971</v>
      </c>
      <c r="D250" s="36" t="s">
        <v>1050</v>
      </c>
      <c r="E250" s="38" t="s">
        <v>1051</v>
      </c>
      <c r="F250" s="36"/>
      <c r="G250" s="36" t="s">
        <v>1052</v>
      </c>
    </row>
    <row r="251" spans="1:7" x14ac:dyDescent="0.7">
      <c r="A251" s="36" t="s">
        <v>1053</v>
      </c>
      <c r="B251" s="36">
        <v>49334</v>
      </c>
      <c r="C251" s="31" t="s">
        <v>1054</v>
      </c>
      <c r="D251" s="36" t="s">
        <v>1055</v>
      </c>
      <c r="E251" s="38" t="s">
        <v>1055</v>
      </c>
      <c r="F251" s="36"/>
      <c r="G251" s="36" t="s">
        <v>1056</v>
      </c>
    </row>
    <row r="252" spans="1:7" x14ac:dyDescent="0.7">
      <c r="A252" s="36" t="s">
        <v>1057</v>
      </c>
      <c r="B252" s="36">
        <v>3770</v>
      </c>
      <c r="C252" s="31" t="s">
        <v>1058</v>
      </c>
      <c r="D252" s="36" t="s">
        <v>1059</v>
      </c>
      <c r="E252" s="38" t="s">
        <v>1059</v>
      </c>
      <c r="F252" s="36"/>
      <c r="G252" s="36" t="s">
        <v>1060</v>
      </c>
    </row>
    <row r="253" spans="1:7" x14ac:dyDescent="0.7">
      <c r="A253" s="36" t="s">
        <v>1061</v>
      </c>
      <c r="B253" s="36">
        <v>327729</v>
      </c>
      <c r="C253" s="31" t="s">
        <v>1062</v>
      </c>
      <c r="D253" s="36" t="s">
        <v>1063</v>
      </c>
      <c r="E253" s="38" t="s">
        <v>1063</v>
      </c>
      <c r="F253" s="36"/>
      <c r="G253" s="36" t="s">
        <v>1064</v>
      </c>
    </row>
    <row r="254" spans="1:7" x14ac:dyDescent="0.7">
      <c r="A254" s="29" t="s">
        <v>1065</v>
      </c>
      <c r="B254" s="34">
        <v>381204</v>
      </c>
      <c r="C254" s="31" t="s">
        <v>177</v>
      </c>
      <c r="D254" s="32" t="s">
        <v>1066</v>
      </c>
      <c r="E254" s="33" t="s">
        <v>1066</v>
      </c>
      <c r="F254" s="32" t="s">
        <v>130</v>
      </c>
      <c r="G254" s="32" t="s">
        <v>1067</v>
      </c>
    </row>
    <row r="255" spans="1:7" x14ac:dyDescent="0.7">
      <c r="A255" s="39" t="s">
        <v>1068</v>
      </c>
      <c r="B255" s="37">
        <v>367513</v>
      </c>
      <c r="C255" s="31" t="s">
        <v>1069</v>
      </c>
      <c r="D255" s="36" t="s">
        <v>1070</v>
      </c>
      <c r="E255" s="38" t="s">
        <v>1070</v>
      </c>
      <c r="F255" s="36"/>
      <c r="G255" s="36" t="s">
        <v>1071</v>
      </c>
    </row>
    <row r="256" spans="1:7" x14ac:dyDescent="0.7">
      <c r="A256" s="40" t="s">
        <v>1072</v>
      </c>
      <c r="B256" s="37">
        <v>433526</v>
      </c>
      <c r="C256" s="31" t="s">
        <v>1073</v>
      </c>
      <c r="D256" s="36" t="s">
        <v>1074</v>
      </c>
      <c r="E256" s="38" t="s">
        <v>1074</v>
      </c>
      <c r="F256" s="36"/>
      <c r="G256" s="36" t="s">
        <v>1075</v>
      </c>
    </row>
    <row r="257" spans="1:7" x14ac:dyDescent="0.7">
      <c r="A257" s="36" t="s">
        <v>1076</v>
      </c>
      <c r="B257" s="37">
        <v>76539</v>
      </c>
      <c r="C257" s="31" t="s">
        <v>1077</v>
      </c>
      <c r="D257" s="36" t="s">
        <v>1078</v>
      </c>
      <c r="E257" s="38" t="s">
        <v>1078</v>
      </c>
      <c r="F257" s="36" t="s">
        <v>114</v>
      </c>
      <c r="G257" s="36" t="s">
        <v>1079</v>
      </c>
    </row>
    <row r="258" spans="1:7" x14ac:dyDescent="0.7">
      <c r="A258" s="29" t="s">
        <v>1080</v>
      </c>
      <c r="B258" s="34">
        <v>40268</v>
      </c>
      <c r="C258" s="31" t="s">
        <v>1081</v>
      </c>
      <c r="D258" s="36" t="s">
        <v>1082</v>
      </c>
      <c r="E258" s="38" t="s">
        <v>1083</v>
      </c>
      <c r="F258" s="32" t="s">
        <v>114</v>
      </c>
      <c r="G258" s="32" t="s">
        <v>1084</v>
      </c>
    </row>
    <row r="259" spans="1:7" x14ac:dyDescent="0.7">
      <c r="A259" s="29" t="s">
        <v>1085</v>
      </c>
      <c r="B259" s="34">
        <v>381099</v>
      </c>
      <c r="C259" s="31" t="s">
        <v>150</v>
      </c>
      <c r="D259" s="32" t="s">
        <v>1086</v>
      </c>
      <c r="E259" s="33" t="s">
        <v>1086</v>
      </c>
      <c r="F259" s="32" t="s">
        <v>130</v>
      </c>
      <c r="G259" s="32" t="s">
        <v>1087</v>
      </c>
    </row>
    <row r="260" spans="1:7" x14ac:dyDescent="0.7">
      <c r="A260" s="29" t="s">
        <v>1088</v>
      </c>
      <c r="B260" s="34">
        <v>8930</v>
      </c>
      <c r="C260" s="31" t="s">
        <v>138</v>
      </c>
      <c r="D260" s="32" t="s">
        <v>1089</v>
      </c>
      <c r="E260" s="33" t="s">
        <v>1089</v>
      </c>
      <c r="F260" s="32" t="s">
        <v>119</v>
      </c>
      <c r="G260" s="32" t="s">
        <v>1090</v>
      </c>
    </row>
    <row r="261" spans="1:7" x14ac:dyDescent="0.7">
      <c r="A261" s="29" t="s">
        <v>1091</v>
      </c>
      <c r="B261" s="30">
        <v>13391</v>
      </c>
      <c r="C261" s="31" t="s">
        <v>1092</v>
      </c>
      <c r="D261" s="32" t="s">
        <v>1093</v>
      </c>
      <c r="E261" s="33" t="s">
        <v>1094</v>
      </c>
      <c r="F261" s="32" t="s">
        <v>114</v>
      </c>
      <c r="G261" s="32" t="s">
        <v>1095</v>
      </c>
    </row>
    <row r="262" spans="1:7" x14ac:dyDescent="0.7">
      <c r="A262" s="29" t="s">
        <v>1096</v>
      </c>
      <c r="B262" s="30">
        <v>45178</v>
      </c>
      <c r="C262" s="31" t="s">
        <v>221</v>
      </c>
      <c r="D262" s="32" t="s">
        <v>1097</v>
      </c>
      <c r="E262" s="33" t="s">
        <v>1097</v>
      </c>
      <c r="F262" s="32" t="s">
        <v>130</v>
      </c>
      <c r="G262" s="32" t="s">
        <v>1098</v>
      </c>
    </row>
    <row r="263" spans="1:7" x14ac:dyDescent="0.7">
      <c r="A263" s="29" t="s">
        <v>1099</v>
      </c>
      <c r="B263" s="34">
        <v>47993</v>
      </c>
      <c r="C263" s="31" t="s">
        <v>468</v>
      </c>
      <c r="D263" s="32" t="s">
        <v>1100</v>
      </c>
      <c r="E263" s="33" t="s">
        <v>1100</v>
      </c>
      <c r="F263" s="32" t="s">
        <v>119</v>
      </c>
      <c r="G263" s="32" t="s">
        <v>1101</v>
      </c>
    </row>
    <row r="264" spans="1:7" x14ac:dyDescent="0.7">
      <c r="A264" s="29" t="s">
        <v>1102</v>
      </c>
      <c r="B264" s="30">
        <v>105719</v>
      </c>
      <c r="C264" s="31" t="s">
        <v>122</v>
      </c>
      <c r="D264" s="32" t="s">
        <v>1103</v>
      </c>
      <c r="E264" s="33" t="s">
        <v>1103</v>
      </c>
      <c r="F264" s="32" t="s">
        <v>114</v>
      </c>
      <c r="G264" s="32" t="s">
        <v>1104</v>
      </c>
    </row>
    <row r="265" spans="1:7" x14ac:dyDescent="0.7">
      <c r="A265" s="32" t="s">
        <v>1105</v>
      </c>
      <c r="B265" s="30">
        <v>444341</v>
      </c>
      <c r="C265" s="31" t="s">
        <v>1106</v>
      </c>
      <c r="D265" s="32" t="s">
        <v>1107</v>
      </c>
      <c r="E265" s="33" t="s">
        <v>1107</v>
      </c>
      <c r="F265" s="32" t="s">
        <v>130</v>
      </c>
      <c r="G265" s="32" t="s">
        <v>1108</v>
      </c>
    </row>
    <row r="266" spans="1:7" x14ac:dyDescent="0.7">
      <c r="A266" s="36" t="s">
        <v>1109</v>
      </c>
      <c r="B266" s="36">
        <v>43325</v>
      </c>
      <c r="C266" s="31" t="s">
        <v>1009</v>
      </c>
      <c r="D266" s="36" t="s">
        <v>1110</v>
      </c>
      <c r="E266" s="38" t="s">
        <v>1110</v>
      </c>
      <c r="F266" s="36" t="s">
        <v>114</v>
      </c>
      <c r="G266" s="36" t="s">
        <v>1111</v>
      </c>
    </row>
    <row r="267" spans="1:7" x14ac:dyDescent="0.7">
      <c r="A267" s="29" t="s">
        <v>1112</v>
      </c>
      <c r="B267" s="30">
        <v>66481</v>
      </c>
      <c r="C267" s="31" t="s">
        <v>435</v>
      </c>
      <c r="D267" s="32" t="s">
        <v>1113</v>
      </c>
      <c r="E267" s="33" t="s">
        <v>1113</v>
      </c>
      <c r="F267" s="32" t="s">
        <v>114</v>
      </c>
      <c r="G267" s="32" t="s">
        <v>1114</v>
      </c>
    </row>
    <row r="268" spans="1:7" x14ac:dyDescent="0.7">
      <c r="A268" s="29" t="s">
        <v>1115</v>
      </c>
      <c r="B268" s="30">
        <v>76088</v>
      </c>
      <c r="C268" s="31" t="s">
        <v>1073</v>
      </c>
      <c r="D268" s="32" t="s">
        <v>1116</v>
      </c>
      <c r="E268" s="33" t="s">
        <v>1116</v>
      </c>
      <c r="F268" s="32" t="s">
        <v>114</v>
      </c>
      <c r="G268" s="32" t="s">
        <v>1117</v>
      </c>
    </row>
    <row r="269" spans="1:7" x14ac:dyDescent="0.7">
      <c r="A269" s="29" t="s">
        <v>1118</v>
      </c>
      <c r="B269" s="34">
        <v>334420</v>
      </c>
      <c r="C269" s="31" t="s">
        <v>1119</v>
      </c>
      <c r="D269" s="32" t="s">
        <v>1120</v>
      </c>
      <c r="E269" s="33" t="s">
        <v>1120</v>
      </c>
      <c r="F269" s="32" t="s">
        <v>716</v>
      </c>
      <c r="G269" s="32" t="s">
        <v>1121</v>
      </c>
    </row>
    <row r="270" spans="1:7" x14ac:dyDescent="0.7">
      <c r="A270" s="29" t="s">
        <v>1122</v>
      </c>
      <c r="B270" s="30">
        <v>335906</v>
      </c>
      <c r="C270" s="31" t="s">
        <v>563</v>
      </c>
      <c r="D270" s="32" t="s">
        <v>1123</v>
      </c>
      <c r="E270" s="33" t="s">
        <v>1123</v>
      </c>
      <c r="F270" s="32" t="s">
        <v>119</v>
      </c>
      <c r="G270" s="32" t="s">
        <v>1124</v>
      </c>
    </row>
    <row r="271" spans="1:7" x14ac:dyDescent="0.7">
      <c r="A271" s="29" t="s">
        <v>1125</v>
      </c>
      <c r="B271" s="34">
        <v>29200</v>
      </c>
      <c r="C271" s="31" t="s">
        <v>642</v>
      </c>
      <c r="D271" s="32" t="s">
        <v>1126</v>
      </c>
      <c r="E271" s="33" t="s">
        <v>1126</v>
      </c>
      <c r="F271" s="32" t="s">
        <v>885</v>
      </c>
      <c r="G271" s="32" t="s">
        <v>1127</v>
      </c>
    </row>
    <row r="272" spans="1:7" x14ac:dyDescent="0.7">
      <c r="A272" s="29" t="s">
        <v>1128</v>
      </c>
      <c r="B272" s="34">
        <v>5908</v>
      </c>
      <c r="C272" s="31" t="s">
        <v>269</v>
      </c>
      <c r="D272" s="32" t="s">
        <v>1129</v>
      </c>
      <c r="E272" s="33" t="s">
        <v>1129</v>
      </c>
      <c r="F272" s="32" t="s">
        <v>114</v>
      </c>
      <c r="G272" s="32" t="s">
        <v>1130</v>
      </c>
    </row>
    <row r="273" spans="1:7" x14ac:dyDescent="0.7">
      <c r="A273" s="36" t="s">
        <v>1131</v>
      </c>
      <c r="B273" s="37">
        <v>78656</v>
      </c>
      <c r="C273" s="31" t="s">
        <v>1069</v>
      </c>
      <c r="D273" s="36" t="s">
        <v>1132</v>
      </c>
      <c r="E273" s="38" t="s">
        <v>1133</v>
      </c>
      <c r="F273" s="32" t="s">
        <v>114</v>
      </c>
      <c r="G273" s="36" t="s">
        <v>1134</v>
      </c>
    </row>
    <row r="274" spans="1:7" x14ac:dyDescent="0.7">
      <c r="A274" s="36" t="s">
        <v>1135</v>
      </c>
      <c r="B274" s="37">
        <v>49944</v>
      </c>
      <c r="C274" s="31" t="s">
        <v>1136</v>
      </c>
      <c r="D274" s="36" t="s">
        <v>1137</v>
      </c>
      <c r="E274" s="38" t="s">
        <v>1137</v>
      </c>
      <c r="F274" s="32" t="s">
        <v>114</v>
      </c>
      <c r="G274" s="36" t="s">
        <v>1138</v>
      </c>
    </row>
    <row r="275" spans="1:7" x14ac:dyDescent="0.7">
      <c r="A275" s="36" t="s">
        <v>1139</v>
      </c>
      <c r="B275" s="36">
        <v>92851</v>
      </c>
      <c r="C275" s="31" t="s">
        <v>584</v>
      </c>
      <c r="D275" s="36" t="s">
        <v>1140</v>
      </c>
      <c r="E275" s="38" t="s">
        <v>1140</v>
      </c>
      <c r="F275" s="36" t="s">
        <v>114</v>
      </c>
      <c r="G275" s="36" t="s">
        <v>1141</v>
      </c>
    </row>
    <row r="276" spans="1:7" x14ac:dyDescent="0.7">
      <c r="A276" s="36" t="s">
        <v>1142</v>
      </c>
      <c r="B276" s="36">
        <v>170789</v>
      </c>
      <c r="C276" s="31" t="s">
        <v>584</v>
      </c>
      <c r="D276" s="36" t="s">
        <v>1143</v>
      </c>
      <c r="E276" s="38" t="s">
        <v>1143</v>
      </c>
      <c r="F276" s="36" t="s">
        <v>114</v>
      </c>
      <c r="G276" s="36" t="s">
        <v>1144</v>
      </c>
    </row>
    <row r="277" spans="1:7" x14ac:dyDescent="0.7">
      <c r="A277" s="36" t="s">
        <v>1145</v>
      </c>
      <c r="B277" s="36">
        <v>367471</v>
      </c>
      <c r="C277" s="31" t="s">
        <v>431</v>
      </c>
      <c r="D277" s="36" t="s">
        <v>1146</v>
      </c>
      <c r="E277" s="38" t="s">
        <v>1146</v>
      </c>
      <c r="F277" s="36" t="s">
        <v>114</v>
      </c>
      <c r="G277" s="36" t="s">
        <v>1147</v>
      </c>
    </row>
    <row r="278" spans="1:7" x14ac:dyDescent="0.7">
      <c r="A278" s="36" t="s">
        <v>1148</v>
      </c>
      <c r="B278" s="36">
        <v>33599</v>
      </c>
      <c r="C278" s="31" t="s">
        <v>1009</v>
      </c>
      <c r="D278" s="36" t="s">
        <v>1149</v>
      </c>
      <c r="E278" s="38" t="s">
        <v>1149</v>
      </c>
      <c r="F278" s="36" t="s">
        <v>114</v>
      </c>
      <c r="G278" s="36" t="s">
        <v>1150</v>
      </c>
    </row>
    <row r="279" spans="1:7" x14ac:dyDescent="0.7">
      <c r="A279" s="36" t="s">
        <v>1151</v>
      </c>
      <c r="B279" s="36">
        <v>39304</v>
      </c>
      <c r="C279" s="31" t="s">
        <v>1022</v>
      </c>
      <c r="D279" s="36" t="s">
        <v>1152</v>
      </c>
      <c r="E279" s="38" t="s">
        <v>1152</v>
      </c>
      <c r="F279" s="36"/>
      <c r="G279" s="36" t="s">
        <v>1153</v>
      </c>
    </row>
    <row r="280" spans="1:7" x14ac:dyDescent="0.7">
      <c r="A280" s="41" t="s">
        <v>1154</v>
      </c>
      <c r="B280" s="41">
        <v>3065</v>
      </c>
      <c r="C280" s="31" t="s">
        <v>456</v>
      </c>
      <c r="D280" s="41" t="s">
        <v>1155</v>
      </c>
      <c r="E280" s="42" t="s">
        <v>1156</v>
      </c>
      <c r="F280" s="41" t="s">
        <v>130</v>
      </c>
      <c r="G280" s="32" t="s">
        <v>1157</v>
      </c>
    </row>
    <row r="281" spans="1:7" x14ac:dyDescent="0.7">
      <c r="A281" s="41" t="s">
        <v>1158</v>
      </c>
      <c r="B281" s="41">
        <v>4735</v>
      </c>
      <c r="C281" s="31" t="s">
        <v>1159</v>
      </c>
      <c r="D281" s="41" t="s">
        <v>1160</v>
      </c>
      <c r="E281" s="42" t="s">
        <v>1161</v>
      </c>
      <c r="F281" s="41" t="s">
        <v>130</v>
      </c>
      <c r="G281" s="32" t="s">
        <v>1162</v>
      </c>
    </row>
    <row r="282" spans="1:7" x14ac:dyDescent="0.7">
      <c r="A282" s="41" t="s">
        <v>1163</v>
      </c>
      <c r="B282" s="43">
        <v>5577</v>
      </c>
      <c r="C282" s="31" t="s">
        <v>1164</v>
      </c>
      <c r="D282" s="41" t="s">
        <v>1165</v>
      </c>
      <c r="E282" s="42" t="s">
        <v>1165</v>
      </c>
      <c r="F282" s="41" t="s">
        <v>130</v>
      </c>
      <c r="G282" s="32" t="s">
        <v>1166</v>
      </c>
    </row>
    <row r="283" spans="1:7" x14ac:dyDescent="0.7">
      <c r="A283" s="41" t="s">
        <v>1167</v>
      </c>
      <c r="B283" s="43">
        <v>14846</v>
      </c>
      <c r="C283" s="31" t="s">
        <v>1168</v>
      </c>
      <c r="D283" s="41" t="s">
        <v>1169</v>
      </c>
      <c r="E283" s="42" t="s">
        <v>1170</v>
      </c>
      <c r="F283" s="41" t="s">
        <v>130</v>
      </c>
      <c r="G283" s="32" t="s">
        <v>1171</v>
      </c>
    </row>
    <row r="284" spans="1:7" x14ac:dyDescent="0.7">
      <c r="A284" s="41" t="s">
        <v>1172</v>
      </c>
      <c r="B284" s="41">
        <v>21650</v>
      </c>
      <c r="C284" s="31" t="s">
        <v>1173</v>
      </c>
      <c r="D284" s="41" t="s">
        <v>1174</v>
      </c>
      <c r="E284" s="42" t="s">
        <v>1174</v>
      </c>
      <c r="F284" s="41" t="s">
        <v>130</v>
      </c>
      <c r="G284" s="32" t="s">
        <v>1175</v>
      </c>
    </row>
    <row r="285" spans="1:7" x14ac:dyDescent="0.7">
      <c r="A285" s="41" t="s">
        <v>1176</v>
      </c>
      <c r="B285" s="43">
        <v>26190</v>
      </c>
      <c r="C285" s="31" t="s">
        <v>481</v>
      </c>
      <c r="D285" s="41" t="s">
        <v>1177</v>
      </c>
      <c r="E285" s="42" t="s">
        <v>1177</v>
      </c>
      <c r="F285" s="41" t="s">
        <v>130</v>
      </c>
      <c r="G285" s="32" t="s">
        <v>1178</v>
      </c>
    </row>
    <row r="286" spans="1:7" x14ac:dyDescent="0.7">
      <c r="A286" s="41" t="s">
        <v>1179</v>
      </c>
      <c r="B286" s="43">
        <v>39350</v>
      </c>
      <c r="C286" s="31" t="s">
        <v>435</v>
      </c>
      <c r="D286" s="41" t="s">
        <v>1180</v>
      </c>
      <c r="E286" s="42" t="s">
        <v>1180</v>
      </c>
      <c r="F286" s="41" t="s">
        <v>119</v>
      </c>
      <c r="G286" s="32" t="s">
        <v>1181</v>
      </c>
    </row>
    <row r="287" spans="1:7" x14ac:dyDescent="0.7">
      <c r="A287" s="41" t="s">
        <v>1182</v>
      </c>
      <c r="B287" s="43">
        <v>41737</v>
      </c>
      <c r="C287" s="31" t="s">
        <v>280</v>
      </c>
      <c r="D287" s="41" t="s">
        <v>1183</v>
      </c>
      <c r="E287" s="42" t="s">
        <v>1183</v>
      </c>
      <c r="F287" s="41" t="s">
        <v>119</v>
      </c>
      <c r="G287" s="32" t="s">
        <v>1184</v>
      </c>
    </row>
    <row r="288" spans="1:7" x14ac:dyDescent="0.7">
      <c r="A288" s="41" t="s">
        <v>1185</v>
      </c>
      <c r="B288" s="43">
        <v>41776</v>
      </c>
      <c r="C288" s="31" t="s">
        <v>191</v>
      </c>
      <c r="D288" s="41" t="s">
        <v>1186</v>
      </c>
      <c r="E288" s="42" t="s">
        <v>1186</v>
      </c>
      <c r="F288" s="41" t="s">
        <v>119</v>
      </c>
      <c r="G288" s="32" t="s">
        <v>1187</v>
      </c>
    </row>
    <row r="289" spans="1:7" x14ac:dyDescent="0.7">
      <c r="A289" s="41" t="s">
        <v>1188</v>
      </c>
      <c r="B289" s="43">
        <v>42650</v>
      </c>
      <c r="C289" s="31" t="s">
        <v>595</v>
      </c>
      <c r="D289" s="41" t="s">
        <v>1189</v>
      </c>
      <c r="E289" s="42" t="s">
        <v>1189</v>
      </c>
      <c r="F289" s="41" t="s">
        <v>130</v>
      </c>
      <c r="G289" s="32" t="s">
        <v>1190</v>
      </c>
    </row>
    <row r="290" spans="1:7" x14ac:dyDescent="0.7">
      <c r="A290" s="41" t="s">
        <v>1191</v>
      </c>
      <c r="B290" s="43">
        <v>42900</v>
      </c>
      <c r="C290" s="31" t="s">
        <v>142</v>
      </c>
      <c r="D290" s="41" t="s">
        <v>1192</v>
      </c>
      <c r="E290" s="42" t="s">
        <v>1192</v>
      </c>
      <c r="F290" s="41" t="s">
        <v>130</v>
      </c>
      <c r="G290" s="32" t="s">
        <v>1193</v>
      </c>
    </row>
    <row r="291" spans="1:7" x14ac:dyDescent="0.7">
      <c r="A291" s="41" t="s">
        <v>1194</v>
      </c>
      <c r="B291" s="43">
        <v>45594</v>
      </c>
      <c r="C291" s="31" t="s">
        <v>173</v>
      </c>
      <c r="D291" s="41" t="s">
        <v>1195</v>
      </c>
      <c r="E291" s="42" t="s">
        <v>1195</v>
      </c>
      <c r="F291" s="41" t="s">
        <v>130</v>
      </c>
      <c r="G291" s="32" t="s">
        <v>1196</v>
      </c>
    </row>
    <row r="292" spans="1:7" x14ac:dyDescent="0.7">
      <c r="A292" s="41" t="s">
        <v>1197</v>
      </c>
      <c r="B292" s="43">
        <v>60592</v>
      </c>
      <c r="C292" s="31" t="s">
        <v>191</v>
      </c>
      <c r="D292" s="41" t="s">
        <v>1198</v>
      </c>
      <c r="E292" s="42" t="s">
        <v>1198</v>
      </c>
      <c r="F292" s="41" t="s">
        <v>130</v>
      </c>
      <c r="G292" s="32" t="s">
        <v>1199</v>
      </c>
    </row>
    <row r="293" spans="1:7" x14ac:dyDescent="0.7">
      <c r="A293" s="41" t="s">
        <v>1200</v>
      </c>
      <c r="B293" s="43">
        <v>64759</v>
      </c>
      <c r="C293" s="31" t="s">
        <v>221</v>
      </c>
      <c r="D293" s="41" t="s">
        <v>1201</v>
      </c>
      <c r="E293" s="42" t="s">
        <v>1202</v>
      </c>
      <c r="F293" s="41" t="s">
        <v>130</v>
      </c>
      <c r="G293" s="32" t="s">
        <v>1203</v>
      </c>
    </row>
    <row r="294" spans="1:7" x14ac:dyDescent="0.7">
      <c r="A294" s="41" t="s">
        <v>1204</v>
      </c>
      <c r="B294" s="43">
        <v>75912</v>
      </c>
      <c r="C294" s="31" t="s">
        <v>435</v>
      </c>
      <c r="D294" s="41" t="s">
        <v>1205</v>
      </c>
      <c r="E294" s="42" t="s">
        <v>1206</v>
      </c>
      <c r="F294" s="41" t="s">
        <v>130</v>
      </c>
      <c r="G294" s="32" t="s">
        <v>1207</v>
      </c>
    </row>
    <row r="295" spans="1:7" x14ac:dyDescent="0.7">
      <c r="A295" s="41" t="s">
        <v>1208</v>
      </c>
      <c r="B295" s="43">
        <v>84064</v>
      </c>
      <c r="C295" s="31" t="s">
        <v>1209</v>
      </c>
      <c r="D295" s="41" t="s">
        <v>1210</v>
      </c>
      <c r="E295" s="42" t="s">
        <v>1210</v>
      </c>
      <c r="F295" s="41" t="s">
        <v>130</v>
      </c>
      <c r="G295" s="41" t="s">
        <v>1211</v>
      </c>
    </row>
    <row r="296" spans="1:7" x14ac:dyDescent="0.7">
      <c r="A296" s="41" t="s">
        <v>1212</v>
      </c>
      <c r="B296" s="43">
        <v>382470</v>
      </c>
      <c r="C296" s="31" t="s">
        <v>445</v>
      </c>
      <c r="D296" s="41" t="s">
        <v>1213</v>
      </c>
      <c r="E296" s="42" t="s">
        <v>1214</v>
      </c>
      <c r="F296" s="41" t="s">
        <v>130</v>
      </c>
      <c r="G296" s="32" t="s">
        <v>1215</v>
      </c>
    </row>
    <row r="297" spans="1:7" x14ac:dyDescent="0.7">
      <c r="A297" s="41" t="s">
        <v>1216</v>
      </c>
      <c r="B297" s="43">
        <v>388707</v>
      </c>
      <c r="C297" s="31" t="s">
        <v>221</v>
      </c>
      <c r="D297" s="41" t="s">
        <v>1217</v>
      </c>
      <c r="E297" s="42" t="s">
        <v>1217</v>
      </c>
      <c r="F297" s="41" t="s">
        <v>130</v>
      </c>
      <c r="G297" s="32" t="s">
        <v>1218</v>
      </c>
    </row>
    <row r="298" spans="1:7" x14ac:dyDescent="0.7">
      <c r="A298" s="44" t="s">
        <v>1219</v>
      </c>
      <c r="B298" s="43">
        <v>37917</v>
      </c>
      <c r="C298" s="31" t="s">
        <v>221</v>
      </c>
      <c r="D298" s="41" t="s">
        <v>1220</v>
      </c>
      <c r="E298" s="42" t="s">
        <v>1220</v>
      </c>
      <c r="F298" s="41" t="s">
        <v>119</v>
      </c>
      <c r="G298" s="32" t="s">
        <v>1221</v>
      </c>
    </row>
    <row r="299" spans="1:7" x14ac:dyDescent="0.7">
      <c r="A299" s="36" t="s">
        <v>1222</v>
      </c>
      <c r="B299" s="36">
        <v>455463</v>
      </c>
      <c r="C299" s="31" t="s">
        <v>1223</v>
      </c>
      <c r="D299" s="36" t="s">
        <v>1224</v>
      </c>
      <c r="E299" s="38" t="s">
        <v>1224</v>
      </c>
      <c r="F299" s="36" t="s">
        <v>114</v>
      </c>
      <c r="G299" s="36" t="s">
        <v>1225</v>
      </c>
    </row>
    <row r="300" spans="1:7" x14ac:dyDescent="0.7">
      <c r="A300" s="29" t="s">
        <v>1226</v>
      </c>
      <c r="B300" s="34">
        <v>378917</v>
      </c>
      <c r="C300" s="31" t="s">
        <v>1227</v>
      </c>
      <c r="D300" s="32" t="s">
        <v>1228</v>
      </c>
      <c r="E300" s="33" t="s">
        <v>1228</v>
      </c>
      <c r="F300" s="32" t="s">
        <v>114</v>
      </c>
      <c r="G300" s="32" t="s">
        <v>1229</v>
      </c>
    </row>
    <row r="301" spans="1:7" x14ac:dyDescent="0.7">
      <c r="A301" s="32" t="s">
        <v>1230</v>
      </c>
      <c r="B301" s="32">
        <v>378547</v>
      </c>
      <c r="C301" s="31" t="s">
        <v>1231</v>
      </c>
      <c r="D301" s="32" t="s">
        <v>1232</v>
      </c>
      <c r="E301" s="33" t="s">
        <v>1232</v>
      </c>
      <c r="F301" s="32" t="s">
        <v>119</v>
      </c>
      <c r="G301" s="32" t="s">
        <v>1233</v>
      </c>
    </row>
    <row r="302" spans="1:7" x14ac:dyDescent="0.7">
      <c r="A302" s="29" t="s">
        <v>1234</v>
      </c>
      <c r="B302" s="34">
        <v>376500</v>
      </c>
      <c r="C302" s="31" t="s">
        <v>402</v>
      </c>
      <c r="D302" s="32" t="s">
        <v>1235</v>
      </c>
      <c r="E302" s="33" t="s">
        <v>1235</v>
      </c>
      <c r="F302" s="32" t="s">
        <v>130</v>
      </c>
      <c r="G302" s="32" t="s">
        <v>1236</v>
      </c>
    </row>
    <row r="303" spans="1:7" x14ac:dyDescent="0.7">
      <c r="A303" s="36" t="s">
        <v>1237</v>
      </c>
      <c r="B303" s="36">
        <v>362025</v>
      </c>
      <c r="C303" s="31" t="s">
        <v>203</v>
      </c>
      <c r="D303" s="36" t="s">
        <v>1238</v>
      </c>
      <c r="E303" s="38" t="s">
        <v>1238</v>
      </c>
      <c r="F303" s="36"/>
      <c r="G303" s="36" t="s">
        <v>1239</v>
      </c>
    </row>
    <row r="304" spans="1:7" x14ac:dyDescent="0.7">
      <c r="A304" s="36" t="s">
        <v>1240</v>
      </c>
      <c r="B304" s="36">
        <v>362000</v>
      </c>
      <c r="C304" s="31" t="s">
        <v>1046</v>
      </c>
      <c r="D304" s="36" t="s">
        <v>1241</v>
      </c>
      <c r="E304" s="38" t="s">
        <v>1241</v>
      </c>
      <c r="F304" s="36"/>
      <c r="G304" s="36" t="s">
        <v>1242</v>
      </c>
    </row>
    <row r="305" spans="1:7" x14ac:dyDescent="0.7">
      <c r="A305" s="36" t="s">
        <v>1243</v>
      </c>
      <c r="B305" s="36">
        <v>337090</v>
      </c>
      <c r="C305" s="31" t="s">
        <v>1244</v>
      </c>
      <c r="D305" s="36" t="s">
        <v>1245</v>
      </c>
      <c r="E305" s="38" t="s">
        <v>1245</v>
      </c>
      <c r="F305" s="36" t="s">
        <v>114</v>
      </c>
      <c r="G305" s="36" t="s">
        <v>1246</v>
      </c>
    </row>
    <row r="306" spans="1:7" x14ac:dyDescent="0.7">
      <c r="A306" s="29" t="s">
        <v>1247</v>
      </c>
      <c r="B306" s="30">
        <v>336410</v>
      </c>
      <c r="C306" s="31" t="s">
        <v>512</v>
      </c>
      <c r="D306" s="32" t="s">
        <v>1248</v>
      </c>
      <c r="E306" s="33" t="s">
        <v>1248</v>
      </c>
      <c r="F306" s="32" t="s">
        <v>716</v>
      </c>
      <c r="G306" s="32" t="s">
        <v>1249</v>
      </c>
    </row>
    <row r="307" spans="1:7" x14ac:dyDescent="0.7">
      <c r="A307" s="29" t="s">
        <v>1250</v>
      </c>
      <c r="B307" s="34">
        <v>336096</v>
      </c>
      <c r="C307" s="31" t="s">
        <v>422</v>
      </c>
      <c r="D307" s="32" t="s">
        <v>1251</v>
      </c>
      <c r="E307" s="33" t="s">
        <v>1251</v>
      </c>
      <c r="F307" s="32" t="s">
        <v>114</v>
      </c>
      <c r="G307" s="32" t="s">
        <v>1252</v>
      </c>
    </row>
    <row r="308" spans="1:7" x14ac:dyDescent="0.7">
      <c r="A308" s="32" t="s">
        <v>1253</v>
      </c>
      <c r="B308" s="32">
        <v>335818</v>
      </c>
      <c r="C308" s="31" t="s">
        <v>707</v>
      </c>
      <c r="D308" s="32" t="s">
        <v>1254</v>
      </c>
      <c r="E308" s="33" t="s">
        <v>1254</v>
      </c>
      <c r="F308" s="32" t="s">
        <v>130</v>
      </c>
      <c r="G308" s="32" t="s">
        <v>1255</v>
      </c>
    </row>
    <row r="309" spans="1:7" x14ac:dyDescent="0.7">
      <c r="A309" s="29" t="s">
        <v>1256</v>
      </c>
      <c r="B309" s="34">
        <v>335590</v>
      </c>
      <c r="C309" s="31" t="s">
        <v>1257</v>
      </c>
      <c r="D309" s="32" t="s">
        <v>1258</v>
      </c>
      <c r="E309" s="33" t="s">
        <v>1258</v>
      </c>
      <c r="F309" s="32" t="s">
        <v>114</v>
      </c>
      <c r="G309" s="32" t="s">
        <v>1259</v>
      </c>
    </row>
    <row r="310" spans="1:7" x14ac:dyDescent="0.7">
      <c r="A310" s="29" t="s">
        <v>1260</v>
      </c>
      <c r="B310" s="34">
        <v>334839</v>
      </c>
      <c r="C310" s="31" t="s">
        <v>1013</v>
      </c>
      <c r="D310" s="32" t="s">
        <v>1261</v>
      </c>
      <c r="E310" s="33" t="s">
        <v>1261</v>
      </c>
      <c r="F310" s="32" t="s">
        <v>130</v>
      </c>
      <c r="G310" s="32" t="s">
        <v>1262</v>
      </c>
    </row>
    <row r="311" spans="1:7" x14ac:dyDescent="0.7">
      <c r="A311" s="29" t="s">
        <v>1263</v>
      </c>
      <c r="B311" s="34">
        <v>361938</v>
      </c>
      <c r="C311" s="31" t="s">
        <v>1264</v>
      </c>
      <c r="D311" s="32" t="s">
        <v>1265</v>
      </c>
      <c r="E311" s="33" t="s">
        <v>1265</v>
      </c>
      <c r="F311" s="32" t="s">
        <v>114</v>
      </c>
      <c r="G311" s="32" t="s">
        <v>1266</v>
      </c>
    </row>
    <row r="312" spans="1:7" x14ac:dyDescent="0.7">
      <c r="A312" s="41" t="s">
        <v>1267</v>
      </c>
      <c r="B312" s="43">
        <v>98451</v>
      </c>
      <c r="C312" s="31" t="s">
        <v>486</v>
      </c>
      <c r="D312" s="41" t="s">
        <v>1268</v>
      </c>
      <c r="E312" s="41" t="s">
        <v>1268</v>
      </c>
      <c r="F312" s="41" t="s">
        <v>130</v>
      </c>
      <c r="G312" s="32" t="s">
        <v>1269</v>
      </c>
    </row>
    <row r="313" spans="1:7" x14ac:dyDescent="0.7">
      <c r="A313" s="41" t="s">
        <v>1270</v>
      </c>
      <c r="B313" s="43">
        <v>6154</v>
      </c>
      <c r="C313" s="31" t="s">
        <v>418</v>
      </c>
      <c r="D313" s="41" t="s">
        <v>1271</v>
      </c>
      <c r="E313" s="41" t="s">
        <v>1271</v>
      </c>
      <c r="F313" s="41" t="s">
        <v>119</v>
      </c>
      <c r="G313" s="32" t="s">
        <v>1272</v>
      </c>
    </row>
    <row r="314" spans="1:7" x14ac:dyDescent="0.7">
      <c r="A314" s="29" t="s">
        <v>1273</v>
      </c>
      <c r="B314" s="30">
        <v>47802</v>
      </c>
      <c r="C314" s="31" t="s">
        <v>280</v>
      </c>
      <c r="D314" s="32" t="s">
        <v>1274</v>
      </c>
      <c r="E314" s="32" t="s">
        <v>1275</v>
      </c>
      <c r="F314" s="32" t="s">
        <v>130</v>
      </c>
      <c r="G314" s="32" t="s">
        <v>1276</v>
      </c>
    </row>
    <row r="315" spans="1:7" x14ac:dyDescent="0.7">
      <c r="A315" s="29" t="s">
        <v>1277</v>
      </c>
      <c r="B315" s="30">
        <v>436326</v>
      </c>
      <c r="C315" s="31" t="s">
        <v>1278</v>
      </c>
      <c r="D315" s="32" t="s">
        <v>1279</v>
      </c>
      <c r="E315" s="32" t="s">
        <v>1279</v>
      </c>
      <c r="F315" s="32" t="s">
        <v>114</v>
      </c>
      <c r="G315" s="32" t="s">
        <v>1280</v>
      </c>
    </row>
    <row r="316" spans="1:7" x14ac:dyDescent="0.7">
      <c r="A316" s="29" t="s">
        <v>1281</v>
      </c>
      <c r="B316" s="30">
        <v>43759</v>
      </c>
      <c r="C316" s="31" t="s">
        <v>618</v>
      </c>
      <c r="D316" s="32" t="s">
        <v>1282</v>
      </c>
      <c r="E316" s="32" t="s">
        <v>1282</v>
      </c>
      <c r="F316" s="32"/>
      <c r="G316" s="32" t="s">
        <v>1283</v>
      </c>
    </row>
    <row r="317" spans="1:7" x14ac:dyDescent="0.7">
      <c r="A317" s="29" t="s">
        <v>1284</v>
      </c>
      <c r="B317" s="30">
        <v>86199</v>
      </c>
      <c r="C317" s="31" t="s">
        <v>1285</v>
      </c>
      <c r="D317" s="32" t="s">
        <v>1286</v>
      </c>
      <c r="E317" s="32" t="s">
        <v>1286</v>
      </c>
      <c r="F317" s="32" t="s">
        <v>114</v>
      </c>
      <c r="G317" s="32" t="s">
        <v>1287</v>
      </c>
    </row>
    <row r="318" spans="1:7" x14ac:dyDescent="0.7">
      <c r="A318" s="29" t="s">
        <v>1288</v>
      </c>
      <c r="B318" s="34">
        <v>49140</v>
      </c>
      <c r="C318" s="31" t="s">
        <v>1244</v>
      </c>
      <c r="D318" s="32" t="s">
        <v>1289</v>
      </c>
      <c r="E318" s="32" t="s">
        <v>1290</v>
      </c>
      <c r="F318" s="32" t="s">
        <v>119</v>
      </c>
      <c r="G318" s="32" t="s">
        <v>1291</v>
      </c>
    </row>
    <row r="319" spans="1:7" x14ac:dyDescent="0.7">
      <c r="A319" s="29" t="s">
        <v>1292</v>
      </c>
      <c r="B319" s="30">
        <v>76747</v>
      </c>
      <c r="C319" s="31" t="s">
        <v>418</v>
      </c>
      <c r="D319" s="32" t="s">
        <v>1293</v>
      </c>
      <c r="E319" s="32"/>
      <c r="F319" s="32" t="s">
        <v>130</v>
      </c>
      <c r="G319" s="32" t="s">
        <v>1294</v>
      </c>
    </row>
    <row r="320" spans="1:7" x14ac:dyDescent="0.7">
      <c r="A320" s="29" t="s">
        <v>1295</v>
      </c>
      <c r="B320" s="34">
        <v>158157</v>
      </c>
      <c r="C320" s="31" t="s">
        <v>1296</v>
      </c>
      <c r="D320" s="32" t="s">
        <v>1297</v>
      </c>
      <c r="E320" s="32"/>
      <c r="F320" s="32" t="s">
        <v>114</v>
      </c>
      <c r="G320" s="32" t="s">
        <v>1298</v>
      </c>
    </row>
    <row r="321" spans="1:7" x14ac:dyDescent="0.7">
      <c r="A321" s="29" t="s">
        <v>1299</v>
      </c>
      <c r="B321" s="34">
        <v>370330</v>
      </c>
      <c r="C321" s="31" t="s">
        <v>1300</v>
      </c>
      <c r="D321" s="32" t="s">
        <v>1301</v>
      </c>
      <c r="E321" s="32" t="s">
        <v>1301</v>
      </c>
      <c r="F321" s="32" t="s">
        <v>130</v>
      </c>
      <c r="G321" s="32" t="s">
        <v>1302</v>
      </c>
    </row>
    <row r="322" spans="1:7" x14ac:dyDescent="0.7">
      <c r="A322" s="29" t="s">
        <v>1303</v>
      </c>
      <c r="B322" s="34">
        <v>15134</v>
      </c>
      <c r="C322" s="31" t="s">
        <v>431</v>
      </c>
      <c r="D322" s="36" t="s">
        <v>1213</v>
      </c>
      <c r="E322" s="36" t="s">
        <v>1214</v>
      </c>
      <c r="F322" s="32" t="s">
        <v>114</v>
      </c>
      <c r="G322" s="32" t="s">
        <v>1304</v>
      </c>
    </row>
    <row r="323" spans="1:7" x14ac:dyDescent="0.7">
      <c r="A323" s="29" t="s">
        <v>1305</v>
      </c>
      <c r="B323" s="34">
        <v>3241</v>
      </c>
      <c r="C323" s="31" t="s">
        <v>1306</v>
      </c>
      <c r="D323" s="32" t="s">
        <v>1307</v>
      </c>
      <c r="E323" s="32" t="s">
        <v>1307</v>
      </c>
      <c r="F323" s="32" t="s">
        <v>114</v>
      </c>
      <c r="G323" s="32" t="s">
        <v>1308</v>
      </c>
    </row>
    <row r="324" spans="1:7" x14ac:dyDescent="0.7">
      <c r="A324" s="29" t="s">
        <v>1309</v>
      </c>
      <c r="B324" s="30">
        <v>336032</v>
      </c>
      <c r="C324" s="31" t="s">
        <v>1310</v>
      </c>
      <c r="D324" s="32" t="s">
        <v>1311</v>
      </c>
      <c r="E324" s="32" t="s">
        <v>1311</v>
      </c>
      <c r="F324" s="32" t="s">
        <v>716</v>
      </c>
      <c r="G324" s="32" t="s">
        <v>1312</v>
      </c>
    </row>
    <row r="325" spans="1:7" x14ac:dyDescent="0.7">
      <c r="A325" s="29" t="s">
        <v>1313</v>
      </c>
      <c r="B325" s="34">
        <v>361906</v>
      </c>
      <c r="C325" s="31" t="s">
        <v>1314</v>
      </c>
      <c r="D325" s="32" t="s">
        <v>1315</v>
      </c>
      <c r="E325" s="32" t="s">
        <v>1316</v>
      </c>
      <c r="F325" s="32" t="s">
        <v>130</v>
      </c>
      <c r="G325" s="32" t="s">
        <v>1317</v>
      </c>
    </row>
    <row r="326" spans="1:7" x14ac:dyDescent="0.7">
      <c r="A326" s="29" t="s">
        <v>1318</v>
      </c>
      <c r="B326" s="34">
        <v>362716</v>
      </c>
      <c r="C326" s="31" t="s">
        <v>431</v>
      </c>
      <c r="D326" s="32" t="s">
        <v>1319</v>
      </c>
      <c r="E326" s="32" t="s">
        <v>1320</v>
      </c>
      <c r="F326" s="32" t="s">
        <v>130</v>
      </c>
      <c r="G326" s="32" t="s">
        <v>1321</v>
      </c>
    </row>
    <row r="327" spans="1:7" x14ac:dyDescent="0.7">
      <c r="A327" s="29" t="s">
        <v>1322</v>
      </c>
      <c r="B327" s="30">
        <v>12172</v>
      </c>
      <c r="C327" s="31" t="s">
        <v>195</v>
      </c>
      <c r="D327" s="32" t="s">
        <v>1323</v>
      </c>
      <c r="E327" s="32" t="s">
        <v>1323</v>
      </c>
      <c r="F327" s="32" t="s">
        <v>114</v>
      </c>
      <c r="G327" s="32" t="s">
        <v>1324</v>
      </c>
    </row>
    <row r="328" spans="1:7" x14ac:dyDescent="0.7">
      <c r="A328" s="29" t="s">
        <v>1325</v>
      </c>
      <c r="B328" s="34">
        <v>40740</v>
      </c>
      <c r="C328" s="31" t="s">
        <v>269</v>
      </c>
      <c r="D328" s="32" t="s">
        <v>1326</v>
      </c>
      <c r="E328" s="32" t="s">
        <v>1326</v>
      </c>
      <c r="F328" s="32" t="s">
        <v>119</v>
      </c>
      <c r="G328" s="32" t="s">
        <v>1327</v>
      </c>
    </row>
    <row r="329" spans="1:7" x14ac:dyDescent="0.7">
      <c r="A329" s="29" t="s">
        <v>1328</v>
      </c>
      <c r="B329" s="30">
        <v>42177</v>
      </c>
      <c r="C329" s="31" t="s">
        <v>729</v>
      </c>
      <c r="D329" s="32" t="s">
        <v>1329</v>
      </c>
      <c r="E329" s="32" t="s">
        <v>1329</v>
      </c>
      <c r="F329" s="32" t="s">
        <v>119</v>
      </c>
      <c r="G329" s="32" t="s">
        <v>1330</v>
      </c>
    </row>
    <row r="330" spans="1:7" x14ac:dyDescent="0.7">
      <c r="A330" s="29" t="s">
        <v>1331</v>
      </c>
      <c r="B330" s="34">
        <v>114150</v>
      </c>
      <c r="C330" s="31" t="s">
        <v>402</v>
      </c>
      <c r="D330" s="32" t="s">
        <v>1332</v>
      </c>
      <c r="E330" s="32" t="s">
        <v>1332</v>
      </c>
      <c r="F330" s="32" t="s">
        <v>130</v>
      </c>
      <c r="G330" s="32" t="s">
        <v>1333</v>
      </c>
    </row>
    <row r="331" spans="1:7" x14ac:dyDescent="0.7">
      <c r="A331" s="29" t="s">
        <v>1334</v>
      </c>
      <c r="B331" s="34">
        <v>333401</v>
      </c>
      <c r="C331" s="31" t="s">
        <v>584</v>
      </c>
      <c r="D331" s="32" t="s">
        <v>1335</v>
      </c>
      <c r="E331" s="32" t="s">
        <v>1335</v>
      </c>
      <c r="F331" s="32" t="s">
        <v>130</v>
      </c>
      <c r="G331" s="32" t="s">
        <v>1336</v>
      </c>
    </row>
    <row r="332" spans="1:7" x14ac:dyDescent="0.7">
      <c r="A332" s="29" t="s">
        <v>1337</v>
      </c>
      <c r="B332" s="34">
        <v>392534</v>
      </c>
      <c r="C332" s="31" t="s">
        <v>1338</v>
      </c>
      <c r="D332" s="32" t="s">
        <v>1339</v>
      </c>
      <c r="E332" s="45" t="s">
        <v>1340</v>
      </c>
      <c r="F332" s="32" t="s">
        <v>119</v>
      </c>
      <c r="G332" s="32" t="s">
        <v>1341</v>
      </c>
    </row>
    <row r="333" spans="1:7" x14ac:dyDescent="0.7">
      <c r="A333" s="29" t="s">
        <v>1342</v>
      </c>
      <c r="B333" s="30">
        <v>47288</v>
      </c>
      <c r="C333" s="31" t="s">
        <v>618</v>
      </c>
      <c r="D333" s="32" t="s">
        <v>1343</v>
      </c>
      <c r="E333" s="32" t="s">
        <v>1344</v>
      </c>
      <c r="F333" s="32" t="s">
        <v>114</v>
      </c>
      <c r="G333" s="32" t="s">
        <v>1345</v>
      </c>
    </row>
    <row r="334" spans="1:7" x14ac:dyDescent="0.7">
      <c r="A334" s="29" t="s">
        <v>1346</v>
      </c>
      <c r="B334" s="30">
        <v>41021</v>
      </c>
      <c r="C334" s="31" t="s">
        <v>167</v>
      </c>
      <c r="D334" s="32" t="s">
        <v>1347</v>
      </c>
      <c r="E334" s="32" t="s">
        <v>1348</v>
      </c>
      <c r="F334" s="32" t="s">
        <v>130</v>
      </c>
      <c r="G334" s="32" t="s">
        <v>1349</v>
      </c>
    </row>
    <row r="335" spans="1:7" x14ac:dyDescent="0.7">
      <c r="A335" s="29" t="s">
        <v>1350</v>
      </c>
      <c r="B335" s="34">
        <v>47753</v>
      </c>
      <c r="C335" s="31" t="s">
        <v>226</v>
      </c>
      <c r="D335" s="32" t="s">
        <v>1351</v>
      </c>
      <c r="E335" s="32" t="s">
        <v>1351</v>
      </c>
      <c r="F335" s="32" t="s">
        <v>114</v>
      </c>
      <c r="G335" s="32" t="s">
        <v>1352</v>
      </c>
    </row>
    <row r="336" spans="1:7" x14ac:dyDescent="0.7">
      <c r="A336" s="29" t="s">
        <v>1353</v>
      </c>
      <c r="B336" s="34">
        <v>42410</v>
      </c>
      <c r="C336" s="31" t="s">
        <v>138</v>
      </c>
      <c r="D336" s="32" t="s">
        <v>1354</v>
      </c>
      <c r="E336" s="32" t="s">
        <v>1354</v>
      </c>
      <c r="F336" s="32" t="s">
        <v>114</v>
      </c>
      <c r="G336" s="32" t="s">
        <v>1355</v>
      </c>
    </row>
    <row r="337" spans="1:7" x14ac:dyDescent="0.7">
      <c r="A337" s="29" t="s">
        <v>1356</v>
      </c>
      <c r="B337" s="34">
        <v>49310</v>
      </c>
      <c r="C337" s="31" t="s">
        <v>264</v>
      </c>
      <c r="D337" s="32" t="s">
        <v>1357</v>
      </c>
      <c r="E337" s="32" t="s">
        <v>1358</v>
      </c>
      <c r="F337" s="32" t="s">
        <v>119</v>
      </c>
      <c r="G337" s="32" t="s">
        <v>1359</v>
      </c>
    </row>
    <row r="338" spans="1:7" x14ac:dyDescent="0.7">
      <c r="A338" s="29" t="s">
        <v>1360</v>
      </c>
      <c r="B338" s="30">
        <v>456890</v>
      </c>
      <c r="C338" s="31" t="s">
        <v>310</v>
      </c>
      <c r="D338" s="32" t="s">
        <v>1361</v>
      </c>
      <c r="E338" s="32" t="s">
        <v>1361</v>
      </c>
      <c r="F338" s="32" t="s">
        <v>130</v>
      </c>
      <c r="G338" s="32" t="s">
        <v>1362</v>
      </c>
    </row>
    <row r="339" spans="1:7" x14ac:dyDescent="0.7">
      <c r="A339" s="29" t="s">
        <v>1363</v>
      </c>
      <c r="B339" s="34">
        <v>47859</v>
      </c>
      <c r="C339" s="31" t="s">
        <v>642</v>
      </c>
      <c r="D339" s="32" t="s">
        <v>1364</v>
      </c>
      <c r="E339" s="32" t="s">
        <v>1364</v>
      </c>
      <c r="F339" s="32" t="s">
        <v>119</v>
      </c>
      <c r="G339" s="32" t="s">
        <v>1365</v>
      </c>
    </row>
    <row r="340" spans="1:7" x14ac:dyDescent="0.7">
      <c r="A340" s="29" t="s">
        <v>1366</v>
      </c>
      <c r="B340" s="30">
        <v>331972</v>
      </c>
      <c r="C340" s="31" t="s">
        <v>1367</v>
      </c>
      <c r="D340" s="32" t="s">
        <v>1368</v>
      </c>
      <c r="E340" s="32" t="s">
        <v>1368</v>
      </c>
      <c r="F340" s="32" t="s">
        <v>130</v>
      </c>
      <c r="G340" s="32" t="s">
        <v>1369</v>
      </c>
    </row>
    <row r="341" spans="1:7" x14ac:dyDescent="0.7">
      <c r="A341" s="29" t="s">
        <v>1370</v>
      </c>
      <c r="B341" s="34">
        <v>377494</v>
      </c>
      <c r="C341" s="31" t="s">
        <v>264</v>
      </c>
      <c r="D341" s="32" t="s">
        <v>1371</v>
      </c>
      <c r="E341" s="32" t="s">
        <v>1371</v>
      </c>
      <c r="F341" s="32" t="s">
        <v>114</v>
      </c>
      <c r="G341" s="32" t="s">
        <v>1372</v>
      </c>
    </row>
    <row r="342" spans="1:7" x14ac:dyDescent="0.7">
      <c r="A342" s="29" t="s">
        <v>1373</v>
      </c>
      <c r="B342" s="34">
        <v>378434</v>
      </c>
      <c r="C342" s="31" t="s">
        <v>138</v>
      </c>
      <c r="D342" s="32" t="s">
        <v>1374</v>
      </c>
      <c r="E342" s="32" t="s">
        <v>1374</v>
      </c>
      <c r="F342" s="32" t="s">
        <v>130</v>
      </c>
      <c r="G342" s="32" t="s">
        <v>1375</v>
      </c>
    </row>
    <row r="343" spans="1:7" x14ac:dyDescent="0.7">
      <c r="A343" s="29" t="s">
        <v>1376</v>
      </c>
      <c r="B343" s="34">
        <v>378441</v>
      </c>
      <c r="C343" s="31" t="s">
        <v>138</v>
      </c>
      <c r="D343" s="32" t="s">
        <v>1377</v>
      </c>
      <c r="E343" s="32"/>
      <c r="F343" s="32" t="s">
        <v>130</v>
      </c>
      <c r="G343" s="32" t="s">
        <v>1378</v>
      </c>
    </row>
    <row r="344" spans="1:7" x14ac:dyDescent="0.7">
      <c r="A344" s="29" t="s">
        <v>1379</v>
      </c>
      <c r="B344" s="34">
        <v>333176</v>
      </c>
      <c r="C344" s="31" t="s">
        <v>318</v>
      </c>
      <c r="D344" s="32" t="s">
        <v>1380</v>
      </c>
      <c r="E344" s="32" t="s">
        <v>1381</v>
      </c>
      <c r="F344" s="32" t="s">
        <v>130</v>
      </c>
      <c r="G344" s="32" t="s">
        <v>1382</v>
      </c>
    </row>
    <row r="345" spans="1:7" x14ac:dyDescent="0.7">
      <c r="A345" s="29" t="s">
        <v>1383</v>
      </c>
      <c r="B345" s="30">
        <v>58554</v>
      </c>
      <c r="C345" s="31" t="s">
        <v>1384</v>
      </c>
      <c r="D345" s="32" t="s">
        <v>1385</v>
      </c>
      <c r="E345" s="32" t="s">
        <v>1385</v>
      </c>
      <c r="F345" s="32" t="s">
        <v>114</v>
      </c>
      <c r="G345" s="32" t="s">
        <v>1386</v>
      </c>
    </row>
    <row r="346" spans="1:7" x14ac:dyDescent="0.7">
      <c r="A346" s="29" t="s">
        <v>1387</v>
      </c>
      <c r="B346" s="34">
        <v>105998</v>
      </c>
      <c r="C346" s="31" t="s">
        <v>323</v>
      </c>
      <c r="D346" s="32" t="s">
        <v>1388</v>
      </c>
      <c r="E346" s="46" t="s">
        <v>1389</v>
      </c>
      <c r="F346" s="32" t="s">
        <v>119</v>
      </c>
      <c r="G346" s="32" t="s">
        <v>1390</v>
      </c>
    </row>
    <row r="347" spans="1:7" x14ac:dyDescent="0.7">
      <c r="A347" s="29" t="s">
        <v>1391</v>
      </c>
      <c r="B347" s="30">
        <v>6838</v>
      </c>
      <c r="C347" s="31" t="s">
        <v>435</v>
      </c>
      <c r="D347" s="46" t="s">
        <v>1392</v>
      </c>
      <c r="E347" s="46" t="s">
        <v>1393</v>
      </c>
      <c r="F347" s="32"/>
      <c r="G347" s="32" t="s">
        <v>1394</v>
      </c>
    </row>
    <row r="348" spans="1:7" x14ac:dyDescent="0.7">
      <c r="A348" s="29" t="s">
        <v>1395</v>
      </c>
      <c r="B348" s="34">
        <v>335663</v>
      </c>
      <c r="C348" s="31" t="s">
        <v>1396</v>
      </c>
      <c r="D348" s="32" t="s">
        <v>1397</v>
      </c>
      <c r="E348" s="32" t="s">
        <v>1397</v>
      </c>
      <c r="F348" s="32" t="s">
        <v>114</v>
      </c>
      <c r="G348" s="32" t="s">
        <v>1398</v>
      </c>
    </row>
    <row r="349" spans="1:7" x14ac:dyDescent="0.7">
      <c r="A349" s="29" t="s">
        <v>1399</v>
      </c>
      <c r="B349" s="30">
        <v>453593</v>
      </c>
      <c r="C349" s="31" t="s">
        <v>154</v>
      </c>
      <c r="D349" s="32" t="s">
        <v>1400</v>
      </c>
      <c r="E349" s="32" t="s">
        <v>1400</v>
      </c>
      <c r="F349" s="32"/>
      <c r="G349" s="32" t="s">
        <v>1401</v>
      </c>
    </row>
    <row r="350" spans="1:7" x14ac:dyDescent="0.7">
      <c r="A350" s="29" t="s">
        <v>1402</v>
      </c>
      <c r="B350" s="34">
        <v>378459</v>
      </c>
      <c r="C350" s="31" t="s">
        <v>138</v>
      </c>
      <c r="D350" s="32" t="s">
        <v>1403</v>
      </c>
      <c r="E350" s="32" t="s">
        <v>1403</v>
      </c>
      <c r="F350" s="32" t="s">
        <v>130</v>
      </c>
      <c r="G350" s="32" t="s">
        <v>1404</v>
      </c>
    </row>
    <row r="351" spans="1:7" x14ac:dyDescent="0.7">
      <c r="A351" s="29" t="s">
        <v>1405</v>
      </c>
      <c r="B351" s="34">
        <v>380641</v>
      </c>
      <c r="C351" s="31" t="s">
        <v>1406</v>
      </c>
      <c r="D351" s="32" t="s">
        <v>1407</v>
      </c>
      <c r="E351" s="32" t="s">
        <v>1408</v>
      </c>
      <c r="F351" s="32" t="s">
        <v>130</v>
      </c>
      <c r="G351" s="32" t="s">
        <v>1409</v>
      </c>
    </row>
    <row r="352" spans="1:7" x14ac:dyDescent="0.7">
      <c r="A352" s="29" t="s">
        <v>1410</v>
      </c>
      <c r="B352" s="30">
        <v>380730</v>
      </c>
      <c r="C352" s="31" t="s">
        <v>418</v>
      </c>
      <c r="D352" s="32" t="s">
        <v>1411</v>
      </c>
      <c r="E352" s="32" t="s">
        <v>1411</v>
      </c>
      <c r="F352" s="32" t="s">
        <v>130</v>
      </c>
      <c r="G352" s="32" t="s">
        <v>1412</v>
      </c>
    </row>
    <row r="353" spans="1:7" x14ac:dyDescent="0.7">
      <c r="A353" s="29" t="s">
        <v>1413</v>
      </c>
      <c r="B353" s="34">
        <v>384389</v>
      </c>
      <c r="C353" s="31" t="s">
        <v>203</v>
      </c>
      <c r="D353" s="32" t="s">
        <v>1414</v>
      </c>
      <c r="E353" s="32" t="s">
        <v>1414</v>
      </c>
      <c r="F353" s="32" t="s">
        <v>130</v>
      </c>
      <c r="G353" s="32" t="s">
        <v>1415</v>
      </c>
    </row>
    <row r="354" spans="1:7" x14ac:dyDescent="0.7">
      <c r="A354" s="29" t="s">
        <v>1416</v>
      </c>
      <c r="B354" s="34">
        <v>388841</v>
      </c>
      <c r="C354" s="31" t="s">
        <v>1417</v>
      </c>
      <c r="D354" s="32" t="s">
        <v>1418</v>
      </c>
      <c r="E354" s="32" t="s">
        <v>1418</v>
      </c>
      <c r="F354" s="32" t="s">
        <v>119</v>
      </c>
      <c r="G354" s="32" t="s">
        <v>1419</v>
      </c>
    </row>
    <row r="355" spans="1:7" x14ac:dyDescent="0.7">
      <c r="A355" s="29" t="s">
        <v>1420</v>
      </c>
      <c r="B355" s="30">
        <v>21716</v>
      </c>
      <c r="C355" s="31" t="s">
        <v>117</v>
      </c>
      <c r="D355" s="32" t="s">
        <v>1301</v>
      </c>
      <c r="E355" s="32"/>
      <c r="F355" s="32" t="s">
        <v>119</v>
      </c>
      <c r="G355" s="32" t="s">
        <v>1421</v>
      </c>
    </row>
    <row r="356" spans="1:7" x14ac:dyDescent="0.7">
      <c r="A356" s="29" t="s">
        <v>1422</v>
      </c>
      <c r="B356" s="34">
        <v>336378</v>
      </c>
      <c r="C356" s="31" t="s">
        <v>264</v>
      </c>
      <c r="D356" s="32" t="s">
        <v>1423</v>
      </c>
      <c r="E356" s="32" t="s">
        <v>1423</v>
      </c>
      <c r="F356" s="32" t="s">
        <v>114</v>
      </c>
      <c r="G356" s="32" t="s">
        <v>1424</v>
      </c>
    </row>
    <row r="357" spans="1:7" x14ac:dyDescent="0.7">
      <c r="A357" s="29" t="s">
        <v>1425</v>
      </c>
      <c r="B357" s="30">
        <v>24749</v>
      </c>
      <c r="C357" s="31" t="s">
        <v>331</v>
      </c>
      <c r="D357" s="32" t="s">
        <v>1426</v>
      </c>
      <c r="E357" s="32" t="s">
        <v>1426</v>
      </c>
      <c r="F357" s="32" t="s">
        <v>114</v>
      </c>
      <c r="G357" s="32" t="s">
        <v>1427</v>
      </c>
    </row>
    <row r="358" spans="1:7" x14ac:dyDescent="0.7">
      <c r="A358" s="32" t="s">
        <v>1428</v>
      </c>
      <c r="B358" s="30">
        <v>457990</v>
      </c>
      <c r="C358" s="31" t="s">
        <v>112</v>
      </c>
      <c r="D358" s="32" t="s">
        <v>1429</v>
      </c>
      <c r="E358" s="46" t="s">
        <v>1430</v>
      </c>
      <c r="F358" s="32" t="s">
        <v>114</v>
      </c>
      <c r="G358" s="32" t="s">
        <v>1431</v>
      </c>
    </row>
    <row r="359" spans="1:7" x14ac:dyDescent="0.7">
      <c r="A359" s="29" t="s">
        <v>1432</v>
      </c>
      <c r="B359" s="30">
        <v>48789</v>
      </c>
      <c r="C359" s="31" t="s">
        <v>1367</v>
      </c>
      <c r="D359" s="32" t="s">
        <v>1433</v>
      </c>
      <c r="E359" s="32" t="s">
        <v>1433</v>
      </c>
      <c r="F359" s="32" t="s">
        <v>114</v>
      </c>
      <c r="G359" s="32" t="s">
        <v>1434</v>
      </c>
    </row>
    <row r="360" spans="1:7" x14ac:dyDescent="0.7">
      <c r="A360" s="29" t="s">
        <v>1435</v>
      </c>
      <c r="B360" s="30">
        <v>50266</v>
      </c>
      <c r="C360" s="31" t="s">
        <v>1436</v>
      </c>
      <c r="D360" s="32" t="s">
        <v>1437</v>
      </c>
      <c r="E360" s="32" t="s">
        <v>1437</v>
      </c>
      <c r="F360" s="32" t="s">
        <v>119</v>
      </c>
      <c r="G360" s="32" t="s">
        <v>1438</v>
      </c>
    </row>
    <row r="361" spans="1:7" x14ac:dyDescent="0.7">
      <c r="A361" s="36" t="s">
        <v>1439</v>
      </c>
      <c r="B361" s="37">
        <v>55994</v>
      </c>
      <c r="C361" s="31" t="s">
        <v>386</v>
      </c>
      <c r="D361" s="46" t="s">
        <v>1440</v>
      </c>
      <c r="E361" s="46" t="s">
        <v>1441</v>
      </c>
      <c r="F361" s="36" t="s">
        <v>119</v>
      </c>
      <c r="G361" s="36" t="s">
        <v>1442</v>
      </c>
    </row>
    <row r="362" spans="1:7" x14ac:dyDescent="0.7">
      <c r="A362" s="29" t="s">
        <v>1443</v>
      </c>
      <c r="B362" s="34">
        <v>84554</v>
      </c>
      <c r="C362" s="31" t="s">
        <v>1444</v>
      </c>
      <c r="D362" s="32" t="s">
        <v>1445</v>
      </c>
      <c r="E362" s="32" t="s">
        <v>1445</v>
      </c>
      <c r="F362" s="32" t="s">
        <v>130</v>
      </c>
      <c r="G362" s="32" t="s">
        <v>1446</v>
      </c>
    </row>
    <row r="363" spans="1:7" x14ac:dyDescent="0.7">
      <c r="A363" s="29" t="s">
        <v>1447</v>
      </c>
      <c r="B363" s="30">
        <v>97730</v>
      </c>
      <c r="C363" s="31" t="s">
        <v>173</v>
      </c>
      <c r="D363" s="32" t="s">
        <v>1448</v>
      </c>
      <c r="E363" s="32" t="s">
        <v>1448</v>
      </c>
      <c r="F363" s="32" t="s">
        <v>130</v>
      </c>
      <c r="G363" s="32" t="s">
        <v>1449</v>
      </c>
    </row>
    <row r="364" spans="1:7" x14ac:dyDescent="0.7">
      <c r="A364" s="29" t="s">
        <v>1450</v>
      </c>
      <c r="B364" s="34">
        <v>105490</v>
      </c>
      <c r="C364" s="31" t="s">
        <v>899</v>
      </c>
      <c r="D364" s="32" t="s">
        <v>1451</v>
      </c>
      <c r="E364" s="32" t="s">
        <v>1451</v>
      </c>
      <c r="F364" s="32" t="s">
        <v>130</v>
      </c>
      <c r="G364" s="32" t="s">
        <v>1452</v>
      </c>
    </row>
    <row r="365" spans="1:7" x14ac:dyDescent="0.7">
      <c r="A365" s="29" t="s">
        <v>1453</v>
      </c>
      <c r="B365" s="34">
        <v>331725</v>
      </c>
      <c r="C365" s="31" t="s">
        <v>1454</v>
      </c>
      <c r="D365" s="32" t="s">
        <v>1455</v>
      </c>
      <c r="E365" s="46" t="s">
        <v>1455</v>
      </c>
      <c r="F365" s="32" t="s">
        <v>114</v>
      </c>
      <c r="G365" s="32" t="s">
        <v>1456</v>
      </c>
    </row>
    <row r="366" spans="1:7" x14ac:dyDescent="0.7">
      <c r="A366" s="29" t="s">
        <v>1457</v>
      </c>
      <c r="B366" s="30">
        <v>334194</v>
      </c>
      <c r="C366" s="31" t="s">
        <v>1458</v>
      </c>
      <c r="D366" s="32" t="s">
        <v>1459</v>
      </c>
      <c r="E366" s="32" t="s">
        <v>1460</v>
      </c>
      <c r="F366" s="32" t="s">
        <v>119</v>
      </c>
      <c r="G366" s="32" t="s">
        <v>1461</v>
      </c>
    </row>
    <row r="367" spans="1:7" x14ac:dyDescent="0.7">
      <c r="A367" s="29" t="s">
        <v>1462</v>
      </c>
      <c r="B367" s="30">
        <v>335536</v>
      </c>
      <c r="C367" s="31" t="s">
        <v>1463</v>
      </c>
      <c r="D367" s="32" t="s">
        <v>1464</v>
      </c>
      <c r="E367" s="32" t="s">
        <v>1464</v>
      </c>
      <c r="F367" s="32" t="s">
        <v>114</v>
      </c>
      <c r="G367" s="32" t="s">
        <v>1465</v>
      </c>
    </row>
    <row r="368" spans="1:7" x14ac:dyDescent="0.7">
      <c r="A368" s="29" t="s">
        <v>1466</v>
      </c>
      <c r="B368" s="34">
        <v>342170</v>
      </c>
      <c r="C368" s="31" t="s">
        <v>318</v>
      </c>
      <c r="D368" s="32" t="s">
        <v>1467</v>
      </c>
      <c r="E368" s="32" t="s">
        <v>1467</v>
      </c>
      <c r="F368" s="32" t="s">
        <v>114</v>
      </c>
      <c r="G368" s="32" t="s">
        <v>1468</v>
      </c>
    </row>
    <row r="369" spans="1:7" x14ac:dyDescent="0.7">
      <c r="A369" s="29" t="s">
        <v>1469</v>
      </c>
      <c r="B369" s="30">
        <v>51781</v>
      </c>
      <c r="C369" s="31" t="s">
        <v>563</v>
      </c>
      <c r="D369" s="32" t="s">
        <v>1470</v>
      </c>
      <c r="E369" s="32"/>
      <c r="F369" s="32"/>
      <c r="G369" s="32" t="s">
        <v>1471</v>
      </c>
    </row>
    <row r="370" spans="1:7" x14ac:dyDescent="0.7">
      <c r="A370" s="29" t="s">
        <v>1472</v>
      </c>
      <c r="B370" s="34">
        <v>378000</v>
      </c>
      <c r="C370" s="31" t="s">
        <v>1406</v>
      </c>
      <c r="D370" s="32" t="s">
        <v>1473</v>
      </c>
      <c r="E370" s="46" t="s">
        <v>1474</v>
      </c>
      <c r="F370" s="32" t="s">
        <v>119</v>
      </c>
      <c r="G370" s="32" t="s">
        <v>1475</v>
      </c>
    </row>
    <row r="371" spans="1:7" x14ac:dyDescent="0.7">
      <c r="A371" s="29" t="s">
        <v>1476</v>
      </c>
      <c r="B371" s="34">
        <v>378240</v>
      </c>
      <c r="C371" s="31" t="s">
        <v>402</v>
      </c>
      <c r="D371" s="46" t="s">
        <v>1477</v>
      </c>
      <c r="E371" s="46" t="s">
        <v>1478</v>
      </c>
      <c r="F371" s="32" t="s">
        <v>130</v>
      </c>
      <c r="G371" s="32" t="s">
        <v>1479</v>
      </c>
    </row>
    <row r="372" spans="1:7" x14ac:dyDescent="0.7">
      <c r="A372" s="29" t="s">
        <v>1480</v>
      </c>
      <c r="B372" s="30">
        <v>47496</v>
      </c>
      <c r="C372" s="31" t="s">
        <v>346</v>
      </c>
      <c r="D372" s="32" t="s">
        <v>1481</v>
      </c>
      <c r="E372" s="32" t="s">
        <v>1482</v>
      </c>
      <c r="F372" s="32"/>
      <c r="G372" s="32" t="s">
        <v>1483</v>
      </c>
    </row>
    <row r="373" spans="1:7" x14ac:dyDescent="0.7">
      <c r="A373" s="29" t="s">
        <v>1484</v>
      </c>
      <c r="B373" s="34">
        <v>380666</v>
      </c>
      <c r="C373" s="31" t="s">
        <v>1485</v>
      </c>
      <c r="D373" s="46" t="s">
        <v>1486</v>
      </c>
      <c r="E373" s="46" t="s">
        <v>1487</v>
      </c>
      <c r="F373" s="32" t="s">
        <v>119</v>
      </c>
      <c r="G373" s="32" t="s">
        <v>1488</v>
      </c>
    </row>
    <row r="374" spans="1:7" x14ac:dyDescent="0.7">
      <c r="A374" s="29" t="s">
        <v>1489</v>
      </c>
      <c r="B374" s="34">
        <v>518025</v>
      </c>
      <c r="C374" s="31" t="s">
        <v>293</v>
      </c>
      <c r="D374" s="32" t="s">
        <v>1490</v>
      </c>
      <c r="E374" s="46" t="s">
        <v>1491</v>
      </c>
      <c r="F374" s="32" t="s">
        <v>130</v>
      </c>
      <c r="G374" s="32" t="s">
        <v>1492</v>
      </c>
    </row>
    <row r="375" spans="1:7" x14ac:dyDescent="0.7">
      <c r="A375" s="29" t="s">
        <v>1493</v>
      </c>
      <c r="B375" s="30">
        <v>51319</v>
      </c>
      <c r="C375" s="31" t="s">
        <v>1494</v>
      </c>
      <c r="D375" s="32" t="s">
        <v>1495</v>
      </c>
      <c r="E375" s="32" t="s">
        <v>1495</v>
      </c>
      <c r="F375" s="32" t="s">
        <v>114</v>
      </c>
      <c r="G375" s="32" t="s">
        <v>1496</v>
      </c>
    </row>
    <row r="376" spans="1:7" x14ac:dyDescent="0.7">
      <c r="A376" s="29" t="s">
        <v>1497</v>
      </c>
      <c r="B376" s="34">
        <v>334853</v>
      </c>
      <c r="C376" s="31" t="s">
        <v>707</v>
      </c>
      <c r="D376" s="32" t="s">
        <v>1498</v>
      </c>
      <c r="E376" s="32" t="s">
        <v>1498</v>
      </c>
      <c r="F376" s="32" t="s">
        <v>114</v>
      </c>
      <c r="G376" s="32" t="s">
        <v>1499</v>
      </c>
    </row>
    <row r="377" spans="1:7" x14ac:dyDescent="0.7">
      <c r="A377" s="29" t="s">
        <v>1500</v>
      </c>
      <c r="B377" s="34">
        <v>219522</v>
      </c>
      <c r="C377" s="31" t="s">
        <v>919</v>
      </c>
      <c r="D377" s="32" t="s">
        <v>1501</v>
      </c>
      <c r="E377" s="32" t="s">
        <v>1501</v>
      </c>
      <c r="F377" s="32" t="s">
        <v>130</v>
      </c>
      <c r="G377" s="32" t="s">
        <v>1502</v>
      </c>
    </row>
    <row r="378" spans="1:7" x14ac:dyDescent="0.7">
      <c r="A378" s="29" t="s">
        <v>1503</v>
      </c>
      <c r="B378" s="34">
        <v>379212</v>
      </c>
      <c r="C378" s="31" t="s">
        <v>1504</v>
      </c>
      <c r="D378" s="32" t="s">
        <v>1505</v>
      </c>
      <c r="E378" s="32" t="s">
        <v>1505</v>
      </c>
      <c r="F378" s="32" t="s">
        <v>119</v>
      </c>
      <c r="G378" s="32" t="s">
        <v>1506</v>
      </c>
    </row>
    <row r="379" spans="1:7" x14ac:dyDescent="0.7">
      <c r="A379" s="29" t="s">
        <v>1507</v>
      </c>
      <c r="B379" s="34">
        <v>2618</v>
      </c>
      <c r="C379" s="31" t="s">
        <v>1508</v>
      </c>
      <c r="D379" s="32" t="s">
        <v>1509</v>
      </c>
      <c r="E379" s="32" t="s">
        <v>1509</v>
      </c>
      <c r="F379" s="32" t="s">
        <v>119</v>
      </c>
      <c r="G379" s="32" t="s">
        <v>1510</v>
      </c>
    </row>
    <row r="380" spans="1:7" x14ac:dyDescent="0.7">
      <c r="A380" s="29" t="s">
        <v>1511</v>
      </c>
      <c r="B380" s="34">
        <v>2657</v>
      </c>
      <c r="C380" s="31" t="s">
        <v>1485</v>
      </c>
      <c r="D380" s="32" t="s">
        <v>1512</v>
      </c>
      <c r="E380" s="46" t="s">
        <v>1512</v>
      </c>
      <c r="F380" s="32" t="s">
        <v>119</v>
      </c>
      <c r="G380" s="32" t="s">
        <v>1513</v>
      </c>
    </row>
    <row r="381" spans="1:7" x14ac:dyDescent="0.7">
      <c r="A381" s="29" t="s">
        <v>1514</v>
      </c>
      <c r="B381" s="34">
        <v>4358</v>
      </c>
      <c r="C381" s="31" t="s">
        <v>323</v>
      </c>
      <c r="D381" s="32" t="s">
        <v>1515</v>
      </c>
      <c r="E381" s="32" t="s">
        <v>1515</v>
      </c>
      <c r="F381" s="32" t="s">
        <v>130</v>
      </c>
      <c r="G381" s="32" t="s">
        <v>1516</v>
      </c>
    </row>
    <row r="382" spans="1:7" x14ac:dyDescent="0.7">
      <c r="A382" s="29" t="s">
        <v>1517</v>
      </c>
      <c r="B382" s="30">
        <v>5697</v>
      </c>
      <c r="C382" s="31" t="s">
        <v>1278</v>
      </c>
      <c r="D382" s="32" t="s">
        <v>1518</v>
      </c>
      <c r="E382" s="32" t="s">
        <v>1519</v>
      </c>
      <c r="F382" s="32" t="s">
        <v>119</v>
      </c>
      <c r="G382" s="32" t="s">
        <v>1520</v>
      </c>
    </row>
    <row r="383" spans="1:7" x14ac:dyDescent="0.7">
      <c r="A383" s="29" t="s">
        <v>1521</v>
      </c>
      <c r="B383" s="30">
        <v>7768</v>
      </c>
      <c r="C383" s="31" t="s">
        <v>167</v>
      </c>
      <c r="D383" s="32" t="s">
        <v>1522</v>
      </c>
      <c r="E383" s="32" t="s">
        <v>1522</v>
      </c>
      <c r="F383" s="32" t="s">
        <v>114</v>
      </c>
      <c r="G383" s="32" t="s">
        <v>1523</v>
      </c>
    </row>
    <row r="384" spans="1:7" x14ac:dyDescent="0.7">
      <c r="A384" s="29" t="s">
        <v>1524</v>
      </c>
      <c r="B384" s="30">
        <v>7976</v>
      </c>
      <c r="C384" s="31" t="s">
        <v>122</v>
      </c>
      <c r="D384" s="32" t="s">
        <v>1525</v>
      </c>
      <c r="E384" s="46" t="s">
        <v>1525</v>
      </c>
      <c r="F384" s="32" t="s">
        <v>119</v>
      </c>
      <c r="G384" s="32" t="s">
        <v>1526</v>
      </c>
    </row>
    <row r="385" spans="1:7" x14ac:dyDescent="0.7">
      <c r="A385" s="29" t="s">
        <v>1527</v>
      </c>
      <c r="B385" s="30">
        <v>453427</v>
      </c>
      <c r="C385" s="31" t="s">
        <v>563</v>
      </c>
      <c r="D385" s="32" t="s">
        <v>1528</v>
      </c>
      <c r="E385" s="32" t="s">
        <v>1529</v>
      </c>
      <c r="F385" s="32"/>
      <c r="G385" s="32" t="s">
        <v>1530</v>
      </c>
    </row>
    <row r="386" spans="1:7" x14ac:dyDescent="0.7">
      <c r="A386" s="29" t="s">
        <v>1531</v>
      </c>
      <c r="B386" s="34">
        <v>11490</v>
      </c>
      <c r="C386" s="31" t="s">
        <v>339</v>
      </c>
      <c r="D386" s="32" t="s">
        <v>1532</v>
      </c>
      <c r="E386" s="32" t="s">
        <v>1532</v>
      </c>
      <c r="F386" s="32" t="s">
        <v>130</v>
      </c>
      <c r="G386" s="32" t="s">
        <v>1533</v>
      </c>
    </row>
    <row r="387" spans="1:7" x14ac:dyDescent="0.7">
      <c r="A387" s="29" t="s">
        <v>1534</v>
      </c>
      <c r="B387" s="30">
        <v>46855</v>
      </c>
      <c r="C387" s="31" t="s">
        <v>1073</v>
      </c>
      <c r="D387" s="32" t="s">
        <v>1535</v>
      </c>
      <c r="E387" s="32" t="s">
        <v>1536</v>
      </c>
      <c r="F387" s="32" t="s">
        <v>130</v>
      </c>
      <c r="G387" s="32" t="s">
        <v>1537</v>
      </c>
    </row>
    <row r="388" spans="1:7" x14ac:dyDescent="0.7">
      <c r="A388" s="29" t="s">
        <v>1538</v>
      </c>
      <c r="B388" s="30">
        <v>16730</v>
      </c>
      <c r="C388" s="31" t="s">
        <v>618</v>
      </c>
      <c r="D388" s="32" t="s">
        <v>1539</v>
      </c>
      <c r="E388" s="32" t="s">
        <v>1539</v>
      </c>
      <c r="F388" s="32" t="s">
        <v>114</v>
      </c>
      <c r="G388" s="32" t="s">
        <v>1540</v>
      </c>
    </row>
    <row r="389" spans="1:7" x14ac:dyDescent="0.7">
      <c r="A389" s="29" t="s">
        <v>1541</v>
      </c>
      <c r="B389" s="30">
        <v>19354</v>
      </c>
      <c r="C389" s="31" t="s">
        <v>167</v>
      </c>
      <c r="D389" s="32" t="s">
        <v>1542</v>
      </c>
      <c r="E389" s="32" t="s">
        <v>1542</v>
      </c>
      <c r="F389" s="32" t="s">
        <v>114</v>
      </c>
      <c r="G389" s="32" t="s">
        <v>1543</v>
      </c>
    </row>
    <row r="390" spans="1:7" x14ac:dyDescent="0.7">
      <c r="A390" s="29" t="s">
        <v>1544</v>
      </c>
      <c r="B390" s="30">
        <v>20487</v>
      </c>
      <c r="C390" s="31" t="s">
        <v>445</v>
      </c>
      <c r="D390" s="32" t="s">
        <v>1213</v>
      </c>
      <c r="E390" s="32" t="s">
        <v>1214</v>
      </c>
      <c r="F390" s="32" t="s">
        <v>130</v>
      </c>
      <c r="G390" s="32" t="s">
        <v>1545</v>
      </c>
    </row>
    <row r="391" spans="1:7" x14ac:dyDescent="0.7">
      <c r="A391" s="29" t="s">
        <v>1546</v>
      </c>
      <c r="B391" s="34">
        <v>22692</v>
      </c>
      <c r="C391" s="31" t="s">
        <v>269</v>
      </c>
      <c r="D391" s="32" t="s">
        <v>1547</v>
      </c>
      <c r="E391" s="32" t="s">
        <v>1547</v>
      </c>
      <c r="F391" s="32" t="s">
        <v>130</v>
      </c>
      <c r="G391" s="32" t="s">
        <v>1548</v>
      </c>
    </row>
    <row r="392" spans="1:7" x14ac:dyDescent="0.7">
      <c r="A392" s="29" t="s">
        <v>1549</v>
      </c>
      <c r="B392" s="30">
        <v>28863</v>
      </c>
      <c r="C392" s="31" t="s">
        <v>386</v>
      </c>
      <c r="D392" s="32" t="s">
        <v>1550</v>
      </c>
      <c r="E392" s="32" t="s">
        <v>1550</v>
      </c>
      <c r="F392" s="32" t="s">
        <v>130</v>
      </c>
      <c r="G392" s="32" t="s">
        <v>1551</v>
      </c>
    </row>
    <row r="393" spans="1:7" x14ac:dyDescent="0.7">
      <c r="A393" s="29" t="s">
        <v>1552</v>
      </c>
      <c r="B393" s="30">
        <v>29722</v>
      </c>
      <c r="C393" s="31" t="s">
        <v>1553</v>
      </c>
      <c r="D393" s="32" t="s">
        <v>1554</v>
      </c>
      <c r="E393" s="32" t="s">
        <v>1554</v>
      </c>
      <c r="F393" s="32" t="s">
        <v>114</v>
      </c>
      <c r="G393" s="32" t="s">
        <v>1555</v>
      </c>
    </row>
    <row r="394" spans="1:7" x14ac:dyDescent="0.7">
      <c r="A394" s="29" t="s">
        <v>1556</v>
      </c>
      <c r="B394" s="30">
        <v>20007</v>
      </c>
      <c r="C394" s="31" t="s">
        <v>937</v>
      </c>
      <c r="D394" s="32" t="s">
        <v>1557</v>
      </c>
      <c r="E394" s="32" t="s">
        <v>1558</v>
      </c>
      <c r="F394" s="32" t="s">
        <v>114</v>
      </c>
      <c r="G394" s="32" t="s">
        <v>1559</v>
      </c>
    </row>
    <row r="395" spans="1:7" x14ac:dyDescent="0.7">
      <c r="A395" s="29" t="s">
        <v>1560</v>
      </c>
      <c r="B395" s="34">
        <v>30407</v>
      </c>
      <c r="C395" s="31" t="s">
        <v>226</v>
      </c>
      <c r="D395" s="32" t="s">
        <v>1561</v>
      </c>
      <c r="E395" s="32" t="s">
        <v>1561</v>
      </c>
      <c r="F395" s="32" t="s">
        <v>114</v>
      </c>
      <c r="G395" s="32" t="s">
        <v>1562</v>
      </c>
    </row>
    <row r="396" spans="1:7" x14ac:dyDescent="0.7">
      <c r="A396" s="29" t="s">
        <v>1563</v>
      </c>
      <c r="B396" s="34">
        <v>30855</v>
      </c>
      <c r="C396" s="31" t="s">
        <v>1231</v>
      </c>
      <c r="D396" s="32" t="s">
        <v>1564</v>
      </c>
      <c r="E396" s="32" t="s">
        <v>1564</v>
      </c>
      <c r="F396" s="32" t="s">
        <v>130</v>
      </c>
      <c r="G396" s="32" t="s">
        <v>1565</v>
      </c>
    </row>
    <row r="397" spans="1:7" x14ac:dyDescent="0.7">
      <c r="A397" s="29" t="s">
        <v>1566</v>
      </c>
      <c r="B397" s="30">
        <v>32806</v>
      </c>
      <c r="C397" s="31" t="s">
        <v>945</v>
      </c>
      <c r="D397" s="32" t="s">
        <v>1567</v>
      </c>
      <c r="E397" s="32" t="s">
        <v>1568</v>
      </c>
      <c r="F397" s="32" t="s">
        <v>119</v>
      </c>
      <c r="G397" s="32" t="s">
        <v>1569</v>
      </c>
    </row>
    <row r="398" spans="1:7" x14ac:dyDescent="0.7">
      <c r="A398" s="29" t="s">
        <v>1570</v>
      </c>
      <c r="B398" s="30">
        <v>32820</v>
      </c>
      <c r="C398" s="31" t="s">
        <v>418</v>
      </c>
      <c r="D398" s="32" t="s">
        <v>1571</v>
      </c>
      <c r="E398" s="32" t="s">
        <v>1571</v>
      </c>
      <c r="F398" s="32" t="s">
        <v>130</v>
      </c>
      <c r="G398" s="32" t="s">
        <v>1572</v>
      </c>
    </row>
    <row r="399" spans="1:7" x14ac:dyDescent="0.7">
      <c r="A399" s="29" t="s">
        <v>1573</v>
      </c>
      <c r="B399" s="30">
        <v>32980</v>
      </c>
      <c r="C399" s="31" t="s">
        <v>122</v>
      </c>
      <c r="D399" s="32" t="s">
        <v>1574</v>
      </c>
      <c r="E399" s="32" t="s">
        <v>1574</v>
      </c>
      <c r="F399" s="32" t="s">
        <v>130</v>
      </c>
      <c r="G399" s="32" t="s">
        <v>1575</v>
      </c>
    </row>
    <row r="400" spans="1:7" x14ac:dyDescent="0.7">
      <c r="A400" s="29" t="s">
        <v>1576</v>
      </c>
      <c r="B400" s="34">
        <v>37804</v>
      </c>
      <c r="C400" s="31" t="s">
        <v>653</v>
      </c>
      <c r="D400" s="32" t="s">
        <v>1577</v>
      </c>
      <c r="E400" s="32" t="s">
        <v>1577</v>
      </c>
      <c r="F400" s="32" t="s">
        <v>130</v>
      </c>
      <c r="G400" s="32" t="s">
        <v>1578</v>
      </c>
    </row>
    <row r="401" spans="1:7" x14ac:dyDescent="0.7">
      <c r="A401" s="29" t="s">
        <v>1579</v>
      </c>
      <c r="B401" s="30">
        <v>38090</v>
      </c>
      <c r="C401" s="31" t="s">
        <v>1073</v>
      </c>
      <c r="D401" s="32" t="s">
        <v>1580</v>
      </c>
      <c r="E401" s="32" t="s">
        <v>1580</v>
      </c>
      <c r="F401" s="32" t="s">
        <v>119</v>
      </c>
      <c r="G401" s="32" t="s">
        <v>1581</v>
      </c>
    </row>
    <row r="402" spans="1:7" x14ac:dyDescent="0.7">
      <c r="A402" s="29" t="s">
        <v>1582</v>
      </c>
      <c r="B402" s="30">
        <v>38879</v>
      </c>
      <c r="C402" s="31" t="s">
        <v>122</v>
      </c>
      <c r="D402" s="32" t="s">
        <v>1583</v>
      </c>
      <c r="E402" s="32" t="s">
        <v>1583</v>
      </c>
      <c r="F402" s="32" t="s">
        <v>114</v>
      </c>
      <c r="G402" s="32" t="s">
        <v>1584</v>
      </c>
    </row>
    <row r="403" spans="1:7" x14ac:dyDescent="0.7">
      <c r="A403" s="29" t="s">
        <v>1585</v>
      </c>
      <c r="B403" s="34">
        <v>40010</v>
      </c>
      <c r="C403" s="31" t="s">
        <v>402</v>
      </c>
      <c r="D403" s="32" t="s">
        <v>1586</v>
      </c>
      <c r="E403" s="32" t="s">
        <v>1586</v>
      </c>
      <c r="F403" s="32" t="s">
        <v>119</v>
      </c>
      <c r="G403" s="32" t="s">
        <v>1587</v>
      </c>
    </row>
    <row r="404" spans="1:7" x14ac:dyDescent="0.7">
      <c r="A404" s="29" t="s">
        <v>1588</v>
      </c>
      <c r="B404" s="30">
        <v>40170</v>
      </c>
      <c r="C404" s="31" t="s">
        <v>167</v>
      </c>
      <c r="D404" s="32" t="s">
        <v>1589</v>
      </c>
      <c r="E404" s="46" t="s">
        <v>1590</v>
      </c>
      <c r="F404" s="32" t="s">
        <v>114</v>
      </c>
      <c r="G404" s="32" t="s">
        <v>1591</v>
      </c>
    </row>
    <row r="405" spans="1:7" x14ac:dyDescent="0.7">
      <c r="A405" s="29" t="s">
        <v>1592</v>
      </c>
      <c r="B405" s="34">
        <v>40613</v>
      </c>
      <c r="C405" s="31" t="s">
        <v>422</v>
      </c>
      <c r="D405" s="32" t="s">
        <v>1593</v>
      </c>
      <c r="E405" s="32" t="s">
        <v>1594</v>
      </c>
      <c r="F405" s="32" t="s">
        <v>119</v>
      </c>
      <c r="G405" s="32" t="s">
        <v>1595</v>
      </c>
    </row>
    <row r="406" spans="1:7" x14ac:dyDescent="0.7">
      <c r="A406" s="29" t="s">
        <v>1596</v>
      </c>
      <c r="B406" s="30">
        <v>40780</v>
      </c>
      <c r="C406" s="31" t="s">
        <v>167</v>
      </c>
      <c r="D406" s="46" t="s">
        <v>1597</v>
      </c>
      <c r="E406" s="46" t="s">
        <v>1598</v>
      </c>
      <c r="F406" s="32" t="s">
        <v>130</v>
      </c>
      <c r="G406" s="32" t="s">
        <v>1599</v>
      </c>
    </row>
    <row r="407" spans="1:7" x14ac:dyDescent="0.7">
      <c r="A407" s="29" t="s">
        <v>1600</v>
      </c>
      <c r="B407" s="30">
        <v>41053</v>
      </c>
      <c r="C407" s="31" t="s">
        <v>122</v>
      </c>
      <c r="D407" s="32" t="s">
        <v>1601</v>
      </c>
      <c r="E407" s="32" t="s">
        <v>1601</v>
      </c>
      <c r="F407" s="32" t="s">
        <v>119</v>
      </c>
      <c r="G407" s="32" t="s">
        <v>1602</v>
      </c>
    </row>
    <row r="408" spans="1:7" x14ac:dyDescent="0.7">
      <c r="A408" s="29" t="s">
        <v>1603</v>
      </c>
      <c r="B408" s="34">
        <v>41060</v>
      </c>
      <c r="C408" s="31" t="s">
        <v>264</v>
      </c>
      <c r="D408" s="32" t="s">
        <v>1604</v>
      </c>
      <c r="E408" s="32" t="s">
        <v>1604</v>
      </c>
      <c r="F408" s="32" t="s">
        <v>130</v>
      </c>
      <c r="G408" s="32" t="s">
        <v>1605</v>
      </c>
    </row>
    <row r="409" spans="1:7" x14ac:dyDescent="0.7">
      <c r="A409" s="29" t="s">
        <v>1606</v>
      </c>
      <c r="B409" s="30">
        <v>43075</v>
      </c>
      <c r="C409" s="31" t="s">
        <v>122</v>
      </c>
      <c r="D409" s="32" t="s">
        <v>1607</v>
      </c>
      <c r="E409" s="32" t="s">
        <v>1607</v>
      </c>
      <c r="F409" s="32" t="s">
        <v>119</v>
      </c>
      <c r="G409" s="32" t="s">
        <v>1608</v>
      </c>
    </row>
    <row r="410" spans="1:7" x14ac:dyDescent="0.7">
      <c r="A410" s="29" t="s">
        <v>1609</v>
      </c>
      <c r="B410" s="30">
        <v>43195</v>
      </c>
      <c r="C410" s="31" t="s">
        <v>390</v>
      </c>
      <c r="D410" s="46" t="s">
        <v>1610</v>
      </c>
      <c r="E410" s="46" t="s">
        <v>1611</v>
      </c>
      <c r="F410" s="32" t="s">
        <v>114</v>
      </c>
      <c r="G410" s="32" t="s">
        <v>1612</v>
      </c>
    </row>
    <row r="411" spans="1:7" x14ac:dyDescent="0.7">
      <c r="A411" s="29" t="s">
        <v>1613</v>
      </c>
      <c r="B411" s="30">
        <v>43935</v>
      </c>
      <c r="C411" s="31" t="s">
        <v>486</v>
      </c>
      <c r="D411" s="32" t="s">
        <v>1614</v>
      </c>
      <c r="E411" s="32" t="s">
        <v>1614</v>
      </c>
      <c r="F411" s="32" t="s">
        <v>114</v>
      </c>
      <c r="G411" s="32" t="s">
        <v>1615</v>
      </c>
    </row>
    <row r="412" spans="1:7" x14ac:dyDescent="0.7">
      <c r="A412" s="29" t="s">
        <v>1616</v>
      </c>
      <c r="B412" s="30">
        <v>44181</v>
      </c>
      <c r="C412" s="31" t="s">
        <v>146</v>
      </c>
      <c r="D412" s="32" t="s">
        <v>1617</v>
      </c>
      <c r="E412" s="32" t="s">
        <v>1617</v>
      </c>
      <c r="F412" s="32" t="s">
        <v>130</v>
      </c>
      <c r="G412" s="32" t="s">
        <v>1618</v>
      </c>
    </row>
    <row r="413" spans="1:7" x14ac:dyDescent="0.7">
      <c r="A413" s="29" t="s">
        <v>1619</v>
      </c>
      <c r="B413" s="30">
        <v>45146</v>
      </c>
      <c r="C413" s="31" t="s">
        <v>410</v>
      </c>
      <c r="D413" s="32" t="s">
        <v>1620</v>
      </c>
      <c r="E413" s="32" t="s">
        <v>1621</v>
      </c>
      <c r="F413" s="32" t="s">
        <v>114</v>
      </c>
      <c r="G413" s="32" t="s">
        <v>1622</v>
      </c>
    </row>
    <row r="414" spans="1:7" x14ac:dyDescent="0.7">
      <c r="A414" s="29" t="s">
        <v>1623</v>
      </c>
      <c r="B414" s="30">
        <v>45876</v>
      </c>
      <c r="C414" s="31" t="s">
        <v>435</v>
      </c>
      <c r="D414" s="32" t="s">
        <v>1624</v>
      </c>
      <c r="E414" s="32" t="s">
        <v>1624</v>
      </c>
      <c r="F414" s="32" t="s">
        <v>119</v>
      </c>
      <c r="G414" s="32" t="s">
        <v>1625</v>
      </c>
    </row>
    <row r="415" spans="1:7" x14ac:dyDescent="0.7">
      <c r="A415" s="29" t="s">
        <v>1626</v>
      </c>
      <c r="B415" s="34">
        <v>47954</v>
      </c>
      <c r="C415" s="31" t="s">
        <v>273</v>
      </c>
      <c r="D415" s="32" t="s">
        <v>1627</v>
      </c>
      <c r="E415" s="32" t="s">
        <v>1628</v>
      </c>
      <c r="F415" s="32" t="s">
        <v>114</v>
      </c>
      <c r="G415" s="32" t="s">
        <v>1629</v>
      </c>
    </row>
    <row r="416" spans="1:7" x14ac:dyDescent="0.7">
      <c r="A416" s="29" t="s">
        <v>1630</v>
      </c>
      <c r="B416" s="30">
        <v>48443</v>
      </c>
      <c r="C416" s="31" t="s">
        <v>1631</v>
      </c>
      <c r="D416" s="32" t="s">
        <v>1632</v>
      </c>
      <c r="E416" s="32" t="s">
        <v>1632</v>
      </c>
      <c r="F416" s="32" t="s">
        <v>130</v>
      </c>
      <c r="G416" s="32" t="s">
        <v>1633</v>
      </c>
    </row>
    <row r="417" spans="1:7" x14ac:dyDescent="0.7">
      <c r="A417" s="29" t="s">
        <v>1634</v>
      </c>
      <c r="B417" s="30">
        <v>49704</v>
      </c>
      <c r="C417" s="31" t="s">
        <v>1635</v>
      </c>
      <c r="D417" s="32" t="s">
        <v>1636</v>
      </c>
      <c r="E417" s="32" t="s">
        <v>1636</v>
      </c>
      <c r="F417" s="32" t="s">
        <v>130</v>
      </c>
      <c r="G417" s="32" t="s">
        <v>1637</v>
      </c>
    </row>
    <row r="418" spans="1:7" x14ac:dyDescent="0.7">
      <c r="A418" s="29" t="s">
        <v>1638</v>
      </c>
      <c r="B418" s="30">
        <v>50139</v>
      </c>
      <c r="C418" s="31" t="s">
        <v>1639</v>
      </c>
      <c r="D418" s="32" t="s">
        <v>1640</v>
      </c>
      <c r="E418" s="32" t="s">
        <v>1640</v>
      </c>
      <c r="F418" s="32" t="s">
        <v>114</v>
      </c>
      <c r="G418" s="32" t="s">
        <v>1641</v>
      </c>
    </row>
    <row r="419" spans="1:7" x14ac:dyDescent="0.7">
      <c r="A419" s="29" t="s">
        <v>1642</v>
      </c>
      <c r="B419" s="30">
        <v>50202</v>
      </c>
      <c r="C419" s="31" t="s">
        <v>1643</v>
      </c>
      <c r="D419" s="32" t="s">
        <v>1644</v>
      </c>
      <c r="E419" s="32" t="s">
        <v>1645</v>
      </c>
      <c r="F419" s="32" t="s">
        <v>114</v>
      </c>
      <c r="G419" s="32" t="s">
        <v>1646</v>
      </c>
    </row>
    <row r="420" spans="1:7" x14ac:dyDescent="0.7">
      <c r="A420" s="29" t="s">
        <v>1647</v>
      </c>
      <c r="B420" s="30">
        <v>51929</v>
      </c>
      <c r="C420" s="31" t="s">
        <v>1643</v>
      </c>
      <c r="D420" s="32" t="s">
        <v>1648</v>
      </c>
      <c r="E420" s="32" t="s">
        <v>1648</v>
      </c>
      <c r="F420" s="32" t="s">
        <v>114</v>
      </c>
      <c r="G420" s="32" t="s">
        <v>1649</v>
      </c>
    </row>
    <row r="421" spans="1:7" x14ac:dyDescent="0.7">
      <c r="A421" s="29" t="s">
        <v>1650</v>
      </c>
      <c r="B421" s="34">
        <v>58018</v>
      </c>
      <c r="C421" s="31" t="s">
        <v>541</v>
      </c>
      <c r="D421" s="32" t="s">
        <v>1651</v>
      </c>
      <c r="E421" s="32" t="s">
        <v>1652</v>
      </c>
      <c r="F421" s="32" t="s">
        <v>130</v>
      </c>
      <c r="G421" s="32" t="s">
        <v>1653</v>
      </c>
    </row>
    <row r="422" spans="1:7" x14ac:dyDescent="0.7">
      <c r="A422" s="29" t="s">
        <v>1654</v>
      </c>
      <c r="B422" s="30">
        <v>61807</v>
      </c>
      <c r="C422" s="31" t="s">
        <v>191</v>
      </c>
      <c r="D422" s="32" t="s">
        <v>1655</v>
      </c>
      <c r="E422" s="32" t="s">
        <v>1656</v>
      </c>
      <c r="F422" s="32" t="s">
        <v>130</v>
      </c>
      <c r="G422" s="32" t="s">
        <v>1657</v>
      </c>
    </row>
    <row r="423" spans="1:7" x14ac:dyDescent="0.7">
      <c r="A423" s="29" t="s">
        <v>1658</v>
      </c>
      <c r="B423" s="30">
        <v>446250</v>
      </c>
      <c r="C423" s="31" t="s">
        <v>1659</v>
      </c>
      <c r="D423" s="32" t="s">
        <v>1660</v>
      </c>
      <c r="E423" s="32" t="s">
        <v>1661</v>
      </c>
      <c r="F423" s="32" t="s">
        <v>119</v>
      </c>
      <c r="G423" s="32" t="s">
        <v>1662</v>
      </c>
    </row>
    <row r="424" spans="1:7" x14ac:dyDescent="0.7">
      <c r="A424" s="29" t="s">
        <v>1663</v>
      </c>
      <c r="B424" s="34">
        <v>72340</v>
      </c>
      <c r="C424" s="31" t="s">
        <v>203</v>
      </c>
      <c r="D424" s="32" t="s">
        <v>1664</v>
      </c>
      <c r="E424" s="32" t="s">
        <v>1664</v>
      </c>
      <c r="F424" s="32" t="s">
        <v>130</v>
      </c>
      <c r="G424" s="32" t="s">
        <v>1665</v>
      </c>
    </row>
    <row r="425" spans="1:7" x14ac:dyDescent="0.7">
      <c r="A425" s="29" t="s">
        <v>1666</v>
      </c>
      <c r="B425" s="30">
        <v>72894</v>
      </c>
      <c r="C425" s="31" t="s">
        <v>418</v>
      </c>
      <c r="D425" s="32" t="s">
        <v>1667</v>
      </c>
      <c r="E425" s="32" t="s">
        <v>1667</v>
      </c>
      <c r="F425" s="32" t="s">
        <v>119</v>
      </c>
      <c r="G425" s="32" t="s">
        <v>1668</v>
      </c>
    </row>
    <row r="426" spans="1:7" x14ac:dyDescent="0.7">
      <c r="A426" s="29" t="s">
        <v>1669</v>
      </c>
      <c r="B426" s="34">
        <v>72968</v>
      </c>
      <c r="C426" s="31" t="s">
        <v>327</v>
      </c>
      <c r="D426" s="32" t="s">
        <v>646</v>
      </c>
      <c r="E426" s="32" t="s">
        <v>646</v>
      </c>
      <c r="F426" s="32" t="s">
        <v>130</v>
      </c>
      <c r="G426" s="32" t="s">
        <v>1670</v>
      </c>
    </row>
    <row r="427" spans="1:7" x14ac:dyDescent="0.7">
      <c r="A427" s="29" t="s">
        <v>1671</v>
      </c>
      <c r="B427" s="34">
        <v>73048</v>
      </c>
      <c r="C427" s="31" t="s">
        <v>865</v>
      </c>
      <c r="D427" s="32" t="s">
        <v>1672</v>
      </c>
      <c r="E427" s="32" t="s">
        <v>1673</v>
      </c>
      <c r="F427" s="32" t="s">
        <v>130</v>
      </c>
      <c r="G427" s="32" t="s">
        <v>1674</v>
      </c>
    </row>
    <row r="428" spans="1:7" x14ac:dyDescent="0.7">
      <c r="A428" s="29" t="s">
        <v>1675</v>
      </c>
      <c r="B428" s="34">
        <v>73168</v>
      </c>
      <c r="C428" s="31" t="s">
        <v>468</v>
      </c>
      <c r="D428" s="32" t="s">
        <v>1676</v>
      </c>
      <c r="E428" s="32" t="s">
        <v>1676</v>
      </c>
      <c r="F428" s="32" t="s">
        <v>650</v>
      </c>
      <c r="G428" s="32" t="s">
        <v>1677</v>
      </c>
    </row>
    <row r="429" spans="1:7" x14ac:dyDescent="0.7">
      <c r="A429" s="29" t="s">
        <v>1678</v>
      </c>
      <c r="B429" s="34">
        <v>435682</v>
      </c>
      <c r="C429" s="31" t="s">
        <v>1485</v>
      </c>
      <c r="D429" s="32" t="s">
        <v>1679</v>
      </c>
      <c r="E429" s="46" t="s">
        <v>1679</v>
      </c>
      <c r="F429" s="32" t="s">
        <v>119</v>
      </c>
      <c r="G429" s="32" t="s">
        <v>1680</v>
      </c>
    </row>
    <row r="430" spans="1:7" x14ac:dyDescent="0.7">
      <c r="A430" s="29" t="s">
        <v>1681</v>
      </c>
      <c r="B430" s="30">
        <v>78039</v>
      </c>
      <c r="C430" s="31" t="s">
        <v>711</v>
      </c>
      <c r="D430" s="32" t="s">
        <v>1682</v>
      </c>
      <c r="E430" s="32" t="s">
        <v>1682</v>
      </c>
      <c r="F430" s="32" t="s">
        <v>114</v>
      </c>
      <c r="G430" s="32" t="s">
        <v>1683</v>
      </c>
    </row>
    <row r="431" spans="1:7" x14ac:dyDescent="0.7">
      <c r="A431" s="29" t="s">
        <v>1684</v>
      </c>
      <c r="B431" s="34">
        <v>82980</v>
      </c>
      <c r="C431" s="31" t="s">
        <v>456</v>
      </c>
      <c r="D431" s="32" t="s">
        <v>1685</v>
      </c>
      <c r="E431" s="32" t="s">
        <v>1685</v>
      </c>
      <c r="F431" s="32" t="s">
        <v>130</v>
      </c>
      <c r="G431" s="32" t="s">
        <v>1686</v>
      </c>
    </row>
    <row r="432" spans="1:7" x14ac:dyDescent="0.7">
      <c r="A432" s="29" t="s">
        <v>1687</v>
      </c>
      <c r="B432" s="34">
        <v>84071</v>
      </c>
      <c r="C432" s="31" t="s">
        <v>327</v>
      </c>
      <c r="D432" s="32" t="s">
        <v>1688</v>
      </c>
      <c r="E432" s="32" t="s">
        <v>1688</v>
      </c>
      <c r="F432" s="32" t="s">
        <v>119</v>
      </c>
      <c r="G432" s="32" t="s">
        <v>1689</v>
      </c>
    </row>
    <row r="433" spans="1:7" x14ac:dyDescent="0.7">
      <c r="A433" s="29" t="s">
        <v>1690</v>
      </c>
      <c r="B433" s="30">
        <v>20896</v>
      </c>
      <c r="C433" s="31" t="s">
        <v>1278</v>
      </c>
      <c r="D433" s="32" t="s">
        <v>1691</v>
      </c>
      <c r="E433" s="46" t="s">
        <v>1691</v>
      </c>
      <c r="F433" s="32"/>
      <c r="G433" s="32" t="s">
        <v>1692</v>
      </c>
    </row>
    <row r="434" spans="1:7" x14ac:dyDescent="0.7">
      <c r="A434" s="29" t="s">
        <v>1693</v>
      </c>
      <c r="B434" s="34">
        <v>92315</v>
      </c>
      <c r="C434" s="31" t="s">
        <v>673</v>
      </c>
      <c r="D434" s="32" t="s">
        <v>1694</v>
      </c>
      <c r="E434" s="32" t="s">
        <v>1695</v>
      </c>
      <c r="F434" s="32" t="s">
        <v>130</v>
      </c>
      <c r="G434" s="32" t="s">
        <v>1696</v>
      </c>
    </row>
    <row r="435" spans="1:7" x14ac:dyDescent="0.7">
      <c r="A435" s="29" t="s">
        <v>1697</v>
      </c>
      <c r="B435" s="34">
        <v>98243</v>
      </c>
      <c r="C435" s="31" t="s">
        <v>1698</v>
      </c>
      <c r="D435" s="32" t="s">
        <v>1699</v>
      </c>
      <c r="E435" s="32" t="s">
        <v>1699</v>
      </c>
      <c r="F435" s="32" t="s">
        <v>119</v>
      </c>
      <c r="G435" s="32" t="s">
        <v>1700</v>
      </c>
    </row>
    <row r="436" spans="1:7" x14ac:dyDescent="0.7">
      <c r="A436" s="29" t="s">
        <v>1701</v>
      </c>
      <c r="B436" s="30">
        <v>99617</v>
      </c>
      <c r="C436" s="31" t="s">
        <v>386</v>
      </c>
      <c r="D436" s="32" t="s">
        <v>1702</v>
      </c>
      <c r="E436" s="32" t="s">
        <v>1703</v>
      </c>
      <c r="F436" s="32" t="s">
        <v>130</v>
      </c>
      <c r="G436" s="32" t="s">
        <v>1704</v>
      </c>
    </row>
    <row r="437" spans="1:7" x14ac:dyDescent="0.7">
      <c r="A437" s="29" t="s">
        <v>1705</v>
      </c>
      <c r="B437" s="30">
        <v>101440</v>
      </c>
      <c r="C437" s="31" t="s">
        <v>1706</v>
      </c>
      <c r="D437" s="32" t="s">
        <v>1707</v>
      </c>
      <c r="E437" s="32" t="s">
        <v>1707</v>
      </c>
      <c r="F437" s="32" t="s">
        <v>130</v>
      </c>
      <c r="G437" s="32" t="s">
        <v>1708</v>
      </c>
    </row>
    <row r="438" spans="1:7" x14ac:dyDescent="0.7">
      <c r="A438" s="29" t="s">
        <v>1709</v>
      </c>
      <c r="B438" s="34">
        <v>102443</v>
      </c>
      <c r="C438" s="31" t="s">
        <v>1710</v>
      </c>
      <c r="D438" s="32" t="s">
        <v>1711</v>
      </c>
      <c r="E438" s="32" t="s">
        <v>1711</v>
      </c>
      <c r="F438" s="32" t="s">
        <v>130</v>
      </c>
      <c r="G438" s="32" t="s">
        <v>1712</v>
      </c>
    </row>
    <row r="439" spans="1:7" x14ac:dyDescent="0.7">
      <c r="A439" s="29" t="s">
        <v>1713</v>
      </c>
      <c r="B439" s="34">
        <v>106180</v>
      </c>
      <c r="C439" s="31" t="s">
        <v>1296</v>
      </c>
      <c r="D439" s="32" t="s">
        <v>1714</v>
      </c>
      <c r="E439" s="32" t="s">
        <v>1715</v>
      </c>
      <c r="F439" s="32" t="s">
        <v>114</v>
      </c>
      <c r="G439" s="32" t="s">
        <v>1716</v>
      </c>
    </row>
    <row r="440" spans="1:7" x14ac:dyDescent="0.7">
      <c r="A440" s="29" t="s">
        <v>1717</v>
      </c>
      <c r="B440" s="30">
        <v>108893</v>
      </c>
      <c r="C440" s="31" t="s">
        <v>418</v>
      </c>
      <c r="D440" s="32" t="s">
        <v>1718</v>
      </c>
      <c r="E440" s="32" t="s">
        <v>1718</v>
      </c>
      <c r="F440" s="32" t="s">
        <v>130</v>
      </c>
      <c r="G440" s="32" t="s">
        <v>1719</v>
      </c>
    </row>
    <row r="441" spans="1:7" x14ac:dyDescent="0.7">
      <c r="A441" s="29" t="s">
        <v>1720</v>
      </c>
      <c r="B441" s="34">
        <v>109819</v>
      </c>
      <c r="C441" s="31" t="s">
        <v>1721</v>
      </c>
      <c r="D441" s="32" t="s">
        <v>1722</v>
      </c>
      <c r="E441" s="32" t="s">
        <v>1723</v>
      </c>
      <c r="F441" s="32" t="s">
        <v>130</v>
      </c>
      <c r="G441" s="32" t="s">
        <v>1724</v>
      </c>
    </row>
    <row r="442" spans="1:7" x14ac:dyDescent="0.7">
      <c r="A442" s="29" t="s">
        <v>1725</v>
      </c>
      <c r="B442" s="30">
        <v>113678</v>
      </c>
      <c r="C442" s="31" t="s">
        <v>445</v>
      </c>
      <c r="D442" s="32" t="s">
        <v>1726</v>
      </c>
      <c r="E442" s="32" t="s">
        <v>1726</v>
      </c>
      <c r="F442" s="32" t="s">
        <v>130</v>
      </c>
      <c r="G442" s="32" t="s">
        <v>1727</v>
      </c>
    </row>
    <row r="443" spans="1:7" x14ac:dyDescent="0.7">
      <c r="A443" s="29" t="s">
        <v>1728</v>
      </c>
      <c r="B443" s="34">
        <v>132952</v>
      </c>
      <c r="C443" s="31" t="s">
        <v>203</v>
      </c>
      <c r="D443" s="32" t="s">
        <v>1729</v>
      </c>
      <c r="E443" s="32" t="s">
        <v>1729</v>
      </c>
      <c r="F443" s="32" t="s">
        <v>130</v>
      </c>
      <c r="G443" s="32" t="s">
        <v>1730</v>
      </c>
    </row>
    <row r="444" spans="1:7" x14ac:dyDescent="0.7">
      <c r="A444" s="29" t="s">
        <v>1731</v>
      </c>
      <c r="B444" s="30">
        <v>220246</v>
      </c>
      <c r="C444" s="31" t="s">
        <v>1732</v>
      </c>
      <c r="D444" s="32" t="s">
        <v>1733</v>
      </c>
      <c r="E444" s="32" t="s">
        <v>1733</v>
      </c>
      <c r="F444" s="32" t="s">
        <v>114</v>
      </c>
      <c r="G444" s="32" t="s">
        <v>1734</v>
      </c>
    </row>
    <row r="445" spans="1:7" x14ac:dyDescent="0.7">
      <c r="A445" s="29" t="s">
        <v>1735</v>
      </c>
      <c r="B445" s="34">
        <v>275446</v>
      </c>
      <c r="C445" s="31" t="s">
        <v>528</v>
      </c>
      <c r="D445" s="46" t="s">
        <v>1736</v>
      </c>
      <c r="E445" s="46" t="s">
        <v>1737</v>
      </c>
      <c r="F445" s="32" t="s">
        <v>130</v>
      </c>
      <c r="G445" s="32" t="s">
        <v>1738</v>
      </c>
    </row>
    <row r="446" spans="1:7" x14ac:dyDescent="0.7">
      <c r="A446" s="29" t="s">
        <v>1739</v>
      </c>
      <c r="B446" s="34">
        <v>320113</v>
      </c>
      <c r="C446" s="31" t="s">
        <v>1013</v>
      </c>
      <c r="D446" s="32" t="s">
        <v>1740</v>
      </c>
      <c r="E446" s="46" t="s">
        <v>1740</v>
      </c>
      <c r="F446" s="32" t="s">
        <v>130</v>
      </c>
      <c r="G446" s="32" t="s">
        <v>1741</v>
      </c>
    </row>
    <row r="447" spans="1:7" x14ac:dyDescent="0.7">
      <c r="A447" s="29" t="s">
        <v>1742</v>
      </c>
      <c r="B447" s="30">
        <v>330778</v>
      </c>
      <c r="C447" s="31" t="s">
        <v>743</v>
      </c>
      <c r="D447" s="32" t="s">
        <v>1743</v>
      </c>
      <c r="E447" s="32" t="s">
        <v>1743</v>
      </c>
      <c r="F447" s="32" t="s">
        <v>114</v>
      </c>
      <c r="G447" s="32" t="s">
        <v>1744</v>
      </c>
    </row>
    <row r="448" spans="1:7" x14ac:dyDescent="0.7">
      <c r="A448" s="29" t="s">
        <v>1745</v>
      </c>
      <c r="B448" s="34">
        <v>330915</v>
      </c>
      <c r="C448" s="31" t="s">
        <v>339</v>
      </c>
      <c r="D448" s="32" t="s">
        <v>1746</v>
      </c>
      <c r="E448" s="32" t="s">
        <v>1746</v>
      </c>
      <c r="F448" s="32" t="s">
        <v>114</v>
      </c>
      <c r="G448" s="32" t="s">
        <v>1747</v>
      </c>
    </row>
    <row r="449" spans="1:7" x14ac:dyDescent="0.7">
      <c r="A449" s="29" t="s">
        <v>1748</v>
      </c>
      <c r="B449" s="34">
        <v>331436</v>
      </c>
      <c r="C449" s="31" t="s">
        <v>1749</v>
      </c>
      <c r="D449" s="32" t="s">
        <v>1750</v>
      </c>
      <c r="E449" s="32" t="s">
        <v>1751</v>
      </c>
      <c r="F449" s="32" t="s">
        <v>114</v>
      </c>
      <c r="G449" s="32" t="s">
        <v>1752</v>
      </c>
    </row>
    <row r="450" spans="1:7" x14ac:dyDescent="0.7">
      <c r="A450" s="29" t="s">
        <v>1753</v>
      </c>
      <c r="B450" s="30">
        <v>45435</v>
      </c>
      <c r="C450" s="31" t="s">
        <v>221</v>
      </c>
      <c r="D450" s="32" t="s">
        <v>1754</v>
      </c>
      <c r="E450" s="32" t="s">
        <v>1754</v>
      </c>
      <c r="F450" s="32" t="s">
        <v>130</v>
      </c>
      <c r="G450" s="32" t="s">
        <v>1755</v>
      </c>
    </row>
    <row r="451" spans="1:7" x14ac:dyDescent="0.7">
      <c r="A451" s="29" t="s">
        <v>1756</v>
      </c>
      <c r="B451" s="30">
        <v>49341</v>
      </c>
      <c r="C451" s="31" t="s">
        <v>173</v>
      </c>
      <c r="D451" s="32" t="s">
        <v>1714</v>
      </c>
      <c r="E451" s="32" t="s">
        <v>1757</v>
      </c>
      <c r="F451" s="32" t="s">
        <v>130</v>
      </c>
      <c r="G451" s="32" t="s">
        <v>1758</v>
      </c>
    </row>
    <row r="452" spans="1:7" x14ac:dyDescent="0.7">
      <c r="A452" s="29" t="s">
        <v>1759</v>
      </c>
      <c r="B452" s="34">
        <v>109336</v>
      </c>
      <c r="C452" s="31" t="s">
        <v>1227</v>
      </c>
      <c r="D452" s="32" t="s">
        <v>1760</v>
      </c>
      <c r="E452" s="32" t="s">
        <v>1760</v>
      </c>
      <c r="F452" s="32" t="s">
        <v>130</v>
      </c>
      <c r="G452" s="32" t="s">
        <v>1761</v>
      </c>
    </row>
    <row r="453" spans="1:7" x14ac:dyDescent="0.7">
      <c r="A453" s="29" t="s">
        <v>1762</v>
      </c>
      <c r="B453" s="34">
        <v>48796</v>
      </c>
      <c r="C453" s="31" t="s">
        <v>1763</v>
      </c>
      <c r="D453" s="32" t="s">
        <v>1764</v>
      </c>
      <c r="E453" s="32" t="s">
        <v>1764</v>
      </c>
      <c r="F453" s="32" t="s">
        <v>114</v>
      </c>
      <c r="G453" s="32" t="s">
        <v>1765</v>
      </c>
    </row>
    <row r="454" spans="1:7" x14ac:dyDescent="0.7">
      <c r="A454" s="29" t="s">
        <v>1766</v>
      </c>
      <c r="B454" s="30">
        <v>360405</v>
      </c>
      <c r="C454" s="31" t="s">
        <v>418</v>
      </c>
      <c r="D454" s="32" t="s">
        <v>1767</v>
      </c>
      <c r="E454" s="32" t="s">
        <v>1768</v>
      </c>
      <c r="F454" s="32" t="s">
        <v>119</v>
      </c>
      <c r="G454" s="32" t="s">
        <v>1769</v>
      </c>
    </row>
    <row r="455" spans="1:7" x14ac:dyDescent="0.7">
      <c r="A455" s="29" t="s">
        <v>1770</v>
      </c>
      <c r="B455" s="34">
        <v>372785</v>
      </c>
      <c r="C455" s="31" t="s">
        <v>1039</v>
      </c>
      <c r="D455" s="36" t="s">
        <v>1714</v>
      </c>
      <c r="E455" s="36" t="s">
        <v>1771</v>
      </c>
      <c r="F455" s="32" t="s">
        <v>114</v>
      </c>
      <c r="G455" s="32" t="s">
        <v>1772</v>
      </c>
    </row>
    <row r="456" spans="1:7" x14ac:dyDescent="0.7">
      <c r="A456" s="36" t="s">
        <v>1773</v>
      </c>
      <c r="B456" s="36">
        <v>45629</v>
      </c>
      <c r="C456" s="31" t="s">
        <v>1774</v>
      </c>
      <c r="D456" s="36" t="s">
        <v>1460</v>
      </c>
      <c r="E456" s="36" t="s">
        <v>1460</v>
      </c>
      <c r="F456" s="36" t="s">
        <v>130</v>
      </c>
      <c r="G456" s="36" t="s">
        <v>1775</v>
      </c>
    </row>
    <row r="457" spans="1:7" x14ac:dyDescent="0.7">
      <c r="A457" s="29" t="s">
        <v>1776</v>
      </c>
      <c r="B457" s="34">
        <v>22075</v>
      </c>
      <c r="C457" s="31" t="s">
        <v>269</v>
      </c>
      <c r="D457" s="32" t="s">
        <v>1777</v>
      </c>
      <c r="E457" s="32" t="s">
        <v>1777</v>
      </c>
      <c r="F457" s="32" t="s">
        <v>114</v>
      </c>
      <c r="G457" s="32" t="s">
        <v>1778</v>
      </c>
    </row>
    <row r="458" spans="1:7" x14ac:dyDescent="0.7">
      <c r="A458" s="29" t="s">
        <v>1779</v>
      </c>
      <c r="B458" s="30">
        <v>453610</v>
      </c>
      <c r="C458" s="31" t="s">
        <v>122</v>
      </c>
      <c r="D458" s="32" t="s">
        <v>1780</v>
      </c>
      <c r="E458" s="32" t="s">
        <v>1780</v>
      </c>
      <c r="F458" s="32"/>
      <c r="G458" s="32" t="s">
        <v>1781</v>
      </c>
    </row>
    <row r="459" spans="1:7" x14ac:dyDescent="0.7">
      <c r="A459" s="29" t="s">
        <v>1782</v>
      </c>
      <c r="B459" s="34">
        <v>334483</v>
      </c>
      <c r="C459" s="31" t="s">
        <v>203</v>
      </c>
      <c r="D459" s="32" t="s">
        <v>1783</v>
      </c>
      <c r="E459" s="32" t="s">
        <v>1784</v>
      </c>
      <c r="F459" s="32" t="s">
        <v>114</v>
      </c>
      <c r="G459" s="32" t="s">
        <v>1785</v>
      </c>
    </row>
    <row r="460" spans="1:7" x14ac:dyDescent="0.7">
      <c r="A460" s="29" t="s">
        <v>1786</v>
      </c>
      <c r="B460" s="34">
        <v>11080</v>
      </c>
      <c r="C460" s="31" t="s">
        <v>1406</v>
      </c>
      <c r="D460" s="32" t="s">
        <v>1787</v>
      </c>
      <c r="E460" s="32" t="s">
        <v>1787</v>
      </c>
      <c r="F460" s="32" t="s">
        <v>130</v>
      </c>
      <c r="G460" s="32" t="s">
        <v>1788</v>
      </c>
    </row>
    <row r="461" spans="1:7" x14ac:dyDescent="0.7">
      <c r="A461" s="29" t="s">
        <v>1789</v>
      </c>
      <c r="B461" s="30">
        <v>51460</v>
      </c>
      <c r="C461" s="31" t="s">
        <v>1635</v>
      </c>
      <c r="D461" s="32" t="s">
        <v>1790</v>
      </c>
      <c r="E461" s="32" t="s">
        <v>1790</v>
      </c>
      <c r="F461" s="32" t="s">
        <v>114</v>
      </c>
      <c r="G461" s="32" t="s">
        <v>1791</v>
      </c>
    </row>
    <row r="462" spans="1:7" x14ac:dyDescent="0.7">
      <c r="A462" s="29" t="s">
        <v>1792</v>
      </c>
      <c r="B462" s="34">
        <v>68633</v>
      </c>
      <c r="C462" s="31" t="s">
        <v>1793</v>
      </c>
      <c r="D462" s="32" t="s">
        <v>1794</v>
      </c>
      <c r="E462" s="32" t="s">
        <v>1795</v>
      </c>
      <c r="F462" s="32" t="s">
        <v>130</v>
      </c>
      <c r="G462" s="32" t="s">
        <v>1796</v>
      </c>
    </row>
    <row r="463" spans="1:7" x14ac:dyDescent="0.7">
      <c r="A463" s="29" t="s">
        <v>1797</v>
      </c>
      <c r="B463" s="34">
        <v>70777</v>
      </c>
      <c r="C463" s="31" t="s">
        <v>138</v>
      </c>
      <c r="D463" s="32" t="s">
        <v>1798</v>
      </c>
      <c r="E463" s="32" t="s">
        <v>1798</v>
      </c>
      <c r="F463" s="32" t="s">
        <v>130</v>
      </c>
      <c r="G463" s="32" t="s">
        <v>1799</v>
      </c>
    </row>
    <row r="464" spans="1:7" x14ac:dyDescent="0.7">
      <c r="A464" s="29" t="s">
        <v>1800</v>
      </c>
      <c r="B464" s="30">
        <v>86819</v>
      </c>
      <c r="C464" s="31" t="s">
        <v>1801</v>
      </c>
      <c r="D464" s="32" t="s">
        <v>1481</v>
      </c>
      <c r="E464" s="32" t="s">
        <v>1481</v>
      </c>
      <c r="F464" s="32"/>
      <c r="G464" s="32" t="s">
        <v>1802</v>
      </c>
    </row>
    <row r="465" spans="1:7" x14ac:dyDescent="0.7">
      <c r="A465" s="29" t="s">
        <v>1803</v>
      </c>
      <c r="B465" s="30">
        <v>382462</v>
      </c>
      <c r="C465" s="31" t="s">
        <v>1804</v>
      </c>
      <c r="D465" s="32" t="s">
        <v>1805</v>
      </c>
      <c r="E465" s="32" t="s">
        <v>1805</v>
      </c>
      <c r="F465" s="32" t="s">
        <v>130</v>
      </c>
      <c r="G465" s="32" t="s">
        <v>1806</v>
      </c>
    </row>
    <row r="466" spans="1:7" x14ac:dyDescent="0.7">
      <c r="A466" s="29" t="s">
        <v>1807</v>
      </c>
      <c r="B466" s="30">
        <v>441887</v>
      </c>
      <c r="C466" s="31" t="s">
        <v>1808</v>
      </c>
      <c r="D466" s="32" t="s">
        <v>1809</v>
      </c>
      <c r="E466" s="32" t="s">
        <v>1809</v>
      </c>
      <c r="F466" s="32"/>
      <c r="G466" s="32" t="s">
        <v>1810</v>
      </c>
    </row>
    <row r="467" spans="1:7" x14ac:dyDescent="0.7">
      <c r="A467" s="29" t="s">
        <v>1811</v>
      </c>
      <c r="B467" s="30">
        <v>365227</v>
      </c>
      <c r="C467" s="31" t="s">
        <v>167</v>
      </c>
      <c r="D467" s="32" t="s">
        <v>1812</v>
      </c>
      <c r="E467" s="32" t="s">
        <v>1812</v>
      </c>
      <c r="F467" s="32"/>
      <c r="G467" s="32" t="s">
        <v>1813</v>
      </c>
    </row>
    <row r="468" spans="1:7" x14ac:dyDescent="0.7">
      <c r="A468" s="29" t="s">
        <v>1814</v>
      </c>
      <c r="B468" s="30">
        <v>330626</v>
      </c>
      <c r="C468" s="31" t="s">
        <v>154</v>
      </c>
      <c r="D468" s="32" t="s">
        <v>1815</v>
      </c>
      <c r="E468" s="32" t="s">
        <v>1816</v>
      </c>
      <c r="F468" s="32"/>
      <c r="G468" s="32" t="s">
        <v>1817</v>
      </c>
    </row>
    <row r="469" spans="1:7" x14ac:dyDescent="0.7">
      <c r="A469" s="29" t="s">
        <v>1818</v>
      </c>
      <c r="B469" s="30">
        <v>97384</v>
      </c>
      <c r="C469" s="31" t="s">
        <v>1819</v>
      </c>
      <c r="D469" s="32" t="s">
        <v>1820</v>
      </c>
      <c r="E469" s="32" t="s">
        <v>1820</v>
      </c>
      <c r="F469" s="32"/>
      <c r="G469" s="32" t="s">
        <v>1821</v>
      </c>
    </row>
    <row r="470" spans="1:7" x14ac:dyDescent="0.7">
      <c r="A470" s="29" t="s">
        <v>1822</v>
      </c>
      <c r="B470" s="30">
        <v>76793</v>
      </c>
      <c r="C470" s="31" t="s">
        <v>1823</v>
      </c>
      <c r="D470" s="32" t="s">
        <v>1824</v>
      </c>
      <c r="E470" s="32" t="s">
        <v>1824</v>
      </c>
      <c r="F470" s="32"/>
      <c r="G470" s="32" t="s">
        <v>1825</v>
      </c>
    </row>
    <row r="471" spans="1:7" x14ac:dyDescent="0.7">
      <c r="A471" s="29" t="s">
        <v>1826</v>
      </c>
      <c r="B471" s="30">
        <v>65520</v>
      </c>
      <c r="C471" s="31" t="s">
        <v>512</v>
      </c>
      <c r="D471" s="32" t="s">
        <v>1827</v>
      </c>
      <c r="E471" s="32" t="s">
        <v>1827</v>
      </c>
      <c r="F471" s="32"/>
      <c r="G471" s="32" t="s">
        <v>1828</v>
      </c>
    </row>
    <row r="472" spans="1:7" x14ac:dyDescent="0.7">
      <c r="A472" s="29" t="s">
        <v>1829</v>
      </c>
      <c r="B472" s="30">
        <v>49990</v>
      </c>
      <c r="C472" s="31" t="s">
        <v>937</v>
      </c>
      <c r="D472" s="32" t="s">
        <v>1830</v>
      </c>
      <c r="E472" s="32" t="s">
        <v>1831</v>
      </c>
      <c r="F472" s="32"/>
      <c r="G472" s="32" t="s">
        <v>1832</v>
      </c>
    </row>
    <row r="473" spans="1:7" x14ac:dyDescent="0.7">
      <c r="A473" s="29" t="s">
        <v>1833</v>
      </c>
      <c r="B473" s="30">
        <v>44329</v>
      </c>
      <c r="C473" s="31" t="s">
        <v>512</v>
      </c>
      <c r="D473" s="32" t="s">
        <v>1834</v>
      </c>
      <c r="E473" s="32" t="s">
        <v>1834</v>
      </c>
      <c r="F473" s="32"/>
      <c r="G473" s="32" t="s">
        <v>1835</v>
      </c>
    </row>
    <row r="474" spans="1:7" x14ac:dyDescent="0.7">
      <c r="A474" s="29" t="s">
        <v>1836</v>
      </c>
      <c r="B474" s="30">
        <v>44022</v>
      </c>
      <c r="C474" s="31" t="s">
        <v>937</v>
      </c>
      <c r="D474" s="32" t="s">
        <v>1837</v>
      </c>
      <c r="E474" s="32" t="s">
        <v>1837</v>
      </c>
      <c r="F474" s="32"/>
      <c r="G474" s="32" t="s">
        <v>1838</v>
      </c>
    </row>
    <row r="475" spans="1:7" x14ac:dyDescent="0.7">
      <c r="A475" s="29" t="s">
        <v>1839</v>
      </c>
      <c r="B475" s="30">
        <v>42138</v>
      </c>
      <c r="C475" s="31" t="s">
        <v>1285</v>
      </c>
      <c r="D475" s="32" t="s">
        <v>1840</v>
      </c>
      <c r="E475" s="32" t="s">
        <v>1841</v>
      </c>
      <c r="F475" s="32"/>
      <c r="G475" s="32" t="s">
        <v>1842</v>
      </c>
    </row>
    <row r="476" spans="1:7" x14ac:dyDescent="0.7">
      <c r="A476" s="29" t="s">
        <v>1843</v>
      </c>
      <c r="B476" s="30">
        <v>34401</v>
      </c>
      <c r="C476" s="31" t="s">
        <v>563</v>
      </c>
      <c r="D476" s="32" t="s">
        <v>1844</v>
      </c>
      <c r="E476" s="32" t="s">
        <v>1844</v>
      </c>
      <c r="F476" s="32"/>
      <c r="G476" s="32" t="s">
        <v>1845</v>
      </c>
    </row>
    <row r="477" spans="1:7" x14ac:dyDescent="0.7">
      <c r="A477" s="29" t="s">
        <v>1846</v>
      </c>
      <c r="B477" s="30">
        <v>28140</v>
      </c>
      <c r="C477" s="31" t="s">
        <v>512</v>
      </c>
      <c r="D477" s="32" t="s">
        <v>1847</v>
      </c>
      <c r="E477" s="32" t="s">
        <v>1848</v>
      </c>
      <c r="F477" s="32"/>
      <c r="G477" s="32" t="s">
        <v>1849</v>
      </c>
    </row>
    <row r="478" spans="1:7" x14ac:dyDescent="0.7">
      <c r="A478" s="29" t="s">
        <v>1850</v>
      </c>
      <c r="B478" s="34">
        <v>3121</v>
      </c>
      <c r="C478" s="31" t="s">
        <v>971</v>
      </c>
      <c r="D478" s="36" t="s">
        <v>1714</v>
      </c>
      <c r="E478" s="36" t="s">
        <v>1851</v>
      </c>
      <c r="F478" s="32" t="s">
        <v>114</v>
      </c>
      <c r="G478" s="32" t="s">
        <v>1852</v>
      </c>
    </row>
    <row r="479" spans="1:7" x14ac:dyDescent="0.7">
      <c r="A479" s="29" t="s">
        <v>1853</v>
      </c>
      <c r="B479" s="30">
        <v>13480</v>
      </c>
      <c r="C479" s="31" t="s">
        <v>449</v>
      </c>
      <c r="D479" s="32" t="s">
        <v>1854</v>
      </c>
      <c r="E479" s="32" t="s">
        <v>1854</v>
      </c>
      <c r="F479" s="32"/>
      <c r="G479" s="32" t="s">
        <v>1855</v>
      </c>
    </row>
    <row r="480" spans="1:7" x14ac:dyDescent="0.7">
      <c r="A480" s="29" t="s">
        <v>1856</v>
      </c>
      <c r="B480" s="30">
        <v>2865</v>
      </c>
      <c r="C480" s="31" t="s">
        <v>563</v>
      </c>
      <c r="D480" s="32" t="s">
        <v>1857</v>
      </c>
      <c r="E480" s="32" t="s">
        <v>1857</v>
      </c>
      <c r="F480" s="32"/>
      <c r="G480" s="32" t="s">
        <v>1858</v>
      </c>
    </row>
    <row r="481" spans="1:7" x14ac:dyDescent="0.7">
      <c r="A481" s="29" t="s">
        <v>1859</v>
      </c>
      <c r="B481" s="30">
        <v>474762</v>
      </c>
      <c r="C481" s="31" t="s">
        <v>195</v>
      </c>
      <c r="D481" s="32" t="s">
        <v>1860</v>
      </c>
      <c r="E481" s="32" t="s">
        <v>1860</v>
      </c>
      <c r="F481" s="32"/>
      <c r="G481" s="32" t="s">
        <v>1861</v>
      </c>
    </row>
    <row r="482" spans="1:7" x14ac:dyDescent="0.7">
      <c r="A482" s="29" t="s">
        <v>1862</v>
      </c>
      <c r="B482" s="30">
        <v>467733</v>
      </c>
      <c r="C482" s="31" t="s">
        <v>1863</v>
      </c>
      <c r="D482" s="32" t="s">
        <v>1864</v>
      </c>
      <c r="E482" s="32" t="s">
        <v>1864</v>
      </c>
      <c r="F482" s="32"/>
      <c r="G482" s="32" t="s">
        <v>1865</v>
      </c>
    </row>
    <row r="483" spans="1:7" x14ac:dyDescent="0.7">
      <c r="A483" s="29" t="s">
        <v>1866</v>
      </c>
      <c r="B483" s="30">
        <v>463792</v>
      </c>
      <c r="C483" s="31" t="s">
        <v>122</v>
      </c>
      <c r="D483" s="32" t="s">
        <v>1867</v>
      </c>
      <c r="E483" s="46" t="s">
        <v>1867</v>
      </c>
      <c r="F483" s="32"/>
      <c r="G483" s="32" t="s">
        <v>1868</v>
      </c>
    </row>
    <row r="484" spans="1:7" x14ac:dyDescent="0.7">
      <c r="A484" s="29" t="s">
        <v>1869</v>
      </c>
      <c r="B484" s="30">
        <v>466200</v>
      </c>
      <c r="C484" s="31" t="s">
        <v>711</v>
      </c>
      <c r="D484" s="32" t="s">
        <v>1870</v>
      </c>
      <c r="E484" s="32" t="s">
        <v>1870</v>
      </c>
      <c r="F484" s="32"/>
      <c r="G484" s="32" t="s">
        <v>1871</v>
      </c>
    </row>
    <row r="485" spans="1:7" x14ac:dyDescent="0.7">
      <c r="A485" s="29" t="s">
        <v>1872</v>
      </c>
      <c r="B485" s="30">
        <v>466320</v>
      </c>
      <c r="C485" s="31" t="s">
        <v>122</v>
      </c>
      <c r="D485" s="32" t="s">
        <v>1873</v>
      </c>
      <c r="E485" s="32" t="s">
        <v>1873</v>
      </c>
      <c r="F485" s="32"/>
      <c r="G485" s="32" t="s">
        <v>1874</v>
      </c>
    </row>
    <row r="486" spans="1:7" x14ac:dyDescent="0.7">
      <c r="A486" s="29" t="s">
        <v>1875</v>
      </c>
      <c r="B486" s="30">
        <v>465951</v>
      </c>
      <c r="C486" s="31" t="s">
        <v>1876</v>
      </c>
      <c r="D486" s="32" t="s">
        <v>1877</v>
      </c>
      <c r="E486" s="32" t="s">
        <v>1877</v>
      </c>
      <c r="F486" s="32"/>
      <c r="G486" s="32" t="s">
        <v>1878</v>
      </c>
    </row>
    <row r="487" spans="1:7" x14ac:dyDescent="0.7">
      <c r="A487" s="29" t="s">
        <v>1879</v>
      </c>
      <c r="B487" s="30">
        <v>455424</v>
      </c>
      <c r="C487" s="31" t="s">
        <v>154</v>
      </c>
      <c r="D487" s="32" t="s">
        <v>1880</v>
      </c>
      <c r="E487" s="32" t="s">
        <v>1880</v>
      </c>
      <c r="F487" s="32"/>
      <c r="G487" s="32" t="s">
        <v>1881</v>
      </c>
    </row>
    <row r="488" spans="1:7" x14ac:dyDescent="0.7">
      <c r="A488" s="29" t="s">
        <v>1882</v>
      </c>
      <c r="B488" s="30">
        <v>463802</v>
      </c>
      <c r="C488" s="31" t="s">
        <v>1883</v>
      </c>
      <c r="D488" s="32" t="s">
        <v>1884</v>
      </c>
      <c r="E488" s="32" t="s">
        <v>1884</v>
      </c>
      <c r="F488" s="32"/>
      <c r="G488" s="32" t="s">
        <v>1885</v>
      </c>
    </row>
    <row r="489" spans="1:7" x14ac:dyDescent="0.7">
      <c r="A489" s="29" t="s">
        <v>1886</v>
      </c>
      <c r="B489" s="30">
        <v>463810</v>
      </c>
      <c r="C489" s="31" t="s">
        <v>1887</v>
      </c>
      <c r="D489" s="32" t="s">
        <v>1714</v>
      </c>
      <c r="E489" s="32" t="s">
        <v>1888</v>
      </c>
      <c r="F489" s="32"/>
      <c r="G489" s="32" t="s">
        <v>1889</v>
      </c>
    </row>
    <row r="490" spans="1:7" x14ac:dyDescent="0.7">
      <c r="A490" s="29" t="s">
        <v>1890</v>
      </c>
      <c r="B490" s="30">
        <v>458009</v>
      </c>
      <c r="C490" s="31" t="s">
        <v>195</v>
      </c>
      <c r="D490" s="32" t="s">
        <v>1891</v>
      </c>
      <c r="E490" s="32" t="s">
        <v>1892</v>
      </c>
      <c r="F490" s="32"/>
      <c r="G490" s="32" t="s">
        <v>1893</v>
      </c>
    </row>
    <row r="491" spans="1:7" x14ac:dyDescent="0.7">
      <c r="A491" s="29" t="s">
        <v>1894</v>
      </c>
      <c r="B491" s="30">
        <v>77099</v>
      </c>
      <c r="C491" s="31" t="s">
        <v>507</v>
      </c>
      <c r="D491" s="32" t="s">
        <v>1895</v>
      </c>
      <c r="E491" s="32" t="s">
        <v>1895</v>
      </c>
      <c r="F491" s="32"/>
      <c r="G491" s="32" t="s">
        <v>1896</v>
      </c>
    </row>
    <row r="492" spans="1:7" x14ac:dyDescent="0.7">
      <c r="A492" s="29" t="s">
        <v>1897</v>
      </c>
      <c r="B492" s="34">
        <v>42970</v>
      </c>
      <c r="C492" s="31" t="s">
        <v>364</v>
      </c>
      <c r="D492" s="32" t="s">
        <v>1377</v>
      </c>
      <c r="E492" s="32"/>
      <c r="F492" s="32" t="s">
        <v>119</v>
      </c>
      <c r="G492" s="32" t="s">
        <v>1898</v>
      </c>
    </row>
    <row r="493" spans="1:7" x14ac:dyDescent="0.7">
      <c r="A493" s="29" t="s">
        <v>1899</v>
      </c>
      <c r="B493" s="34">
        <v>43212</v>
      </c>
      <c r="C493" s="31" t="s">
        <v>138</v>
      </c>
      <c r="D493" s="32" t="s">
        <v>1374</v>
      </c>
      <c r="E493" s="32"/>
      <c r="F493" s="32" t="s">
        <v>130</v>
      </c>
      <c r="G493" s="32" t="s">
        <v>1900</v>
      </c>
    </row>
    <row r="494" spans="1:7" x14ac:dyDescent="0.7">
      <c r="A494" s="29" t="s">
        <v>1901</v>
      </c>
      <c r="B494" s="34">
        <v>43156</v>
      </c>
      <c r="C494" s="31" t="s">
        <v>138</v>
      </c>
      <c r="D494" s="32" t="s">
        <v>1374</v>
      </c>
      <c r="E494" s="32"/>
      <c r="F494" s="32" t="s">
        <v>114</v>
      </c>
      <c r="G494" s="32" t="s">
        <v>1902</v>
      </c>
    </row>
    <row r="495" spans="1:7" x14ac:dyDescent="0.7">
      <c r="A495" s="29" t="s">
        <v>1903</v>
      </c>
      <c r="B495" s="34">
        <v>451758</v>
      </c>
      <c r="C495" s="31" t="s">
        <v>138</v>
      </c>
      <c r="D495" s="32" t="s">
        <v>1374</v>
      </c>
      <c r="E495" s="32"/>
      <c r="F495" s="32" t="s">
        <v>1904</v>
      </c>
      <c r="G495" s="32" t="s">
        <v>1905</v>
      </c>
    </row>
    <row r="496" spans="1:7" x14ac:dyDescent="0.7">
      <c r="A496" s="29" t="s">
        <v>1906</v>
      </c>
      <c r="B496" s="34">
        <v>380930</v>
      </c>
      <c r="C496" s="31" t="s">
        <v>541</v>
      </c>
      <c r="D496" s="32" t="s">
        <v>1907</v>
      </c>
      <c r="E496" s="32" t="s">
        <v>1907</v>
      </c>
      <c r="F496" s="32" t="s">
        <v>130</v>
      </c>
      <c r="G496" s="32" t="s">
        <v>1908</v>
      </c>
    </row>
    <row r="497" spans="1:7" x14ac:dyDescent="0.7">
      <c r="A497" s="29" t="s">
        <v>1909</v>
      </c>
      <c r="B497" s="30">
        <v>86801</v>
      </c>
      <c r="C497" s="31" t="s">
        <v>688</v>
      </c>
      <c r="D497" s="32" t="s">
        <v>1910</v>
      </c>
      <c r="E497" s="32" t="s">
        <v>1910</v>
      </c>
      <c r="F497" s="32" t="s">
        <v>114</v>
      </c>
      <c r="G497" s="32" t="s">
        <v>1911</v>
      </c>
    </row>
    <row r="498" spans="1:7" x14ac:dyDescent="0.7">
      <c r="A498" s="29" t="s">
        <v>1912</v>
      </c>
      <c r="B498" s="30">
        <v>38244</v>
      </c>
      <c r="C498" s="31" t="s">
        <v>1913</v>
      </c>
      <c r="D498" s="32" t="s">
        <v>1914</v>
      </c>
      <c r="E498" s="32" t="s">
        <v>1914</v>
      </c>
      <c r="F498" s="32" t="s">
        <v>119</v>
      </c>
      <c r="G498" s="32" t="s">
        <v>1915</v>
      </c>
    </row>
    <row r="499" spans="1:7" x14ac:dyDescent="0.7">
      <c r="A499" s="29" t="s">
        <v>1916</v>
      </c>
      <c r="B499" s="34">
        <v>2819</v>
      </c>
      <c r="C499" s="31" t="s">
        <v>988</v>
      </c>
      <c r="D499" s="36" t="s">
        <v>1917</v>
      </c>
      <c r="E499" s="36" t="s">
        <v>1917</v>
      </c>
      <c r="F499" s="32" t="s">
        <v>114</v>
      </c>
      <c r="G499" s="32" t="s">
        <v>1918</v>
      </c>
    </row>
    <row r="500" spans="1:7" x14ac:dyDescent="0.7">
      <c r="A500" s="29" t="s">
        <v>1919</v>
      </c>
      <c r="B500" s="34">
        <v>116862</v>
      </c>
      <c r="C500" s="31" t="s">
        <v>426</v>
      </c>
      <c r="D500" s="32" t="s">
        <v>1920</v>
      </c>
      <c r="E500" s="32" t="s">
        <v>1920</v>
      </c>
      <c r="F500" s="32" t="s">
        <v>119</v>
      </c>
      <c r="G500" s="32" t="s">
        <v>1921</v>
      </c>
    </row>
    <row r="501" spans="1:7" x14ac:dyDescent="0.7">
      <c r="A501" s="29" t="s">
        <v>1922</v>
      </c>
      <c r="B501" s="34">
        <v>389980</v>
      </c>
      <c r="C501" s="31" t="s">
        <v>138</v>
      </c>
      <c r="D501" s="32" t="s">
        <v>1923</v>
      </c>
      <c r="E501" s="32" t="s">
        <v>1923</v>
      </c>
      <c r="F501" s="32" t="s">
        <v>130</v>
      </c>
      <c r="G501" s="32" t="s">
        <v>1924</v>
      </c>
    </row>
    <row r="502" spans="1:7" x14ac:dyDescent="0.7">
      <c r="A502" s="29" t="s">
        <v>1925</v>
      </c>
      <c r="B502" s="34">
        <v>331059</v>
      </c>
      <c r="C502" s="31" t="s">
        <v>1338</v>
      </c>
      <c r="D502" s="32" t="s">
        <v>1926</v>
      </c>
      <c r="E502" s="32" t="s">
        <v>1926</v>
      </c>
      <c r="F502" s="32" t="s">
        <v>114</v>
      </c>
      <c r="G502" s="32" t="s">
        <v>1927</v>
      </c>
    </row>
    <row r="503" spans="1:7" x14ac:dyDescent="0.7">
      <c r="A503" s="29" t="s">
        <v>1928</v>
      </c>
      <c r="B503" s="34">
        <v>335060</v>
      </c>
      <c r="C503" s="31" t="s">
        <v>810</v>
      </c>
      <c r="D503" s="32" t="s">
        <v>1929</v>
      </c>
      <c r="E503" s="32" t="s">
        <v>1929</v>
      </c>
      <c r="F503" s="32" t="s">
        <v>114</v>
      </c>
      <c r="G503" s="32" t="s">
        <v>1930</v>
      </c>
    </row>
    <row r="504" spans="1:7" x14ac:dyDescent="0.7">
      <c r="A504" s="29" t="s">
        <v>1931</v>
      </c>
      <c r="B504" s="34">
        <v>20688</v>
      </c>
      <c r="C504" s="31" t="s">
        <v>264</v>
      </c>
      <c r="D504" s="32" t="s">
        <v>1932</v>
      </c>
      <c r="E504" s="32" t="s">
        <v>1932</v>
      </c>
      <c r="F504" s="32" t="s">
        <v>114</v>
      </c>
      <c r="G504" s="32" t="s">
        <v>1933</v>
      </c>
    </row>
    <row r="505" spans="1:7" x14ac:dyDescent="0.7">
      <c r="A505" s="29" t="s">
        <v>1934</v>
      </c>
      <c r="B505" s="34">
        <v>47979</v>
      </c>
      <c r="C505" s="31" t="s">
        <v>248</v>
      </c>
      <c r="D505" s="32" t="s">
        <v>1935</v>
      </c>
      <c r="E505" s="32" t="s">
        <v>1935</v>
      </c>
      <c r="F505" s="32" t="s">
        <v>119</v>
      </c>
      <c r="G505" s="32" t="s">
        <v>1936</v>
      </c>
    </row>
    <row r="506" spans="1:7" x14ac:dyDescent="0.7">
      <c r="A506" s="29" t="s">
        <v>1937</v>
      </c>
      <c r="B506" s="30">
        <v>372464</v>
      </c>
      <c r="C506" s="31" t="s">
        <v>306</v>
      </c>
      <c r="D506" s="32" t="s">
        <v>1938</v>
      </c>
      <c r="E506" s="32" t="s">
        <v>1938</v>
      </c>
      <c r="F506" s="32" t="s">
        <v>119</v>
      </c>
      <c r="G506" s="32" t="s">
        <v>1939</v>
      </c>
    </row>
    <row r="507" spans="1:7" x14ac:dyDescent="0.7">
      <c r="A507" s="36" t="s">
        <v>1940</v>
      </c>
      <c r="B507" s="36">
        <v>26880</v>
      </c>
      <c r="C507" s="31" t="s">
        <v>1941</v>
      </c>
      <c r="D507" s="32" t="s">
        <v>1942</v>
      </c>
      <c r="E507" s="32" t="s">
        <v>1942</v>
      </c>
      <c r="F507" s="36" t="s">
        <v>130</v>
      </c>
      <c r="G507" s="36" t="s">
        <v>1943</v>
      </c>
    </row>
    <row r="508" spans="1:7" x14ac:dyDescent="0.7">
      <c r="A508" s="36" t="s">
        <v>1944</v>
      </c>
      <c r="B508" s="36">
        <v>96790</v>
      </c>
      <c r="C508" s="31" t="s">
        <v>1945</v>
      </c>
      <c r="D508" s="36" t="s">
        <v>1714</v>
      </c>
      <c r="E508" s="36" t="s">
        <v>1714</v>
      </c>
      <c r="F508" s="36" t="s">
        <v>130</v>
      </c>
      <c r="G508" s="36" t="s">
        <v>1946</v>
      </c>
    </row>
    <row r="509" spans="1:7" x14ac:dyDescent="0.7">
      <c r="A509" s="29" t="s">
        <v>1947</v>
      </c>
      <c r="B509" s="30">
        <v>451740</v>
      </c>
      <c r="C509" s="31" t="s">
        <v>122</v>
      </c>
      <c r="D509" s="32" t="s">
        <v>1481</v>
      </c>
      <c r="E509" s="32"/>
      <c r="F509" s="32"/>
      <c r="G509" s="32" t="s">
        <v>1948</v>
      </c>
    </row>
    <row r="510" spans="1:7" x14ac:dyDescent="0.7">
      <c r="A510" s="29" t="s">
        <v>1949</v>
      </c>
      <c r="B510" s="34">
        <v>411949</v>
      </c>
      <c r="C510" s="31" t="s">
        <v>226</v>
      </c>
      <c r="D510" s="32" t="s">
        <v>1950</v>
      </c>
      <c r="E510" s="32"/>
      <c r="F510" s="32" t="s">
        <v>130</v>
      </c>
      <c r="G510" s="32" t="s">
        <v>1951</v>
      </c>
    </row>
    <row r="511" spans="1:7" x14ac:dyDescent="0.7">
      <c r="A511" s="32" t="s">
        <v>1952</v>
      </c>
      <c r="B511" s="34">
        <v>378480</v>
      </c>
      <c r="C511" s="31" t="s">
        <v>138</v>
      </c>
      <c r="D511" s="32" t="s">
        <v>1953</v>
      </c>
      <c r="E511" s="32"/>
      <c r="F511" s="32"/>
      <c r="G511" s="32" t="s">
        <v>1954</v>
      </c>
    </row>
    <row r="512" spans="1:7" x14ac:dyDescent="0.7">
      <c r="A512" s="29" t="s">
        <v>1955</v>
      </c>
      <c r="B512" s="34">
        <v>335504</v>
      </c>
      <c r="C512" s="31" t="s">
        <v>431</v>
      </c>
      <c r="D512" s="32" t="s">
        <v>1956</v>
      </c>
      <c r="E512" s="32" t="s">
        <v>1956</v>
      </c>
      <c r="F512" s="32" t="s">
        <v>130</v>
      </c>
      <c r="G512" s="32" t="s">
        <v>1957</v>
      </c>
    </row>
    <row r="513" spans="1:7" x14ac:dyDescent="0.7">
      <c r="A513" s="29" t="s">
        <v>1958</v>
      </c>
      <c r="B513" s="34">
        <v>177953</v>
      </c>
      <c r="C513" s="31" t="s">
        <v>226</v>
      </c>
      <c r="D513" s="32" t="s">
        <v>1714</v>
      </c>
      <c r="E513" s="32"/>
      <c r="F513" s="32" t="s">
        <v>114</v>
      </c>
      <c r="G513" s="32" t="s">
        <v>1959</v>
      </c>
    </row>
    <row r="514" spans="1:7" x14ac:dyDescent="0.7">
      <c r="A514" s="29" t="s">
        <v>1960</v>
      </c>
      <c r="B514" s="30">
        <v>110814</v>
      </c>
      <c r="C514" s="31" t="s">
        <v>306</v>
      </c>
      <c r="D514" s="32" t="s">
        <v>1961</v>
      </c>
      <c r="E514" s="32" t="s">
        <v>1961</v>
      </c>
      <c r="F514" s="32" t="s">
        <v>119</v>
      </c>
      <c r="G514" s="32" t="s">
        <v>1962</v>
      </c>
    </row>
    <row r="515" spans="1:7" x14ac:dyDescent="0.7">
      <c r="A515" s="29" t="s">
        <v>1963</v>
      </c>
      <c r="B515" s="34">
        <v>106688</v>
      </c>
      <c r="C515" s="31" t="s">
        <v>1039</v>
      </c>
      <c r="D515" s="32" t="s">
        <v>1964</v>
      </c>
      <c r="E515" s="32"/>
      <c r="F515" s="32" t="s">
        <v>130</v>
      </c>
      <c r="G515" s="32" t="s">
        <v>1965</v>
      </c>
    </row>
    <row r="516" spans="1:7" x14ac:dyDescent="0.7">
      <c r="A516" s="29" t="s">
        <v>1966</v>
      </c>
      <c r="B516" s="30">
        <v>85276</v>
      </c>
      <c r="C516" s="31" t="s">
        <v>1967</v>
      </c>
      <c r="D516" s="32" t="s">
        <v>1481</v>
      </c>
      <c r="E516" s="32"/>
      <c r="F516" s="32"/>
      <c r="G516" s="32" t="s">
        <v>1968</v>
      </c>
    </row>
    <row r="517" spans="1:7" x14ac:dyDescent="0.7">
      <c r="A517" s="29" t="s">
        <v>1969</v>
      </c>
      <c r="B517" s="34">
        <v>71019</v>
      </c>
      <c r="C517" s="31" t="s">
        <v>1970</v>
      </c>
      <c r="D517" s="32" t="s">
        <v>1971</v>
      </c>
      <c r="E517" s="32" t="s">
        <v>1972</v>
      </c>
      <c r="F517" s="32" t="s">
        <v>119</v>
      </c>
      <c r="G517" s="32" t="s">
        <v>1973</v>
      </c>
    </row>
    <row r="518" spans="1:7" x14ac:dyDescent="0.7">
      <c r="A518" s="29" t="s">
        <v>1974</v>
      </c>
      <c r="B518" s="30">
        <v>51830</v>
      </c>
      <c r="C518" s="31" t="s">
        <v>512</v>
      </c>
      <c r="D518" s="32" t="s">
        <v>1975</v>
      </c>
      <c r="E518" s="32"/>
      <c r="F518" s="32" t="s">
        <v>119</v>
      </c>
      <c r="G518" s="32" t="s">
        <v>1976</v>
      </c>
    </row>
    <row r="519" spans="1:7" x14ac:dyDescent="0.7">
      <c r="A519" s="29" t="s">
        <v>1977</v>
      </c>
      <c r="B519" s="30">
        <v>50065</v>
      </c>
      <c r="C519" s="31" t="s">
        <v>563</v>
      </c>
      <c r="D519" s="32" t="s">
        <v>1978</v>
      </c>
      <c r="E519" s="32"/>
      <c r="F519" s="32"/>
      <c r="G519" s="32" t="s">
        <v>1979</v>
      </c>
    </row>
    <row r="520" spans="1:7" x14ac:dyDescent="0.7">
      <c r="A520" s="29" t="s">
        <v>1980</v>
      </c>
      <c r="B520" s="30">
        <v>49951</v>
      </c>
      <c r="C520" s="31" t="s">
        <v>1981</v>
      </c>
      <c r="D520" s="32" t="s">
        <v>1982</v>
      </c>
      <c r="E520" s="32" t="s">
        <v>1982</v>
      </c>
      <c r="F520" s="32" t="s">
        <v>119</v>
      </c>
      <c r="G520" s="32" t="s">
        <v>1983</v>
      </c>
    </row>
    <row r="521" spans="1:7" x14ac:dyDescent="0.7">
      <c r="A521" s="41" t="s">
        <v>1984</v>
      </c>
      <c r="B521" s="43">
        <v>42346</v>
      </c>
      <c r="C521" s="31" t="s">
        <v>280</v>
      </c>
      <c r="D521" s="41" t="s">
        <v>1985</v>
      </c>
      <c r="E521" s="41" t="s">
        <v>1986</v>
      </c>
      <c r="F521" s="41" t="s">
        <v>130</v>
      </c>
      <c r="G521" s="32" t="s">
        <v>1987</v>
      </c>
    </row>
    <row r="522" spans="1:7" x14ac:dyDescent="0.7">
      <c r="A522" s="29" t="s">
        <v>1988</v>
      </c>
      <c r="B522" s="34">
        <v>4615</v>
      </c>
      <c r="C522" s="31" t="s">
        <v>431</v>
      </c>
      <c r="D522" s="32" t="s">
        <v>1989</v>
      </c>
      <c r="E522" s="32" t="s">
        <v>1989</v>
      </c>
      <c r="F522" s="32" t="s">
        <v>114</v>
      </c>
      <c r="G522" s="32" t="s">
        <v>1990</v>
      </c>
    </row>
    <row r="523" spans="1:7" x14ac:dyDescent="0.7">
      <c r="A523" s="29" t="s">
        <v>1991</v>
      </c>
      <c r="B523" s="34">
        <v>25527</v>
      </c>
      <c r="C523" s="31" t="s">
        <v>1992</v>
      </c>
      <c r="D523" s="32" t="s">
        <v>1993</v>
      </c>
      <c r="E523" s="32" t="s">
        <v>1993</v>
      </c>
      <c r="F523" s="32" t="s">
        <v>119</v>
      </c>
      <c r="G523" s="32" t="s">
        <v>1994</v>
      </c>
    </row>
    <row r="524" spans="1:7" x14ac:dyDescent="0.7">
      <c r="A524" s="29" t="s">
        <v>1995</v>
      </c>
      <c r="B524" s="30">
        <v>34673</v>
      </c>
      <c r="C524" s="31" t="s">
        <v>688</v>
      </c>
      <c r="D524" s="32" t="s">
        <v>1996</v>
      </c>
      <c r="E524" s="32" t="s">
        <v>1996</v>
      </c>
      <c r="F524" s="32" t="s">
        <v>130</v>
      </c>
      <c r="G524" s="32" t="s">
        <v>1997</v>
      </c>
    </row>
    <row r="525" spans="1:7" x14ac:dyDescent="0.7">
      <c r="A525" s="29" t="s">
        <v>1998</v>
      </c>
      <c r="B525" s="30">
        <v>41342</v>
      </c>
      <c r="C525" s="31" t="s">
        <v>1967</v>
      </c>
      <c r="D525" s="32" t="s">
        <v>1999</v>
      </c>
      <c r="E525" s="32" t="s">
        <v>1999</v>
      </c>
      <c r="F525" s="32" t="s">
        <v>114</v>
      </c>
      <c r="G525" s="32" t="s">
        <v>2000</v>
      </c>
    </row>
    <row r="526" spans="1:7" x14ac:dyDescent="0.7">
      <c r="A526" s="29" t="s">
        <v>2001</v>
      </c>
      <c r="B526" s="34">
        <v>44583</v>
      </c>
      <c r="C526" s="31" t="s">
        <v>2002</v>
      </c>
      <c r="D526" s="32" t="s">
        <v>2003</v>
      </c>
      <c r="E526" s="32" t="s">
        <v>2003</v>
      </c>
      <c r="F526" s="32" t="s">
        <v>130</v>
      </c>
      <c r="G526" s="32" t="s">
        <v>2004</v>
      </c>
    </row>
    <row r="527" spans="1:7" x14ac:dyDescent="0.7">
      <c r="A527" s="29" t="s">
        <v>2005</v>
      </c>
      <c r="B527" s="30">
        <v>48316</v>
      </c>
      <c r="C527" s="31" t="s">
        <v>310</v>
      </c>
      <c r="D527" s="32" t="s">
        <v>2006</v>
      </c>
      <c r="E527" s="32" t="s">
        <v>2006</v>
      </c>
      <c r="F527" s="32" t="s">
        <v>130</v>
      </c>
      <c r="G527" s="32" t="s">
        <v>2007</v>
      </c>
    </row>
    <row r="528" spans="1:7" x14ac:dyDescent="0.7">
      <c r="A528" s="29" t="s">
        <v>2008</v>
      </c>
      <c r="B528" s="34">
        <v>561</v>
      </c>
      <c r="C528" s="31" t="s">
        <v>431</v>
      </c>
      <c r="D528" s="32" t="s">
        <v>2009</v>
      </c>
      <c r="E528" s="32" t="s">
        <v>2009</v>
      </c>
      <c r="F528" s="32" t="s">
        <v>130</v>
      </c>
      <c r="G528" s="32" t="s">
        <v>2010</v>
      </c>
    </row>
    <row r="529" spans="1:7" x14ac:dyDescent="0.7">
      <c r="A529" s="32" t="s">
        <v>2011</v>
      </c>
      <c r="B529" s="34">
        <v>359880</v>
      </c>
      <c r="C529" s="31"/>
      <c r="D529" s="32" t="s">
        <v>2012</v>
      </c>
      <c r="E529" s="32" t="s">
        <v>2012</v>
      </c>
      <c r="F529" s="32" t="s">
        <v>804</v>
      </c>
      <c r="G529" s="32" t="s">
        <v>2013</v>
      </c>
    </row>
    <row r="530" spans="1:7" x14ac:dyDescent="0.7">
      <c r="A530" s="29" t="s">
        <v>2014</v>
      </c>
      <c r="B530" s="30">
        <v>43413</v>
      </c>
      <c r="C530" s="31" t="s">
        <v>1092</v>
      </c>
      <c r="D530" s="32" t="s">
        <v>2015</v>
      </c>
      <c r="E530" s="32" t="s">
        <v>2015</v>
      </c>
      <c r="F530" s="32" t="s">
        <v>114</v>
      </c>
      <c r="G530" s="32" t="s">
        <v>2016</v>
      </c>
    </row>
    <row r="531" spans="1:7" x14ac:dyDescent="0.7">
      <c r="A531" s="29" t="s">
        <v>2017</v>
      </c>
      <c r="B531" s="30">
        <v>25647</v>
      </c>
      <c r="C531" s="31" t="s">
        <v>563</v>
      </c>
      <c r="D531" s="32" t="s">
        <v>2018</v>
      </c>
      <c r="E531" s="32" t="s">
        <v>2018</v>
      </c>
      <c r="F531" s="32" t="s">
        <v>114</v>
      </c>
      <c r="G531" s="32" t="s">
        <v>2019</v>
      </c>
    </row>
    <row r="532" spans="1:7" x14ac:dyDescent="0.7">
      <c r="A532" s="29" t="s">
        <v>2020</v>
      </c>
      <c r="B532" s="34">
        <v>456964</v>
      </c>
      <c r="C532" s="31" t="s">
        <v>426</v>
      </c>
      <c r="D532" s="32" t="s">
        <v>2021</v>
      </c>
      <c r="E532" s="32" t="s">
        <v>2021</v>
      </c>
      <c r="F532" s="32" t="s">
        <v>885</v>
      </c>
      <c r="G532" s="32" t="s">
        <v>2022</v>
      </c>
    </row>
    <row r="533" spans="1:7" x14ac:dyDescent="0.7">
      <c r="A533" s="29" t="s">
        <v>2023</v>
      </c>
      <c r="B533" s="30">
        <v>38692</v>
      </c>
      <c r="C533" s="31" t="s">
        <v>221</v>
      </c>
      <c r="D533" s="32" t="s">
        <v>2024</v>
      </c>
      <c r="E533" s="32" t="s">
        <v>2024</v>
      </c>
      <c r="F533" s="32" t="s">
        <v>114</v>
      </c>
      <c r="G533" s="32" t="s">
        <v>2025</v>
      </c>
    </row>
    <row r="534" spans="1:7" x14ac:dyDescent="0.7">
      <c r="A534" s="29" t="s">
        <v>2026</v>
      </c>
      <c r="B534" s="30">
        <v>44086</v>
      </c>
      <c r="C534" s="31" t="s">
        <v>2027</v>
      </c>
      <c r="D534" s="32" t="s">
        <v>2028</v>
      </c>
      <c r="E534" s="32" t="s">
        <v>2028</v>
      </c>
      <c r="F534" s="32" t="s">
        <v>114</v>
      </c>
      <c r="G534" s="32" t="s">
        <v>2029</v>
      </c>
    </row>
    <row r="535" spans="1:7" x14ac:dyDescent="0.7">
      <c r="A535" s="32" t="s">
        <v>2030</v>
      </c>
      <c r="B535" s="34">
        <v>50114</v>
      </c>
      <c r="C535" s="31" t="s">
        <v>2031</v>
      </c>
      <c r="D535" s="32" t="s">
        <v>2032</v>
      </c>
      <c r="E535" s="32" t="s">
        <v>2032</v>
      </c>
      <c r="F535" s="32" t="s">
        <v>114</v>
      </c>
      <c r="G535" s="32" t="s">
        <v>2033</v>
      </c>
    </row>
    <row r="536" spans="1:7" x14ac:dyDescent="0.7">
      <c r="A536" s="29" t="s">
        <v>2034</v>
      </c>
      <c r="B536" s="34">
        <v>62350</v>
      </c>
      <c r="C536" s="31" t="s">
        <v>364</v>
      </c>
      <c r="D536" s="32" t="s">
        <v>2035</v>
      </c>
      <c r="E536" s="32" t="s">
        <v>2035</v>
      </c>
      <c r="F536" s="32" t="s">
        <v>130</v>
      </c>
      <c r="G536" s="32" t="s">
        <v>2036</v>
      </c>
    </row>
    <row r="537" spans="1:7" x14ac:dyDescent="0.7">
      <c r="A537" s="29" t="s">
        <v>2037</v>
      </c>
      <c r="B537" s="30">
        <v>83889</v>
      </c>
      <c r="C537" s="31" t="s">
        <v>173</v>
      </c>
      <c r="D537" s="32" t="s">
        <v>2038</v>
      </c>
      <c r="E537" s="32" t="s">
        <v>2038</v>
      </c>
      <c r="F537" s="32" t="s">
        <v>130</v>
      </c>
      <c r="G537" s="32" t="s">
        <v>2039</v>
      </c>
    </row>
    <row r="538" spans="1:7" x14ac:dyDescent="0.7">
      <c r="A538" s="29" t="s">
        <v>2040</v>
      </c>
      <c r="B538" s="34">
        <v>86689</v>
      </c>
      <c r="C538" s="31" t="s">
        <v>2041</v>
      </c>
      <c r="D538" s="32" t="s">
        <v>2042</v>
      </c>
      <c r="E538" s="32" t="s">
        <v>2042</v>
      </c>
      <c r="F538" s="32" t="s">
        <v>130</v>
      </c>
      <c r="G538" s="32" t="s">
        <v>2043</v>
      </c>
    </row>
    <row r="539" spans="1:7" x14ac:dyDescent="0.7">
      <c r="A539" s="29" t="s">
        <v>2044</v>
      </c>
      <c r="B539" s="30">
        <v>88485</v>
      </c>
      <c r="C539" s="31" t="s">
        <v>445</v>
      </c>
      <c r="D539" s="32" t="s">
        <v>2045</v>
      </c>
      <c r="E539" s="32" t="s">
        <v>2045</v>
      </c>
      <c r="F539" s="32" t="s">
        <v>130</v>
      </c>
      <c r="G539" s="32" t="s">
        <v>2046</v>
      </c>
    </row>
    <row r="540" spans="1:7" x14ac:dyDescent="0.7">
      <c r="A540" s="29" t="s">
        <v>2047</v>
      </c>
      <c r="B540" s="34">
        <v>91167</v>
      </c>
      <c r="C540" s="31" t="s">
        <v>2048</v>
      </c>
      <c r="D540" s="33" t="s">
        <v>2049</v>
      </c>
      <c r="E540" s="32" t="s">
        <v>2050</v>
      </c>
      <c r="F540" s="32" t="s">
        <v>130</v>
      </c>
      <c r="G540" s="32" t="s">
        <v>2051</v>
      </c>
    </row>
    <row r="541" spans="1:7" x14ac:dyDescent="0.7">
      <c r="A541" s="29" t="s">
        <v>2052</v>
      </c>
      <c r="B541" s="34">
        <v>92298</v>
      </c>
      <c r="C541" s="31" t="s">
        <v>2053</v>
      </c>
      <c r="D541" s="32" t="s">
        <v>2054</v>
      </c>
      <c r="E541" s="32" t="s">
        <v>2054</v>
      </c>
      <c r="F541" s="32" t="s">
        <v>114</v>
      </c>
      <c r="G541" s="32" t="s">
        <v>2055</v>
      </c>
    </row>
    <row r="542" spans="1:7" x14ac:dyDescent="0.7">
      <c r="A542" s="32" t="s">
        <v>2056</v>
      </c>
      <c r="B542" s="34">
        <v>359985</v>
      </c>
      <c r="C542" s="31"/>
      <c r="D542" s="32" t="s">
        <v>2057</v>
      </c>
      <c r="E542" s="32" t="s">
        <v>2057</v>
      </c>
      <c r="F542" s="32"/>
      <c r="G542" s="32" t="s">
        <v>2058</v>
      </c>
    </row>
    <row r="543" spans="1:7" x14ac:dyDescent="0.7">
      <c r="A543" s="32" t="s">
        <v>2059</v>
      </c>
      <c r="B543" s="34">
        <v>360010</v>
      </c>
      <c r="C543" s="31"/>
      <c r="D543" s="32" t="s">
        <v>2060</v>
      </c>
      <c r="E543" s="32" t="s">
        <v>2060</v>
      </c>
      <c r="F543" s="32" t="s">
        <v>804</v>
      </c>
      <c r="G543" s="32" t="s">
        <v>2061</v>
      </c>
    </row>
    <row r="544" spans="1:7" x14ac:dyDescent="0.7">
      <c r="A544" s="29" t="s">
        <v>2062</v>
      </c>
      <c r="B544" s="34">
        <v>362796</v>
      </c>
      <c r="C544" s="31" t="s">
        <v>851</v>
      </c>
      <c r="D544" s="32" t="s">
        <v>2063</v>
      </c>
      <c r="E544" s="32" t="s">
        <v>2063</v>
      </c>
      <c r="F544" s="32" t="s">
        <v>119</v>
      </c>
      <c r="G544" s="32" t="s">
        <v>2064</v>
      </c>
    </row>
    <row r="545" spans="1:7" x14ac:dyDescent="0.7">
      <c r="A545" s="29" t="s">
        <v>2065</v>
      </c>
      <c r="B545" s="30">
        <v>363999</v>
      </c>
      <c r="C545" s="31" t="s">
        <v>1168</v>
      </c>
      <c r="D545" s="32" t="s">
        <v>2066</v>
      </c>
      <c r="E545" s="32" t="s">
        <v>2066</v>
      </c>
      <c r="F545" s="32" t="s">
        <v>114</v>
      </c>
      <c r="G545" s="32" t="s">
        <v>2067</v>
      </c>
    </row>
    <row r="546" spans="1:7" x14ac:dyDescent="0.7">
      <c r="A546" s="29" t="s">
        <v>2068</v>
      </c>
      <c r="B546" s="30">
        <v>377504</v>
      </c>
      <c r="C546" s="31" t="s">
        <v>173</v>
      </c>
      <c r="D546" s="32" t="s">
        <v>2069</v>
      </c>
      <c r="E546" s="32" t="s">
        <v>2069</v>
      </c>
      <c r="F546" s="32" t="s">
        <v>130</v>
      </c>
      <c r="G546" s="32" t="s">
        <v>2070</v>
      </c>
    </row>
    <row r="547" spans="1:7" x14ac:dyDescent="0.7">
      <c r="A547" s="29" t="s">
        <v>2071</v>
      </c>
      <c r="B547" s="30">
        <v>50844</v>
      </c>
      <c r="C547" s="31" t="s">
        <v>2072</v>
      </c>
      <c r="D547" s="32" t="s">
        <v>2073</v>
      </c>
      <c r="E547" s="32" t="s">
        <v>2073</v>
      </c>
      <c r="F547" s="32"/>
      <c r="G547" s="32" t="s">
        <v>2074</v>
      </c>
    </row>
    <row r="548" spans="1:7" x14ac:dyDescent="0.7">
      <c r="A548" s="29" t="s">
        <v>2075</v>
      </c>
      <c r="B548" s="30">
        <v>330961</v>
      </c>
      <c r="C548" s="31" t="s">
        <v>1643</v>
      </c>
      <c r="D548" s="32" t="s">
        <v>2076</v>
      </c>
      <c r="E548" s="32" t="s">
        <v>2076</v>
      </c>
      <c r="F548" s="32" t="s">
        <v>114</v>
      </c>
      <c r="G548" s="32" t="s">
        <v>2077</v>
      </c>
    </row>
    <row r="549" spans="1:7" x14ac:dyDescent="0.7">
      <c r="A549" s="29" t="s">
        <v>2078</v>
      </c>
      <c r="B549" s="30">
        <v>334187</v>
      </c>
      <c r="C549" s="31" t="s">
        <v>2079</v>
      </c>
      <c r="D549" s="32" t="s">
        <v>2080</v>
      </c>
      <c r="E549" s="32" t="s">
        <v>2080</v>
      </c>
      <c r="F549" s="32" t="s">
        <v>114</v>
      </c>
      <c r="G549" s="32" t="s">
        <v>2081</v>
      </c>
    </row>
    <row r="550" spans="1:7" x14ac:dyDescent="0.7">
      <c r="A550" s="29" t="s">
        <v>2082</v>
      </c>
      <c r="B550" s="34">
        <v>334204</v>
      </c>
      <c r="C550" s="31" t="s">
        <v>2083</v>
      </c>
      <c r="D550" s="32" t="s">
        <v>2084</v>
      </c>
      <c r="E550" s="32" t="s">
        <v>2084</v>
      </c>
      <c r="F550" s="32" t="s">
        <v>716</v>
      </c>
      <c r="G550" s="32" t="s">
        <v>2085</v>
      </c>
    </row>
    <row r="551" spans="1:7" x14ac:dyDescent="0.7">
      <c r="A551" s="47" t="s">
        <v>2086</v>
      </c>
      <c r="B551" s="48">
        <v>335007</v>
      </c>
      <c r="C551" s="31" t="s">
        <v>122</v>
      </c>
      <c r="D551" s="49" t="s">
        <v>2087</v>
      </c>
      <c r="E551" s="49" t="s">
        <v>2087</v>
      </c>
      <c r="F551" s="49" t="s">
        <v>114</v>
      </c>
      <c r="G551" s="49" t="s">
        <v>2088</v>
      </c>
    </row>
    <row r="552" spans="1:7" x14ac:dyDescent="0.7">
      <c r="A552" s="29" t="s">
        <v>2089</v>
      </c>
      <c r="B552" s="30">
        <v>335261</v>
      </c>
      <c r="C552" s="31" t="s">
        <v>2090</v>
      </c>
      <c r="D552" s="32" t="s">
        <v>2091</v>
      </c>
      <c r="E552" s="32" t="s">
        <v>2091</v>
      </c>
      <c r="F552" s="32" t="s">
        <v>114</v>
      </c>
      <c r="G552" s="32" t="s">
        <v>2092</v>
      </c>
    </row>
    <row r="553" spans="1:7" x14ac:dyDescent="0.7">
      <c r="A553" s="29" t="s">
        <v>2093</v>
      </c>
      <c r="B553" s="30">
        <v>335487</v>
      </c>
      <c r="C553" s="31" t="s">
        <v>2094</v>
      </c>
      <c r="D553" s="32" t="s">
        <v>2095</v>
      </c>
      <c r="E553" s="32" t="s">
        <v>2095</v>
      </c>
      <c r="F553" s="32" t="s">
        <v>716</v>
      </c>
      <c r="G553" s="32" t="s">
        <v>2096</v>
      </c>
    </row>
    <row r="554" spans="1:7" x14ac:dyDescent="0.7">
      <c r="A554" s="29" t="s">
        <v>2097</v>
      </c>
      <c r="B554" s="34">
        <v>335600</v>
      </c>
      <c r="C554" s="31" t="s">
        <v>431</v>
      </c>
      <c r="D554" s="32" t="s">
        <v>2098</v>
      </c>
      <c r="E554" s="32" t="s">
        <v>2098</v>
      </c>
      <c r="F554" s="32" t="s">
        <v>114</v>
      </c>
      <c r="G554" s="32" t="s">
        <v>2099</v>
      </c>
    </row>
    <row r="555" spans="1:7" x14ac:dyDescent="0.7">
      <c r="A555" s="32" t="s">
        <v>2100</v>
      </c>
      <c r="B555" s="30">
        <v>335695</v>
      </c>
      <c r="C555" s="31" t="s">
        <v>154</v>
      </c>
      <c r="D555" s="32" t="s">
        <v>2101</v>
      </c>
      <c r="E555" s="32" t="s">
        <v>2101</v>
      </c>
      <c r="F555" s="32" t="s">
        <v>716</v>
      </c>
      <c r="G555" s="32" t="s">
        <v>2102</v>
      </c>
    </row>
    <row r="556" spans="1:7" x14ac:dyDescent="0.7">
      <c r="A556" s="29" t="s">
        <v>2103</v>
      </c>
      <c r="B556" s="34">
        <v>335776</v>
      </c>
      <c r="C556" s="31" t="s">
        <v>150</v>
      </c>
      <c r="D556" s="46" t="s">
        <v>2104</v>
      </c>
      <c r="E556" s="46" t="s">
        <v>2105</v>
      </c>
      <c r="F556" s="32" t="s">
        <v>114</v>
      </c>
      <c r="G556" s="32" t="s">
        <v>2106</v>
      </c>
    </row>
    <row r="557" spans="1:7" x14ac:dyDescent="0.7">
      <c r="A557" s="29" t="s">
        <v>2107</v>
      </c>
      <c r="B557" s="34">
        <v>336018</v>
      </c>
      <c r="C557" s="31" t="s">
        <v>739</v>
      </c>
      <c r="D557" s="32" t="s">
        <v>2108</v>
      </c>
      <c r="E557" s="32" t="s">
        <v>2108</v>
      </c>
      <c r="F557" s="32" t="s">
        <v>114</v>
      </c>
      <c r="G557" s="32" t="s">
        <v>2109</v>
      </c>
    </row>
    <row r="558" spans="1:7" x14ac:dyDescent="0.7">
      <c r="A558" s="29" t="s">
        <v>2110</v>
      </c>
      <c r="B558" s="30">
        <v>336184</v>
      </c>
      <c r="C558" s="31" t="s">
        <v>2111</v>
      </c>
      <c r="D558" s="32" t="s">
        <v>2112</v>
      </c>
      <c r="E558" s="32" t="s">
        <v>2112</v>
      </c>
      <c r="F558" s="32" t="s">
        <v>130</v>
      </c>
      <c r="G558" s="32" t="s">
        <v>2113</v>
      </c>
    </row>
    <row r="559" spans="1:7" x14ac:dyDescent="0.7">
      <c r="A559" s="29" t="s">
        <v>2114</v>
      </c>
      <c r="B559" s="34">
        <v>336265</v>
      </c>
      <c r="C559" s="31" t="s">
        <v>2115</v>
      </c>
      <c r="D559" s="32" t="s">
        <v>2116</v>
      </c>
      <c r="E559" s="32" t="s">
        <v>2116</v>
      </c>
      <c r="F559" s="32" t="s">
        <v>114</v>
      </c>
      <c r="G559" s="32" t="s">
        <v>2117</v>
      </c>
    </row>
    <row r="560" spans="1:7" x14ac:dyDescent="0.7">
      <c r="A560" s="29" t="s">
        <v>2118</v>
      </c>
      <c r="B560" s="34">
        <v>336402</v>
      </c>
      <c r="C560" s="31" t="s">
        <v>766</v>
      </c>
      <c r="D560" s="32" t="s">
        <v>2119</v>
      </c>
      <c r="E560" s="32" t="s">
        <v>2119</v>
      </c>
      <c r="F560" s="32" t="s">
        <v>114</v>
      </c>
      <c r="G560" s="32" t="s">
        <v>2120</v>
      </c>
    </row>
    <row r="561" spans="1:7" x14ac:dyDescent="0.7">
      <c r="A561" s="29" t="s">
        <v>2121</v>
      </c>
      <c r="B561" s="34">
        <v>336427</v>
      </c>
      <c r="C561" s="31" t="s">
        <v>364</v>
      </c>
      <c r="D561" s="32" t="s">
        <v>2122</v>
      </c>
      <c r="E561" s="32" t="s">
        <v>2122</v>
      </c>
      <c r="F561" s="32" t="s">
        <v>114</v>
      </c>
      <c r="G561" s="32" t="s">
        <v>2123</v>
      </c>
    </row>
    <row r="562" spans="1:7" x14ac:dyDescent="0.7">
      <c r="A562" s="32" t="s">
        <v>2124</v>
      </c>
      <c r="B562" s="34">
        <v>360028</v>
      </c>
      <c r="C562" s="31"/>
      <c r="D562" s="32" t="s">
        <v>2125</v>
      </c>
      <c r="E562" s="32" t="s">
        <v>2125</v>
      </c>
      <c r="F562" s="32" t="s">
        <v>804</v>
      </c>
      <c r="G562" s="32" t="s">
        <v>2126</v>
      </c>
    </row>
    <row r="563" spans="1:7" x14ac:dyDescent="0.7">
      <c r="A563" s="29" t="s">
        <v>2127</v>
      </c>
      <c r="B563" s="34">
        <v>360363</v>
      </c>
      <c r="C563" s="31" t="s">
        <v>707</v>
      </c>
      <c r="D563" s="32" t="s">
        <v>2128</v>
      </c>
      <c r="E563" s="32" t="s">
        <v>2128</v>
      </c>
      <c r="F563" s="32" t="s">
        <v>114</v>
      </c>
      <c r="G563" s="32" t="s">
        <v>2129</v>
      </c>
    </row>
    <row r="564" spans="1:7" x14ac:dyDescent="0.7">
      <c r="A564" s="29" t="s">
        <v>2130</v>
      </c>
      <c r="B564" s="34">
        <v>377737</v>
      </c>
      <c r="C564" s="31" t="s">
        <v>1444</v>
      </c>
      <c r="D564" s="32" t="s">
        <v>2131</v>
      </c>
      <c r="E564" s="32" t="s">
        <v>2131</v>
      </c>
      <c r="F564" s="32" t="s">
        <v>130</v>
      </c>
      <c r="G564" s="32" t="s">
        <v>2132</v>
      </c>
    </row>
    <row r="565" spans="1:7" x14ac:dyDescent="0.7">
      <c r="A565" s="29" t="s">
        <v>2133</v>
      </c>
      <c r="B565" s="34">
        <v>378321</v>
      </c>
      <c r="C565" s="31" t="s">
        <v>364</v>
      </c>
      <c r="D565" s="32" t="s">
        <v>2134</v>
      </c>
      <c r="E565" s="32" t="s">
        <v>2134</v>
      </c>
      <c r="F565" s="32" t="s">
        <v>130</v>
      </c>
      <c r="G565" s="32" t="s">
        <v>2135</v>
      </c>
    </row>
    <row r="566" spans="1:7" x14ac:dyDescent="0.7">
      <c r="A566" s="29" t="s">
        <v>2136</v>
      </c>
      <c r="B566" s="30">
        <v>379004</v>
      </c>
      <c r="C566" s="31" t="s">
        <v>418</v>
      </c>
      <c r="D566" s="32" t="s">
        <v>2137</v>
      </c>
      <c r="E566" s="32" t="s">
        <v>2137</v>
      </c>
      <c r="F566" s="32" t="s">
        <v>119</v>
      </c>
      <c r="G566" s="32" t="s">
        <v>2138</v>
      </c>
    </row>
    <row r="567" spans="1:7" x14ac:dyDescent="0.7">
      <c r="A567" s="29" t="s">
        <v>2139</v>
      </c>
      <c r="B567" s="34">
        <v>444239</v>
      </c>
      <c r="C567" s="31" t="s">
        <v>264</v>
      </c>
      <c r="D567" s="32" t="s">
        <v>2140</v>
      </c>
      <c r="E567" s="32" t="s">
        <v>2140</v>
      </c>
      <c r="F567" s="32" t="s">
        <v>114</v>
      </c>
      <c r="G567" s="32" t="s">
        <v>2141</v>
      </c>
    </row>
    <row r="568" spans="1:7" x14ac:dyDescent="0.7">
      <c r="A568" s="29" t="s">
        <v>2142</v>
      </c>
      <c r="B568" s="30">
        <v>442256</v>
      </c>
      <c r="C568" s="31" t="s">
        <v>122</v>
      </c>
      <c r="D568" s="32" t="s">
        <v>2143</v>
      </c>
      <c r="E568" s="32" t="s">
        <v>2143</v>
      </c>
      <c r="F568" s="32"/>
      <c r="G568" s="32" t="s">
        <v>2144</v>
      </c>
    </row>
    <row r="569" spans="1:7" x14ac:dyDescent="0.7">
      <c r="A569" s="29" t="s">
        <v>2145</v>
      </c>
      <c r="B569" s="30">
        <v>364110</v>
      </c>
      <c r="C569" s="31" t="s">
        <v>1106</v>
      </c>
      <c r="D569" s="32" t="s">
        <v>2146</v>
      </c>
      <c r="E569" s="32" t="s">
        <v>2146</v>
      </c>
      <c r="F569" s="32"/>
      <c r="G569" s="32" t="s">
        <v>2147</v>
      </c>
    </row>
    <row r="570" spans="1:7" x14ac:dyDescent="0.7">
      <c r="A570" s="29" t="s">
        <v>2148</v>
      </c>
      <c r="B570" s="30">
        <v>336642</v>
      </c>
      <c r="C570" s="31" t="s">
        <v>563</v>
      </c>
      <c r="D570" s="32" t="s">
        <v>2149</v>
      </c>
      <c r="E570" s="32" t="s">
        <v>2149</v>
      </c>
      <c r="F570" s="32"/>
      <c r="G570" s="32" t="s">
        <v>2150</v>
      </c>
    </row>
    <row r="571" spans="1:7" x14ac:dyDescent="0.7">
      <c r="A571" s="29" t="s">
        <v>2151</v>
      </c>
      <c r="B571" s="30">
        <v>360902</v>
      </c>
      <c r="C571" s="31" t="s">
        <v>2152</v>
      </c>
      <c r="D571" s="32" t="s">
        <v>2153</v>
      </c>
      <c r="E571" s="32" t="s">
        <v>1714</v>
      </c>
      <c r="F571" s="32"/>
      <c r="G571" s="32" t="s">
        <v>2154</v>
      </c>
    </row>
    <row r="572" spans="1:7" x14ac:dyDescent="0.7">
      <c r="A572" s="29" t="s">
        <v>2155</v>
      </c>
      <c r="B572" s="34">
        <v>457100</v>
      </c>
      <c r="C572" s="31" t="s">
        <v>1992</v>
      </c>
      <c r="D572" s="32" t="s">
        <v>2156</v>
      </c>
      <c r="E572" s="32" t="s">
        <v>2156</v>
      </c>
      <c r="F572" s="32" t="s">
        <v>130</v>
      </c>
      <c r="G572" s="32" t="s">
        <v>2157</v>
      </c>
    </row>
    <row r="573" spans="1:7" x14ac:dyDescent="0.7">
      <c r="A573" s="29" t="s">
        <v>2158</v>
      </c>
      <c r="B573" s="30">
        <v>454967</v>
      </c>
      <c r="C573" s="31" t="s">
        <v>1106</v>
      </c>
      <c r="D573" s="32" t="s">
        <v>2159</v>
      </c>
      <c r="E573" s="32" t="s">
        <v>2159</v>
      </c>
      <c r="F573" s="32"/>
      <c r="G573" s="32" t="s">
        <v>2160</v>
      </c>
    </row>
    <row r="574" spans="1:7" x14ac:dyDescent="0.7">
      <c r="A574" s="29" t="s">
        <v>2161</v>
      </c>
      <c r="B574" s="30">
        <v>13271</v>
      </c>
      <c r="C574" s="31" t="s">
        <v>386</v>
      </c>
      <c r="D574" s="32" t="s">
        <v>2162</v>
      </c>
      <c r="E574" s="32" t="s">
        <v>2162</v>
      </c>
      <c r="F574" s="32" t="s">
        <v>114</v>
      </c>
      <c r="G574" s="32" t="s">
        <v>2163</v>
      </c>
    </row>
    <row r="575" spans="1:7" x14ac:dyDescent="0.7">
      <c r="A575" s="29" t="s">
        <v>2164</v>
      </c>
      <c r="B575" s="34">
        <v>49768</v>
      </c>
      <c r="C575" s="31" t="s">
        <v>1406</v>
      </c>
      <c r="D575" s="32" t="s">
        <v>2165</v>
      </c>
      <c r="E575" s="32" t="s">
        <v>2165</v>
      </c>
      <c r="F575" s="32" t="s">
        <v>130</v>
      </c>
      <c r="G575" s="32" t="s">
        <v>2166</v>
      </c>
    </row>
    <row r="576" spans="1:7" x14ac:dyDescent="0.7">
      <c r="A576" s="29" t="s">
        <v>2167</v>
      </c>
      <c r="B576" s="30">
        <v>258962</v>
      </c>
      <c r="C576" s="31" t="s">
        <v>112</v>
      </c>
      <c r="D576" s="32" t="s">
        <v>2168</v>
      </c>
      <c r="E576" s="32" t="s">
        <v>2168</v>
      </c>
      <c r="F576" s="32" t="s">
        <v>114</v>
      </c>
      <c r="G576" s="32" t="s">
        <v>2169</v>
      </c>
    </row>
    <row r="577" spans="1:7" x14ac:dyDescent="0.7">
      <c r="A577" s="29" t="s">
        <v>2170</v>
      </c>
      <c r="B577" s="30">
        <v>335920</v>
      </c>
      <c r="C577" s="31" t="s">
        <v>937</v>
      </c>
      <c r="D577" s="32" t="s">
        <v>2171</v>
      </c>
      <c r="E577" s="32" t="s">
        <v>2171</v>
      </c>
      <c r="F577" s="32" t="s">
        <v>114</v>
      </c>
      <c r="G577" s="32" t="s">
        <v>2172</v>
      </c>
    </row>
    <row r="578" spans="1:7" x14ac:dyDescent="0.7">
      <c r="A578" s="32" t="s">
        <v>2173</v>
      </c>
      <c r="B578" s="34">
        <v>353091</v>
      </c>
      <c r="C578" s="31"/>
      <c r="D578" s="32" t="s">
        <v>2174</v>
      </c>
      <c r="E578" s="32" t="s">
        <v>2174</v>
      </c>
      <c r="F578" s="32" t="s">
        <v>130</v>
      </c>
      <c r="G578" s="32" t="s">
        <v>2175</v>
      </c>
    </row>
    <row r="579" spans="1:7" x14ac:dyDescent="0.7">
      <c r="A579" s="29" t="s">
        <v>2176</v>
      </c>
      <c r="B579" s="34">
        <v>334726</v>
      </c>
      <c r="C579" s="31" t="s">
        <v>2177</v>
      </c>
      <c r="D579" s="32" t="s">
        <v>2178</v>
      </c>
      <c r="E579" s="32" t="s">
        <v>2178</v>
      </c>
      <c r="F579" s="32" t="s">
        <v>716</v>
      </c>
      <c r="G579" s="32" t="s">
        <v>2179</v>
      </c>
    </row>
    <row r="580" spans="1:7" x14ac:dyDescent="0.7">
      <c r="A580" s="29" t="s">
        <v>2180</v>
      </c>
      <c r="B580" s="34">
        <v>331651</v>
      </c>
      <c r="C580" s="31" t="s">
        <v>739</v>
      </c>
      <c r="D580" s="32" t="s">
        <v>2181</v>
      </c>
      <c r="E580" s="32" t="s">
        <v>2181</v>
      </c>
      <c r="F580" s="32" t="s">
        <v>716</v>
      </c>
      <c r="G580" s="32" t="s">
        <v>2182</v>
      </c>
    </row>
    <row r="581" spans="1:7" x14ac:dyDescent="0.7">
      <c r="A581" s="36" t="s">
        <v>2183</v>
      </c>
      <c r="B581" s="36">
        <v>242803</v>
      </c>
      <c r="C581" s="31" t="s">
        <v>2184</v>
      </c>
      <c r="D581" s="36" t="s">
        <v>2185</v>
      </c>
      <c r="E581" s="36" t="s">
        <v>2185</v>
      </c>
      <c r="F581" s="36" t="s">
        <v>114</v>
      </c>
      <c r="G581" s="36" t="s">
        <v>2186</v>
      </c>
    </row>
    <row r="582" spans="1:7" x14ac:dyDescent="0.7">
      <c r="A582" s="29" t="s">
        <v>2187</v>
      </c>
      <c r="B582" s="34">
        <v>161174</v>
      </c>
      <c r="C582" s="31" t="s">
        <v>910</v>
      </c>
      <c r="D582" s="32" t="s">
        <v>2188</v>
      </c>
      <c r="E582" s="32" t="s">
        <v>2188</v>
      </c>
      <c r="F582" s="32" t="s">
        <v>130</v>
      </c>
      <c r="G582" s="32" t="s">
        <v>2189</v>
      </c>
    </row>
    <row r="583" spans="1:7" x14ac:dyDescent="0.7">
      <c r="A583" s="41" t="s">
        <v>2190</v>
      </c>
      <c r="B583" s="43">
        <v>109689</v>
      </c>
      <c r="C583" s="31" t="s">
        <v>435</v>
      </c>
      <c r="D583" s="41" t="s">
        <v>2191</v>
      </c>
      <c r="E583" s="41" t="s">
        <v>2191</v>
      </c>
      <c r="F583" s="41" t="s">
        <v>130</v>
      </c>
      <c r="G583" s="32" t="s">
        <v>2192</v>
      </c>
    </row>
    <row r="584" spans="1:7" x14ac:dyDescent="0.7">
      <c r="A584" s="29" t="s">
        <v>2193</v>
      </c>
      <c r="B584" s="34">
        <v>96060</v>
      </c>
      <c r="C584" s="31" t="s">
        <v>541</v>
      </c>
      <c r="D584" s="32" t="s">
        <v>2194</v>
      </c>
      <c r="E584" s="32" t="s">
        <v>2194</v>
      </c>
      <c r="F584" s="32" t="s">
        <v>130</v>
      </c>
      <c r="G584" s="32" t="s">
        <v>2195</v>
      </c>
    </row>
    <row r="585" spans="1:7" x14ac:dyDescent="0.7">
      <c r="A585" s="32" t="s">
        <v>2196</v>
      </c>
      <c r="B585" s="32">
        <v>93118</v>
      </c>
      <c r="C585" s="31" t="s">
        <v>327</v>
      </c>
      <c r="D585" s="32" t="s">
        <v>2197</v>
      </c>
      <c r="E585" s="32" t="s">
        <v>2197</v>
      </c>
      <c r="F585" s="32" t="s">
        <v>130</v>
      </c>
      <c r="G585" s="32" t="s">
        <v>2198</v>
      </c>
    </row>
    <row r="586" spans="1:7" x14ac:dyDescent="0.7">
      <c r="A586" s="29" t="s">
        <v>2199</v>
      </c>
      <c r="B586" s="30">
        <v>86590</v>
      </c>
      <c r="C586" s="31" t="s">
        <v>1553</v>
      </c>
      <c r="D586" s="32" t="s">
        <v>2200</v>
      </c>
      <c r="E586" s="32" t="s">
        <v>2200</v>
      </c>
      <c r="F586" s="32" t="s">
        <v>114</v>
      </c>
      <c r="G586" s="32" t="s">
        <v>2201</v>
      </c>
    </row>
    <row r="587" spans="1:7" x14ac:dyDescent="0.7">
      <c r="A587" s="36" t="s">
        <v>2202</v>
      </c>
      <c r="B587" s="36">
        <v>77010</v>
      </c>
      <c r="C587" s="31" t="s">
        <v>1029</v>
      </c>
      <c r="D587" s="36" t="s">
        <v>2203</v>
      </c>
      <c r="E587" s="36" t="s">
        <v>2203</v>
      </c>
      <c r="F587" s="36"/>
      <c r="G587" s="36" t="s">
        <v>2204</v>
      </c>
    </row>
    <row r="588" spans="1:7" x14ac:dyDescent="0.7">
      <c r="A588" s="29" t="s">
        <v>2205</v>
      </c>
      <c r="B588" s="34">
        <v>331740</v>
      </c>
      <c r="C588" s="31" t="s">
        <v>2206</v>
      </c>
      <c r="D588" s="32" t="s">
        <v>2207</v>
      </c>
      <c r="E588" s="32" t="s">
        <v>2207</v>
      </c>
      <c r="F588" s="32" t="s">
        <v>114</v>
      </c>
      <c r="G588" s="32" t="s">
        <v>2208</v>
      </c>
    </row>
    <row r="589" spans="1:7" x14ac:dyDescent="0.7">
      <c r="A589" s="29" t="s">
        <v>2209</v>
      </c>
      <c r="B589" s="30">
        <v>374408</v>
      </c>
      <c r="C589" s="31" t="s">
        <v>2210</v>
      </c>
      <c r="D589" s="32" t="s">
        <v>2211</v>
      </c>
      <c r="E589" s="32" t="s">
        <v>2211</v>
      </c>
      <c r="F589" s="32" t="s">
        <v>130</v>
      </c>
      <c r="G589" s="32" t="s">
        <v>2212</v>
      </c>
    </row>
    <row r="590" spans="1:7" x14ac:dyDescent="0.7">
      <c r="A590" s="29" t="s">
        <v>2213</v>
      </c>
      <c r="B590" s="30">
        <v>453441</v>
      </c>
      <c r="C590" s="31" t="s">
        <v>1732</v>
      </c>
      <c r="D590" s="32" t="s">
        <v>2214</v>
      </c>
      <c r="E590" s="33" t="s">
        <v>2215</v>
      </c>
      <c r="F590" s="32" t="s">
        <v>119</v>
      </c>
      <c r="G590" s="32" t="s">
        <v>2216</v>
      </c>
    </row>
    <row r="591" spans="1:7" x14ac:dyDescent="0.7">
      <c r="A591" s="29" t="s">
        <v>2217</v>
      </c>
      <c r="B591" s="30">
        <v>422080</v>
      </c>
      <c r="C591" s="31" t="s">
        <v>536</v>
      </c>
      <c r="D591" s="32" t="s">
        <v>2218</v>
      </c>
      <c r="E591" s="32" t="s">
        <v>2218</v>
      </c>
      <c r="F591" s="32" t="s">
        <v>130</v>
      </c>
      <c r="G591" s="32" t="s">
        <v>2219</v>
      </c>
    </row>
    <row r="592" spans="1:7" x14ac:dyDescent="0.7">
      <c r="A592" s="29" t="s">
        <v>2220</v>
      </c>
      <c r="B592" s="34">
        <v>15487</v>
      </c>
      <c r="C592" s="31" t="s">
        <v>269</v>
      </c>
      <c r="D592" s="32" t="s">
        <v>2221</v>
      </c>
      <c r="E592" s="32" t="s">
        <v>2221</v>
      </c>
      <c r="F592" s="32" t="s">
        <v>114</v>
      </c>
      <c r="G592" s="32" t="s">
        <v>2222</v>
      </c>
    </row>
    <row r="593" spans="1:7" x14ac:dyDescent="0.7">
      <c r="A593" s="29" t="s">
        <v>2223</v>
      </c>
      <c r="B593" s="30">
        <v>34641</v>
      </c>
      <c r="C593" s="31" t="s">
        <v>167</v>
      </c>
      <c r="D593" s="32" t="s">
        <v>2224</v>
      </c>
      <c r="E593" s="32" t="s">
        <v>2224</v>
      </c>
      <c r="F593" s="32" t="s">
        <v>130</v>
      </c>
      <c r="G593" s="32" t="s">
        <v>2225</v>
      </c>
    </row>
    <row r="594" spans="1:7" x14ac:dyDescent="0.7">
      <c r="A594" s="29" t="s">
        <v>2226</v>
      </c>
      <c r="B594" s="30">
        <v>40074</v>
      </c>
      <c r="C594" s="31" t="s">
        <v>146</v>
      </c>
      <c r="D594" s="32" t="s">
        <v>2227</v>
      </c>
      <c r="E594" s="32" t="s">
        <v>2227</v>
      </c>
      <c r="F594" s="32" t="s">
        <v>114</v>
      </c>
      <c r="G594" s="32" t="s">
        <v>2228</v>
      </c>
    </row>
    <row r="595" spans="1:7" x14ac:dyDescent="0.7">
      <c r="A595" s="29" t="s">
        <v>2229</v>
      </c>
      <c r="B595" s="30">
        <v>42730</v>
      </c>
      <c r="C595" s="31" t="s">
        <v>1819</v>
      </c>
      <c r="D595" s="32" t="s">
        <v>2230</v>
      </c>
      <c r="E595" s="32" t="s">
        <v>2230</v>
      </c>
      <c r="F595" s="32" t="s">
        <v>114</v>
      </c>
      <c r="G595" s="32" t="s">
        <v>2231</v>
      </c>
    </row>
    <row r="596" spans="1:7" x14ac:dyDescent="0.7">
      <c r="A596" s="29" t="s">
        <v>2232</v>
      </c>
      <c r="B596" s="30">
        <v>47915</v>
      </c>
      <c r="C596" s="31" t="s">
        <v>743</v>
      </c>
      <c r="D596" s="32" t="s">
        <v>2233</v>
      </c>
      <c r="E596" s="32" t="s">
        <v>2233</v>
      </c>
      <c r="F596" s="32" t="s">
        <v>114</v>
      </c>
      <c r="G596" s="32" t="s">
        <v>2234</v>
      </c>
    </row>
    <row r="597" spans="1:7" x14ac:dyDescent="0.7">
      <c r="A597" s="36" t="s">
        <v>2235</v>
      </c>
      <c r="B597" s="36">
        <v>155090</v>
      </c>
      <c r="C597" s="31" t="s">
        <v>2236</v>
      </c>
      <c r="D597" s="36" t="s">
        <v>2237</v>
      </c>
      <c r="E597" s="36" t="s">
        <v>2237</v>
      </c>
      <c r="F597" s="36" t="s">
        <v>130</v>
      </c>
      <c r="G597" s="36" t="s">
        <v>2238</v>
      </c>
    </row>
    <row r="598" spans="1:7" x14ac:dyDescent="0.7">
      <c r="A598" s="29" t="s">
        <v>2239</v>
      </c>
      <c r="B598" s="30">
        <v>5224</v>
      </c>
      <c r="C598" s="31" t="s">
        <v>563</v>
      </c>
      <c r="D598" s="32" t="s">
        <v>2240</v>
      </c>
      <c r="E598" s="32" t="s">
        <v>2240</v>
      </c>
      <c r="F598" s="32" t="s">
        <v>119</v>
      </c>
      <c r="G598" s="32" t="s">
        <v>2241</v>
      </c>
    </row>
    <row r="599" spans="1:7" x14ac:dyDescent="0.7">
      <c r="A599" s="29" t="s">
        <v>2242</v>
      </c>
      <c r="B599" s="34">
        <v>41007</v>
      </c>
      <c r="C599" s="31" t="s">
        <v>264</v>
      </c>
      <c r="D599" s="32" t="s">
        <v>2243</v>
      </c>
      <c r="E599" s="32" t="s">
        <v>2243</v>
      </c>
      <c r="F599" s="32" t="s">
        <v>130</v>
      </c>
      <c r="G599" s="32" t="s">
        <v>2244</v>
      </c>
    </row>
    <row r="600" spans="1:7" x14ac:dyDescent="0.7">
      <c r="A600" s="29" t="s">
        <v>2245</v>
      </c>
      <c r="B600" s="30">
        <v>5129</v>
      </c>
      <c r="C600" s="31" t="s">
        <v>1278</v>
      </c>
      <c r="D600" s="32" t="s">
        <v>2246</v>
      </c>
      <c r="E600" s="32" t="s">
        <v>2246</v>
      </c>
      <c r="F600" s="32" t="s">
        <v>130</v>
      </c>
      <c r="G600" s="32" t="s">
        <v>2247</v>
      </c>
    </row>
    <row r="601" spans="1:7" x14ac:dyDescent="0.7">
      <c r="A601" s="29" t="s">
        <v>2248</v>
      </c>
      <c r="B601" s="30">
        <v>104049</v>
      </c>
      <c r="C601" s="31" t="s">
        <v>688</v>
      </c>
      <c r="D601" s="32" t="s">
        <v>2249</v>
      </c>
      <c r="E601" s="32" t="s">
        <v>2249</v>
      </c>
      <c r="F601" s="32" t="s">
        <v>114</v>
      </c>
      <c r="G601" s="32" t="s">
        <v>2250</v>
      </c>
    </row>
    <row r="602" spans="1:7" x14ac:dyDescent="0.7">
      <c r="A602" s="32" t="s">
        <v>2251</v>
      </c>
      <c r="B602" s="32">
        <v>8497</v>
      </c>
      <c r="C602" s="31" t="s">
        <v>1406</v>
      </c>
      <c r="D602" s="32" t="s">
        <v>2252</v>
      </c>
      <c r="E602" s="32" t="s">
        <v>2252</v>
      </c>
      <c r="F602" s="32" t="s">
        <v>119</v>
      </c>
      <c r="G602" s="32" t="s">
        <v>2253</v>
      </c>
    </row>
    <row r="603" spans="1:7" x14ac:dyDescent="0.7">
      <c r="A603" s="29" t="s">
        <v>2254</v>
      </c>
      <c r="B603" s="34">
        <v>40719</v>
      </c>
      <c r="C603" s="31" t="s">
        <v>2255</v>
      </c>
      <c r="D603" s="32" t="s">
        <v>2256</v>
      </c>
      <c r="E603" s="32"/>
      <c r="F603" s="32" t="s">
        <v>114</v>
      </c>
      <c r="G603" s="32" t="s">
        <v>2257</v>
      </c>
    </row>
    <row r="604" spans="1:7" x14ac:dyDescent="0.7">
      <c r="A604" s="36" t="s">
        <v>2258</v>
      </c>
      <c r="B604" s="36">
        <v>115114</v>
      </c>
      <c r="C604" s="31" t="s">
        <v>2259</v>
      </c>
      <c r="D604" s="36" t="s">
        <v>1714</v>
      </c>
      <c r="E604" s="32"/>
      <c r="F604" s="36" t="s">
        <v>130</v>
      </c>
      <c r="G604" s="36" t="s">
        <v>2260</v>
      </c>
    </row>
    <row r="605" spans="1:7" x14ac:dyDescent="0.7">
      <c r="A605" s="29" t="s">
        <v>2261</v>
      </c>
      <c r="B605" s="34">
        <v>334821</v>
      </c>
      <c r="C605" s="31" t="s">
        <v>2262</v>
      </c>
      <c r="D605" s="32" t="s">
        <v>2263</v>
      </c>
      <c r="E605" s="32" t="s">
        <v>2263</v>
      </c>
      <c r="F605" s="32" t="s">
        <v>114</v>
      </c>
      <c r="G605" s="32" t="s">
        <v>2264</v>
      </c>
    </row>
    <row r="606" spans="1:7" x14ac:dyDescent="0.7">
      <c r="A606" s="29" t="s">
        <v>2265</v>
      </c>
      <c r="B606" s="30">
        <v>331958</v>
      </c>
      <c r="C606" s="31" t="s">
        <v>563</v>
      </c>
      <c r="D606" s="32" t="s">
        <v>2266</v>
      </c>
      <c r="E606" s="32" t="s">
        <v>2266</v>
      </c>
      <c r="F606" s="32" t="s">
        <v>114</v>
      </c>
      <c r="G606" s="32" t="s">
        <v>2267</v>
      </c>
    </row>
    <row r="607" spans="1:7" x14ac:dyDescent="0.7">
      <c r="A607" s="29" t="s">
        <v>2268</v>
      </c>
      <c r="B607" s="34">
        <v>332380</v>
      </c>
      <c r="C607" s="31" t="s">
        <v>226</v>
      </c>
      <c r="D607" s="32" t="s">
        <v>2269</v>
      </c>
      <c r="E607" s="32" t="s">
        <v>2269</v>
      </c>
      <c r="F607" s="32" t="s">
        <v>114</v>
      </c>
      <c r="G607" s="32" t="s">
        <v>2270</v>
      </c>
    </row>
    <row r="608" spans="1:7" x14ac:dyDescent="0.7">
      <c r="A608" s="29" t="s">
        <v>2271</v>
      </c>
      <c r="B608" s="30">
        <v>334162</v>
      </c>
      <c r="C608" s="31" t="s">
        <v>945</v>
      </c>
      <c r="D608" s="32" t="s">
        <v>2272</v>
      </c>
      <c r="E608" s="32" t="s">
        <v>2272</v>
      </c>
      <c r="F608" s="32" t="s">
        <v>114</v>
      </c>
      <c r="G608" s="32" t="s">
        <v>2273</v>
      </c>
    </row>
    <row r="609" spans="1:7" x14ac:dyDescent="0.7">
      <c r="A609" s="29" t="s">
        <v>2274</v>
      </c>
      <c r="B609" s="34">
        <v>334243</v>
      </c>
      <c r="C609" s="31" t="s">
        <v>503</v>
      </c>
      <c r="D609" s="32" t="s">
        <v>2275</v>
      </c>
      <c r="E609" s="32" t="s">
        <v>2275</v>
      </c>
      <c r="F609" s="32" t="s">
        <v>130</v>
      </c>
      <c r="G609" s="32" t="s">
        <v>2276</v>
      </c>
    </row>
    <row r="610" spans="1:7" x14ac:dyDescent="0.7">
      <c r="A610" s="29" t="s">
        <v>2277</v>
      </c>
      <c r="B610" s="30">
        <v>334437</v>
      </c>
      <c r="C610" s="31" t="s">
        <v>2278</v>
      </c>
      <c r="D610" s="32" t="s">
        <v>2279</v>
      </c>
      <c r="E610" s="32" t="s">
        <v>2279</v>
      </c>
      <c r="F610" s="32" t="s">
        <v>114</v>
      </c>
      <c r="G610" s="32" t="s">
        <v>2280</v>
      </c>
    </row>
    <row r="611" spans="1:7" x14ac:dyDescent="0.7">
      <c r="A611" s="29" t="s">
        <v>2281</v>
      </c>
      <c r="B611" s="30">
        <v>334733</v>
      </c>
      <c r="C611" s="31" t="s">
        <v>331</v>
      </c>
      <c r="D611" s="32" t="s">
        <v>2282</v>
      </c>
      <c r="E611" s="32" t="s">
        <v>2282</v>
      </c>
      <c r="F611" s="32" t="s">
        <v>114</v>
      </c>
      <c r="G611" s="32" t="s">
        <v>2283</v>
      </c>
    </row>
    <row r="612" spans="1:7" x14ac:dyDescent="0.7">
      <c r="A612" s="29" t="s">
        <v>2284</v>
      </c>
      <c r="B612" s="30">
        <v>335039</v>
      </c>
      <c r="C612" s="31" t="s">
        <v>122</v>
      </c>
      <c r="D612" s="32" t="s">
        <v>2285</v>
      </c>
      <c r="E612" s="32" t="s">
        <v>2285</v>
      </c>
      <c r="F612" s="32" t="s">
        <v>114</v>
      </c>
      <c r="G612" s="32" t="s">
        <v>2286</v>
      </c>
    </row>
    <row r="613" spans="1:7" x14ac:dyDescent="0.7">
      <c r="A613" s="29" t="s">
        <v>2287</v>
      </c>
      <c r="B613" s="30">
        <v>68560</v>
      </c>
      <c r="C613" s="31" t="s">
        <v>563</v>
      </c>
      <c r="D613" s="32" t="s">
        <v>2288</v>
      </c>
      <c r="E613" s="32" t="s">
        <v>2288</v>
      </c>
      <c r="F613" s="32"/>
      <c r="G613" s="32" t="s">
        <v>2289</v>
      </c>
    </row>
    <row r="614" spans="1:7" x14ac:dyDescent="0.7">
      <c r="A614" s="29" t="s">
        <v>2290</v>
      </c>
      <c r="B614" s="30">
        <v>335279</v>
      </c>
      <c r="C614" s="31" t="s">
        <v>221</v>
      </c>
      <c r="D614" s="32" t="s">
        <v>2291</v>
      </c>
      <c r="E614" s="32" t="s">
        <v>2291</v>
      </c>
      <c r="F614" s="32" t="s">
        <v>114</v>
      </c>
      <c r="G614" s="32" t="s">
        <v>2292</v>
      </c>
    </row>
    <row r="615" spans="1:7" x14ac:dyDescent="0.7">
      <c r="A615" s="29" t="s">
        <v>2293</v>
      </c>
      <c r="B615" s="30">
        <v>335737</v>
      </c>
      <c r="C615" s="31" t="s">
        <v>937</v>
      </c>
      <c r="D615" s="32" t="s">
        <v>2294</v>
      </c>
      <c r="E615" s="32" t="s">
        <v>2294</v>
      </c>
      <c r="F615" s="32" t="s">
        <v>130</v>
      </c>
      <c r="G615" s="32" t="s">
        <v>2295</v>
      </c>
    </row>
    <row r="616" spans="1:7" x14ac:dyDescent="0.7">
      <c r="A616" s="29" t="s">
        <v>2296</v>
      </c>
      <c r="B616" s="34">
        <v>335751</v>
      </c>
      <c r="C616" s="31" t="s">
        <v>528</v>
      </c>
      <c r="D616" s="32" t="s">
        <v>2297</v>
      </c>
      <c r="E616" s="32" t="s">
        <v>2297</v>
      </c>
      <c r="F616" s="32" t="s">
        <v>114</v>
      </c>
      <c r="G616" s="32" t="s">
        <v>2298</v>
      </c>
    </row>
    <row r="617" spans="1:7" x14ac:dyDescent="0.7">
      <c r="A617" s="29" t="s">
        <v>2299</v>
      </c>
      <c r="B617" s="34">
        <v>335840</v>
      </c>
      <c r="C617" s="31" t="s">
        <v>372</v>
      </c>
      <c r="D617" s="32" t="s">
        <v>2300</v>
      </c>
      <c r="E617" s="32" t="s">
        <v>2300</v>
      </c>
      <c r="F617" s="32" t="s">
        <v>114</v>
      </c>
      <c r="G617" s="32" t="s">
        <v>2301</v>
      </c>
    </row>
    <row r="618" spans="1:7" x14ac:dyDescent="0.7">
      <c r="A618" s="29" t="s">
        <v>2302</v>
      </c>
      <c r="B618" s="30">
        <v>336466</v>
      </c>
      <c r="C618" s="31" t="s">
        <v>235</v>
      </c>
      <c r="D618" s="32" t="s">
        <v>2303</v>
      </c>
      <c r="E618" s="32" t="s">
        <v>2303</v>
      </c>
      <c r="F618" s="32" t="s">
        <v>114</v>
      </c>
      <c r="G618" s="32" t="s">
        <v>2304</v>
      </c>
    </row>
    <row r="619" spans="1:7" x14ac:dyDescent="0.7">
      <c r="A619" s="32" t="s">
        <v>2305</v>
      </c>
      <c r="B619" s="34">
        <v>359953</v>
      </c>
      <c r="C619" s="31"/>
      <c r="D619" s="32" t="s">
        <v>2306</v>
      </c>
      <c r="E619" s="32" t="s">
        <v>2306</v>
      </c>
      <c r="F619" s="32" t="s">
        <v>804</v>
      </c>
      <c r="G619" s="32" t="s">
        <v>2307</v>
      </c>
    </row>
    <row r="620" spans="1:7" x14ac:dyDescent="0.7">
      <c r="A620" s="29" t="s">
        <v>2308</v>
      </c>
      <c r="B620" s="34">
        <v>360155</v>
      </c>
      <c r="C620" s="31" t="s">
        <v>422</v>
      </c>
      <c r="D620" s="32" t="s">
        <v>2309</v>
      </c>
      <c r="E620" s="32" t="s">
        <v>2309</v>
      </c>
      <c r="F620" s="32" t="s">
        <v>114</v>
      </c>
      <c r="G620" s="32" t="s">
        <v>2310</v>
      </c>
    </row>
    <row r="621" spans="1:7" x14ac:dyDescent="0.7">
      <c r="A621" s="29" t="s">
        <v>2311</v>
      </c>
      <c r="B621" s="34">
        <v>360772</v>
      </c>
      <c r="C621" s="31" t="s">
        <v>584</v>
      </c>
      <c r="D621" s="32" t="s">
        <v>2312</v>
      </c>
      <c r="E621" s="32" t="s">
        <v>2312</v>
      </c>
      <c r="F621" s="32" t="s">
        <v>114</v>
      </c>
      <c r="G621" s="32" t="s">
        <v>2313</v>
      </c>
    </row>
    <row r="622" spans="1:7" x14ac:dyDescent="0.7">
      <c r="A622" s="29" t="s">
        <v>2314</v>
      </c>
      <c r="B622" s="34">
        <v>361977</v>
      </c>
      <c r="C622" s="31" t="s">
        <v>138</v>
      </c>
      <c r="D622" s="32" t="s">
        <v>2315</v>
      </c>
      <c r="E622" s="32" t="s">
        <v>2315</v>
      </c>
      <c r="F622" s="32" t="s">
        <v>114</v>
      </c>
      <c r="G622" s="32" t="s">
        <v>2316</v>
      </c>
    </row>
    <row r="623" spans="1:7" x14ac:dyDescent="0.7">
      <c r="A623" s="29" t="s">
        <v>2317</v>
      </c>
      <c r="B623" s="30">
        <v>362973</v>
      </c>
      <c r="C623" s="31" t="s">
        <v>167</v>
      </c>
      <c r="D623" s="32" t="s">
        <v>2318</v>
      </c>
      <c r="E623" s="32" t="s">
        <v>2318</v>
      </c>
      <c r="F623" s="32" t="s">
        <v>130</v>
      </c>
      <c r="G623" s="32" t="s">
        <v>2319</v>
      </c>
    </row>
    <row r="624" spans="1:7" x14ac:dyDescent="0.7">
      <c r="A624" s="29" t="s">
        <v>2320</v>
      </c>
      <c r="B624" s="34">
        <v>375190</v>
      </c>
      <c r="C624" s="31" t="s">
        <v>327</v>
      </c>
      <c r="D624" s="32" t="s">
        <v>2321</v>
      </c>
      <c r="E624" s="32" t="s">
        <v>2321</v>
      </c>
      <c r="F624" s="32" t="s">
        <v>130</v>
      </c>
      <c r="G624" s="32" t="s">
        <v>2322</v>
      </c>
    </row>
    <row r="625" spans="1:7" x14ac:dyDescent="0.7">
      <c r="A625" s="29" t="s">
        <v>2323</v>
      </c>
      <c r="B625" s="30">
        <v>378762</v>
      </c>
      <c r="C625" s="31" t="s">
        <v>1092</v>
      </c>
      <c r="D625" s="32" t="s">
        <v>2324</v>
      </c>
      <c r="E625" s="32"/>
      <c r="F625" s="32" t="s">
        <v>130</v>
      </c>
      <c r="G625" s="32" t="s">
        <v>2325</v>
      </c>
    </row>
    <row r="626" spans="1:7" x14ac:dyDescent="0.7">
      <c r="A626" s="29" t="s">
        <v>2326</v>
      </c>
      <c r="B626" s="34">
        <v>378770</v>
      </c>
      <c r="C626" s="31" t="s">
        <v>2327</v>
      </c>
      <c r="D626" s="32" t="s">
        <v>2328</v>
      </c>
      <c r="E626" s="32" t="s">
        <v>2328</v>
      </c>
      <c r="F626" s="32" t="s">
        <v>130</v>
      </c>
      <c r="G626" s="32" t="s">
        <v>2329</v>
      </c>
    </row>
    <row r="627" spans="1:7" x14ac:dyDescent="0.7">
      <c r="A627" s="29" t="s">
        <v>2330</v>
      </c>
      <c r="B627" s="34">
        <v>378970</v>
      </c>
      <c r="C627" s="31" t="s">
        <v>673</v>
      </c>
      <c r="D627" s="32" t="s">
        <v>2331</v>
      </c>
      <c r="E627" s="32" t="s">
        <v>2331</v>
      </c>
      <c r="F627" s="32" t="s">
        <v>119</v>
      </c>
      <c r="G627" s="32" t="s">
        <v>2332</v>
      </c>
    </row>
    <row r="628" spans="1:7" x14ac:dyDescent="0.7">
      <c r="A628" s="29" t="s">
        <v>2333</v>
      </c>
      <c r="B628" s="34">
        <v>379163</v>
      </c>
      <c r="C628" s="31" t="s">
        <v>2053</v>
      </c>
      <c r="D628" s="32" t="s">
        <v>2334</v>
      </c>
      <c r="E628" s="32" t="s">
        <v>2334</v>
      </c>
      <c r="F628" s="32" t="s">
        <v>114</v>
      </c>
      <c r="G628" s="32" t="s">
        <v>2335</v>
      </c>
    </row>
    <row r="629" spans="1:7" x14ac:dyDescent="0.7">
      <c r="A629" s="29" t="s">
        <v>2336</v>
      </c>
      <c r="B629" s="34">
        <v>14596</v>
      </c>
      <c r="C629" s="31" t="s">
        <v>1022</v>
      </c>
      <c r="D629" s="32" t="s">
        <v>2337</v>
      </c>
      <c r="E629" s="32" t="s">
        <v>2337</v>
      </c>
      <c r="F629" s="32" t="s">
        <v>130</v>
      </c>
      <c r="G629" s="32" t="s">
        <v>2338</v>
      </c>
    </row>
    <row r="630" spans="1:7" x14ac:dyDescent="0.7">
      <c r="A630" s="29" t="s">
        <v>2339</v>
      </c>
      <c r="B630" s="34">
        <v>385199</v>
      </c>
      <c r="C630" s="31" t="s">
        <v>707</v>
      </c>
      <c r="D630" s="32" t="s">
        <v>2340</v>
      </c>
      <c r="E630" s="32" t="s">
        <v>2340</v>
      </c>
      <c r="F630" s="32" t="s">
        <v>114</v>
      </c>
      <c r="G630" s="32" t="s">
        <v>2341</v>
      </c>
    </row>
    <row r="631" spans="1:7" x14ac:dyDescent="0.7">
      <c r="A631" s="29" t="s">
        <v>2342</v>
      </c>
      <c r="B631" s="30">
        <v>431550</v>
      </c>
      <c r="C631" s="31" t="s">
        <v>572</v>
      </c>
      <c r="D631" s="32" t="s">
        <v>2343</v>
      </c>
      <c r="E631" s="32" t="s">
        <v>2343</v>
      </c>
      <c r="F631" s="32" t="s">
        <v>2344</v>
      </c>
      <c r="G631" s="32" t="s">
        <v>2345</v>
      </c>
    </row>
    <row r="632" spans="1:7" x14ac:dyDescent="0.7">
      <c r="A632" s="29" t="s">
        <v>2346</v>
      </c>
      <c r="B632" s="30">
        <v>331852</v>
      </c>
      <c r="C632" s="31" t="s">
        <v>1092</v>
      </c>
      <c r="D632" s="32" t="s">
        <v>2347</v>
      </c>
      <c r="E632" s="32" t="s">
        <v>2347</v>
      </c>
      <c r="F632" s="32" t="s">
        <v>119</v>
      </c>
      <c r="G632" s="32" t="s">
        <v>2348</v>
      </c>
    </row>
    <row r="633" spans="1:7" x14ac:dyDescent="0.7">
      <c r="A633" s="29" t="s">
        <v>2349</v>
      </c>
      <c r="B633" s="30">
        <v>334349</v>
      </c>
      <c r="C633" s="31" t="s">
        <v>435</v>
      </c>
      <c r="D633" s="32" t="s">
        <v>2350</v>
      </c>
      <c r="E633" s="32" t="s">
        <v>2350</v>
      </c>
      <c r="F633" s="32" t="s">
        <v>114</v>
      </c>
      <c r="G633" s="32" t="s">
        <v>2351</v>
      </c>
    </row>
    <row r="634" spans="1:7" x14ac:dyDescent="0.7">
      <c r="A634" s="29" t="s">
        <v>2352</v>
      </c>
      <c r="B634" s="34">
        <v>334927</v>
      </c>
      <c r="C634" s="31" t="s">
        <v>2353</v>
      </c>
      <c r="D634" s="32" t="s">
        <v>2354</v>
      </c>
      <c r="E634" s="32" t="s">
        <v>2354</v>
      </c>
      <c r="F634" s="32" t="s">
        <v>114</v>
      </c>
      <c r="G634" s="32" t="s">
        <v>2355</v>
      </c>
    </row>
    <row r="635" spans="1:7" x14ac:dyDescent="0.7">
      <c r="A635" s="29" t="s">
        <v>2356</v>
      </c>
      <c r="B635" s="30">
        <v>334980</v>
      </c>
      <c r="C635" s="31" t="s">
        <v>2357</v>
      </c>
      <c r="D635" s="32" t="s">
        <v>2358</v>
      </c>
      <c r="E635" s="32" t="s">
        <v>2358</v>
      </c>
      <c r="F635" s="32" t="s">
        <v>2359</v>
      </c>
      <c r="G635" s="32" t="s">
        <v>2360</v>
      </c>
    </row>
    <row r="636" spans="1:7" x14ac:dyDescent="0.7">
      <c r="A636" s="29" t="s">
        <v>2361</v>
      </c>
      <c r="B636" s="30">
        <v>335014</v>
      </c>
      <c r="C636" s="31" t="s">
        <v>122</v>
      </c>
      <c r="D636" s="32" t="s">
        <v>2362</v>
      </c>
      <c r="E636" s="32" t="s">
        <v>2362</v>
      </c>
      <c r="F636" s="32" t="s">
        <v>114</v>
      </c>
      <c r="G636" s="32" t="s">
        <v>2363</v>
      </c>
    </row>
    <row r="637" spans="1:7" x14ac:dyDescent="0.7">
      <c r="A637" s="29" t="s">
        <v>2364</v>
      </c>
      <c r="B637" s="30">
        <v>335180</v>
      </c>
      <c r="C637" s="31" t="s">
        <v>512</v>
      </c>
      <c r="D637" s="32" t="s">
        <v>2365</v>
      </c>
      <c r="E637" s="32" t="s">
        <v>2365</v>
      </c>
      <c r="F637" s="32" t="s">
        <v>114</v>
      </c>
      <c r="G637" s="32" t="s">
        <v>2366</v>
      </c>
    </row>
    <row r="638" spans="1:7" x14ac:dyDescent="0.7">
      <c r="A638" s="29" t="s">
        <v>2367</v>
      </c>
      <c r="B638" s="30">
        <v>335328</v>
      </c>
      <c r="C638" s="31" t="s">
        <v>2368</v>
      </c>
      <c r="D638" s="32" t="s">
        <v>2369</v>
      </c>
      <c r="E638" s="32" t="s">
        <v>2369</v>
      </c>
      <c r="F638" s="32" t="s">
        <v>130</v>
      </c>
      <c r="G638" s="32" t="s">
        <v>2370</v>
      </c>
    </row>
    <row r="639" spans="1:7" x14ac:dyDescent="0.7">
      <c r="A639" s="29" t="s">
        <v>2371</v>
      </c>
      <c r="B639" s="30">
        <v>335381</v>
      </c>
      <c r="C639" s="31" t="s">
        <v>195</v>
      </c>
      <c r="D639" s="32" t="s">
        <v>2372</v>
      </c>
      <c r="E639" s="32" t="s">
        <v>2372</v>
      </c>
      <c r="F639" s="32" t="s">
        <v>716</v>
      </c>
      <c r="G639" s="32" t="s">
        <v>2373</v>
      </c>
    </row>
    <row r="640" spans="1:7" x14ac:dyDescent="0.7">
      <c r="A640" s="29" t="s">
        <v>2374</v>
      </c>
      <c r="B640" s="34">
        <v>336674</v>
      </c>
      <c r="C640" s="31" t="s">
        <v>2375</v>
      </c>
      <c r="D640" s="32" t="s">
        <v>2376</v>
      </c>
      <c r="E640" s="32" t="s">
        <v>2376</v>
      </c>
      <c r="F640" s="32" t="s">
        <v>114</v>
      </c>
      <c r="G640" s="32" t="s">
        <v>2377</v>
      </c>
    </row>
    <row r="641" spans="1:7" x14ac:dyDescent="0.7">
      <c r="A641" s="29" t="s">
        <v>2378</v>
      </c>
      <c r="B641" s="34">
        <v>337660</v>
      </c>
      <c r="C641" s="31" t="s">
        <v>226</v>
      </c>
      <c r="D641" s="32" t="s">
        <v>2379</v>
      </c>
      <c r="E641" s="32" t="s">
        <v>2379</v>
      </c>
      <c r="F641" s="32" t="s">
        <v>130</v>
      </c>
      <c r="G641" s="32" t="s">
        <v>2380</v>
      </c>
    </row>
    <row r="642" spans="1:7" x14ac:dyDescent="0.7">
      <c r="A642" s="29" t="s">
        <v>2381</v>
      </c>
      <c r="B642" s="30">
        <v>358879</v>
      </c>
      <c r="C642" s="31" t="s">
        <v>1635</v>
      </c>
      <c r="D642" s="32" t="s">
        <v>2382</v>
      </c>
      <c r="E642" s="32" t="s">
        <v>2382</v>
      </c>
      <c r="F642" s="32" t="s">
        <v>130</v>
      </c>
      <c r="G642" s="32" t="s">
        <v>2383</v>
      </c>
    </row>
    <row r="643" spans="1:7" x14ac:dyDescent="0.7">
      <c r="A643" s="32" t="s">
        <v>2384</v>
      </c>
      <c r="B643" s="34">
        <v>359978</v>
      </c>
      <c r="C643" s="31"/>
      <c r="D643" s="32" t="s">
        <v>2385</v>
      </c>
      <c r="E643" s="32" t="s">
        <v>2385</v>
      </c>
      <c r="F643" s="32" t="s">
        <v>804</v>
      </c>
      <c r="G643" s="32" t="s">
        <v>2386</v>
      </c>
    </row>
    <row r="644" spans="1:7" x14ac:dyDescent="0.7">
      <c r="A644" s="29" t="s">
        <v>2387</v>
      </c>
      <c r="B644" s="34">
        <v>336650</v>
      </c>
      <c r="C644" s="31" t="s">
        <v>431</v>
      </c>
      <c r="D644" s="32" t="s">
        <v>2388</v>
      </c>
      <c r="E644" s="32" t="s">
        <v>2388</v>
      </c>
      <c r="F644" s="32" t="s">
        <v>130</v>
      </c>
      <c r="G644" s="32" t="s">
        <v>2389</v>
      </c>
    </row>
    <row r="645" spans="1:7" x14ac:dyDescent="0.7">
      <c r="A645" s="29" t="s">
        <v>2390</v>
      </c>
      <c r="B645" s="30">
        <v>19636</v>
      </c>
      <c r="C645" s="31" t="s">
        <v>306</v>
      </c>
      <c r="D645" s="32" t="s">
        <v>2391</v>
      </c>
      <c r="E645" s="32" t="s">
        <v>2391</v>
      </c>
      <c r="F645" s="32" t="s">
        <v>130</v>
      </c>
      <c r="G645" s="32" t="s">
        <v>2392</v>
      </c>
    </row>
    <row r="646" spans="1:7" x14ac:dyDescent="0.7">
      <c r="A646" s="29" t="s">
        <v>2393</v>
      </c>
      <c r="B646" s="34">
        <v>48299</v>
      </c>
      <c r="C646" s="31" t="s">
        <v>248</v>
      </c>
      <c r="D646" s="32" t="s">
        <v>2394</v>
      </c>
      <c r="E646" s="32" t="s">
        <v>2394</v>
      </c>
      <c r="F646" s="32" t="s">
        <v>114</v>
      </c>
      <c r="G646" s="32" t="s">
        <v>2395</v>
      </c>
    </row>
    <row r="647" spans="1:7" x14ac:dyDescent="0.7">
      <c r="A647" s="29" t="s">
        <v>2396</v>
      </c>
      <c r="B647" s="30">
        <v>98363</v>
      </c>
      <c r="C647" s="31" t="s">
        <v>2397</v>
      </c>
      <c r="D647" s="32" t="s">
        <v>2398</v>
      </c>
      <c r="E647" s="32" t="s">
        <v>2399</v>
      </c>
      <c r="F647" s="32" t="s">
        <v>114</v>
      </c>
      <c r="G647" s="32" t="s">
        <v>2400</v>
      </c>
    </row>
    <row r="648" spans="1:7" x14ac:dyDescent="0.7">
      <c r="A648" s="36" t="s">
        <v>2401</v>
      </c>
      <c r="B648" s="36">
        <v>28937</v>
      </c>
      <c r="C648" s="31" t="s">
        <v>1296</v>
      </c>
      <c r="D648" s="36" t="s">
        <v>2402</v>
      </c>
      <c r="E648" s="32" t="s">
        <v>2402</v>
      </c>
      <c r="F648" s="36" t="s">
        <v>130</v>
      </c>
      <c r="G648" s="36" t="s">
        <v>2403</v>
      </c>
    </row>
    <row r="649" spans="1:7" x14ac:dyDescent="0.7">
      <c r="A649" s="36" t="s">
        <v>2404</v>
      </c>
      <c r="B649" s="36">
        <v>72735</v>
      </c>
      <c r="C649" s="31" t="s">
        <v>2184</v>
      </c>
      <c r="D649" s="36" t="s">
        <v>2405</v>
      </c>
      <c r="E649" s="32" t="s">
        <v>2405</v>
      </c>
      <c r="F649" s="36" t="s">
        <v>114</v>
      </c>
      <c r="G649" s="36" t="s">
        <v>2406</v>
      </c>
    </row>
    <row r="650" spans="1:7" x14ac:dyDescent="0.7">
      <c r="A650" s="36" t="s">
        <v>2407</v>
      </c>
      <c r="B650" s="36">
        <v>72132</v>
      </c>
      <c r="C650" s="31" t="s">
        <v>2408</v>
      </c>
      <c r="D650" s="36" t="s">
        <v>2409</v>
      </c>
      <c r="E650" s="32"/>
      <c r="F650" s="36"/>
      <c r="G650" s="36" t="s">
        <v>2410</v>
      </c>
    </row>
    <row r="651" spans="1:7" x14ac:dyDescent="0.7">
      <c r="A651" s="41" t="s">
        <v>2411</v>
      </c>
      <c r="B651" s="43">
        <v>63924</v>
      </c>
      <c r="C651" s="31" t="s">
        <v>221</v>
      </c>
      <c r="D651" s="41" t="s">
        <v>2412</v>
      </c>
      <c r="E651" s="32" t="s">
        <v>2412</v>
      </c>
      <c r="F651" s="41" t="s">
        <v>130</v>
      </c>
      <c r="G651" s="32" t="s">
        <v>2413</v>
      </c>
    </row>
    <row r="652" spans="1:7" x14ac:dyDescent="0.7">
      <c r="A652" s="36" t="s">
        <v>2414</v>
      </c>
      <c r="B652" s="37">
        <v>61980</v>
      </c>
      <c r="C652" s="31" t="s">
        <v>549</v>
      </c>
      <c r="D652" s="36" t="s">
        <v>2415</v>
      </c>
      <c r="E652" s="32"/>
      <c r="F652" s="32" t="s">
        <v>114</v>
      </c>
      <c r="G652" s="36" t="s">
        <v>2416</v>
      </c>
    </row>
    <row r="653" spans="1:7" x14ac:dyDescent="0.7">
      <c r="A653" s="36" t="s">
        <v>2417</v>
      </c>
      <c r="B653" s="37">
        <v>60514</v>
      </c>
      <c r="C653" s="31" t="s">
        <v>410</v>
      </c>
      <c r="D653" s="36" t="s">
        <v>2418</v>
      </c>
      <c r="E653" s="32"/>
      <c r="F653" s="32" t="s">
        <v>114</v>
      </c>
      <c r="G653" s="36" t="s">
        <v>2419</v>
      </c>
    </row>
    <row r="654" spans="1:7" x14ac:dyDescent="0.7">
      <c r="A654" s="29" t="s">
        <v>2420</v>
      </c>
      <c r="B654" s="34">
        <v>59910</v>
      </c>
      <c r="C654" s="31" t="s">
        <v>327</v>
      </c>
      <c r="D654" s="32" t="s">
        <v>2421</v>
      </c>
      <c r="E654" s="32"/>
      <c r="F654" s="32" t="s">
        <v>114</v>
      </c>
      <c r="G654" s="32" t="s">
        <v>2422</v>
      </c>
    </row>
    <row r="655" spans="1:7" x14ac:dyDescent="0.7">
      <c r="A655" s="36" t="s">
        <v>2423</v>
      </c>
      <c r="B655" s="37">
        <v>50971</v>
      </c>
      <c r="C655" s="31" t="s">
        <v>2424</v>
      </c>
      <c r="D655" s="36" t="s">
        <v>2425</v>
      </c>
      <c r="E655" s="32"/>
      <c r="F655" s="36" t="s">
        <v>119</v>
      </c>
      <c r="G655" s="36" t="s">
        <v>2426</v>
      </c>
    </row>
    <row r="656" spans="1:7" x14ac:dyDescent="0.7">
      <c r="A656" s="29" t="s">
        <v>2427</v>
      </c>
      <c r="B656" s="30">
        <v>50026</v>
      </c>
      <c r="C656" s="31" t="s">
        <v>729</v>
      </c>
      <c r="D656" s="32" t="s">
        <v>2428</v>
      </c>
      <c r="E656" s="32"/>
      <c r="F656" s="32" t="s">
        <v>114</v>
      </c>
      <c r="G656" s="32" t="s">
        <v>2429</v>
      </c>
    </row>
    <row r="657" spans="1:7" x14ac:dyDescent="0.7">
      <c r="A657" s="29" t="s">
        <v>2430</v>
      </c>
      <c r="B657" s="30">
        <v>49912</v>
      </c>
      <c r="C657" s="31" t="s">
        <v>142</v>
      </c>
      <c r="D657" s="32" t="s">
        <v>2431</v>
      </c>
      <c r="E657" s="32"/>
      <c r="F657" s="32" t="s">
        <v>114</v>
      </c>
      <c r="G657" s="32" t="s">
        <v>2432</v>
      </c>
    </row>
    <row r="658" spans="1:7" x14ac:dyDescent="0.7">
      <c r="A658" s="29" t="s">
        <v>2433</v>
      </c>
      <c r="B658" s="30">
        <v>336385</v>
      </c>
      <c r="C658" s="31" t="s">
        <v>2434</v>
      </c>
      <c r="D658" s="32" t="s">
        <v>2435</v>
      </c>
      <c r="E658" s="32"/>
      <c r="F658" s="32" t="s">
        <v>114</v>
      </c>
      <c r="G658" s="32" t="s">
        <v>2436</v>
      </c>
    </row>
    <row r="659" spans="1:7" x14ac:dyDescent="0.7">
      <c r="A659" s="36" t="s">
        <v>2437</v>
      </c>
      <c r="B659" s="37">
        <v>47168</v>
      </c>
      <c r="C659" s="31" t="s">
        <v>536</v>
      </c>
      <c r="D659" s="36" t="s">
        <v>2438</v>
      </c>
      <c r="E659" s="32"/>
      <c r="F659" s="36"/>
      <c r="G659" s="36" t="s">
        <v>2439</v>
      </c>
    </row>
    <row r="660" spans="1:7" x14ac:dyDescent="0.7">
      <c r="A660" s="29" t="s">
        <v>2440</v>
      </c>
      <c r="B660" s="34">
        <v>15825</v>
      </c>
      <c r="C660" s="31" t="s">
        <v>541</v>
      </c>
      <c r="D660" s="32" t="s">
        <v>1714</v>
      </c>
      <c r="E660" s="32"/>
      <c r="F660" s="32" t="s">
        <v>114</v>
      </c>
      <c r="G660" s="32" t="s">
        <v>2441</v>
      </c>
    </row>
    <row r="661" spans="1:7" x14ac:dyDescent="0.7">
      <c r="A661" s="29" t="s">
        <v>2442</v>
      </c>
      <c r="B661" s="30">
        <v>6877</v>
      </c>
      <c r="C661" s="31" t="s">
        <v>167</v>
      </c>
      <c r="D661" s="32" t="s">
        <v>2443</v>
      </c>
      <c r="E661" s="32" t="s">
        <v>2443</v>
      </c>
      <c r="F661" s="32" t="s">
        <v>130</v>
      </c>
      <c r="G661" s="32" t="s">
        <v>2444</v>
      </c>
    </row>
    <row r="662" spans="1:7" x14ac:dyDescent="0.7">
      <c r="A662" s="29" t="s">
        <v>2445</v>
      </c>
      <c r="B662" s="30">
        <v>26506</v>
      </c>
      <c r="C662" s="31" t="s">
        <v>173</v>
      </c>
      <c r="D662" s="32" t="s">
        <v>2446</v>
      </c>
      <c r="E662" s="32" t="s">
        <v>2446</v>
      </c>
      <c r="F662" s="32" t="s">
        <v>130</v>
      </c>
      <c r="G662" s="32" t="s">
        <v>2447</v>
      </c>
    </row>
    <row r="663" spans="1:7" x14ac:dyDescent="0.7">
      <c r="A663" s="29" t="s">
        <v>2448</v>
      </c>
      <c r="B663" s="34">
        <v>36649</v>
      </c>
      <c r="C663" s="31" t="s">
        <v>2449</v>
      </c>
      <c r="D663" s="32" t="s">
        <v>2450</v>
      </c>
      <c r="E663" s="32" t="s">
        <v>2450</v>
      </c>
      <c r="F663" s="32" t="s">
        <v>130</v>
      </c>
      <c r="G663" s="32" t="s">
        <v>2451</v>
      </c>
    </row>
    <row r="664" spans="1:7" x14ac:dyDescent="0.7">
      <c r="A664" s="29" t="s">
        <v>2452</v>
      </c>
      <c r="B664" s="34">
        <v>41511</v>
      </c>
      <c r="C664" s="31" t="s">
        <v>707</v>
      </c>
      <c r="D664" s="32" t="s">
        <v>2453</v>
      </c>
      <c r="E664" s="32" t="s">
        <v>2453</v>
      </c>
      <c r="F664" s="32" t="s">
        <v>114</v>
      </c>
      <c r="G664" s="32" t="s">
        <v>2454</v>
      </c>
    </row>
    <row r="665" spans="1:7" x14ac:dyDescent="0.7">
      <c r="A665" s="29" t="s">
        <v>2455</v>
      </c>
      <c r="B665" s="30">
        <v>47256</v>
      </c>
      <c r="C665" s="31" t="s">
        <v>191</v>
      </c>
      <c r="D665" s="32" t="s">
        <v>2456</v>
      </c>
      <c r="E665" s="32" t="s">
        <v>2456</v>
      </c>
      <c r="F665" s="32" t="s">
        <v>114</v>
      </c>
      <c r="G665" s="32" t="s">
        <v>2457</v>
      </c>
    </row>
    <row r="666" spans="1:7" x14ac:dyDescent="0.7">
      <c r="A666" s="29" t="s">
        <v>2458</v>
      </c>
      <c r="B666" s="30">
        <v>439550</v>
      </c>
      <c r="C666" s="31" t="s">
        <v>572</v>
      </c>
      <c r="D666" s="32" t="s">
        <v>2459</v>
      </c>
      <c r="E666" s="32" t="s">
        <v>2459</v>
      </c>
      <c r="F666" s="32" t="s">
        <v>130</v>
      </c>
      <c r="G666" s="32" t="s">
        <v>2460</v>
      </c>
    </row>
    <row r="667" spans="1:7" x14ac:dyDescent="0.7">
      <c r="A667" s="29" t="s">
        <v>2461</v>
      </c>
      <c r="B667" s="30">
        <v>4301</v>
      </c>
      <c r="C667" s="31" t="s">
        <v>1643</v>
      </c>
      <c r="D667" s="32" t="s">
        <v>2462</v>
      </c>
      <c r="E667" s="32" t="s">
        <v>2462</v>
      </c>
      <c r="F667" s="32" t="s">
        <v>119</v>
      </c>
      <c r="G667" s="32" t="s">
        <v>2463</v>
      </c>
    </row>
    <row r="668" spans="1:7" x14ac:dyDescent="0.7">
      <c r="A668" s="29" t="s">
        <v>2464</v>
      </c>
      <c r="B668" s="34">
        <v>16748</v>
      </c>
      <c r="C668" s="31" t="s">
        <v>810</v>
      </c>
      <c r="D668" s="32" t="s">
        <v>2465</v>
      </c>
      <c r="E668" s="32" t="s">
        <v>2465</v>
      </c>
      <c r="F668" s="32" t="s">
        <v>114</v>
      </c>
      <c r="G668" s="32" t="s">
        <v>2466</v>
      </c>
    </row>
    <row r="669" spans="1:7" x14ac:dyDescent="0.7">
      <c r="A669" s="29" t="s">
        <v>2467</v>
      </c>
      <c r="B669" s="30">
        <v>45717</v>
      </c>
      <c r="C669" s="31" t="s">
        <v>167</v>
      </c>
      <c r="D669" s="32" t="s">
        <v>2468</v>
      </c>
      <c r="E669" s="32" t="s">
        <v>2469</v>
      </c>
      <c r="F669" s="32" t="s">
        <v>119</v>
      </c>
      <c r="G669" s="32" t="s">
        <v>2470</v>
      </c>
    </row>
    <row r="670" spans="1:7" x14ac:dyDescent="0.7">
      <c r="A670" s="29" t="s">
        <v>2471</v>
      </c>
      <c r="B670" s="34">
        <v>47312</v>
      </c>
      <c r="C670" s="31" t="s">
        <v>2472</v>
      </c>
      <c r="D670" s="32" t="s">
        <v>2473</v>
      </c>
      <c r="E670" s="32" t="s">
        <v>2473</v>
      </c>
      <c r="F670" s="32" t="s">
        <v>119</v>
      </c>
      <c r="G670" s="32" t="s">
        <v>2474</v>
      </c>
    </row>
    <row r="671" spans="1:7" x14ac:dyDescent="0.7">
      <c r="A671" s="29" t="s">
        <v>2475</v>
      </c>
      <c r="B671" s="34">
        <v>42096</v>
      </c>
      <c r="C671" s="31" t="s">
        <v>707</v>
      </c>
      <c r="D671" s="32" t="s">
        <v>2476</v>
      </c>
      <c r="E671" s="32" t="s">
        <v>2476</v>
      </c>
      <c r="F671" s="32" t="s">
        <v>114</v>
      </c>
      <c r="G671" s="32" t="s">
        <v>2477</v>
      </c>
    </row>
    <row r="672" spans="1:7" x14ac:dyDescent="0.7">
      <c r="A672" s="29" t="s">
        <v>2478</v>
      </c>
      <c r="B672" s="30">
        <v>47739</v>
      </c>
      <c r="C672" s="31" t="s">
        <v>512</v>
      </c>
      <c r="D672" s="32" t="s">
        <v>2479</v>
      </c>
      <c r="E672" s="32" t="s">
        <v>2479</v>
      </c>
      <c r="F672" s="32" t="s">
        <v>114</v>
      </c>
      <c r="G672" s="32" t="s">
        <v>2480</v>
      </c>
    </row>
    <row r="673" spans="1:7" x14ac:dyDescent="0.7">
      <c r="A673" s="29" t="s">
        <v>2481</v>
      </c>
      <c r="B673" s="34">
        <v>36208</v>
      </c>
      <c r="C673" s="31" t="s">
        <v>528</v>
      </c>
      <c r="D673" s="32" t="s">
        <v>2482</v>
      </c>
      <c r="E673" s="32" t="s">
        <v>2482</v>
      </c>
      <c r="F673" s="32" t="s">
        <v>114</v>
      </c>
      <c r="G673" s="32" t="s">
        <v>2483</v>
      </c>
    </row>
    <row r="674" spans="1:7" x14ac:dyDescent="0.7">
      <c r="A674" s="29" t="s">
        <v>2484</v>
      </c>
      <c r="B674" s="30">
        <v>12461</v>
      </c>
      <c r="C674" s="31" t="s">
        <v>743</v>
      </c>
      <c r="D674" s="32" t="s">
        <v>2485</v>
      </c>
      <c r="E674" s="32" t="s">
        <v>2485</v>
      </c>
      <c r="F674" s="32" t="s">
        <v>119</v>
      </c>
      <c r="G674" s="32" t="s">
        <v>2486</v>
      </c>
    </row>
    <row r="675" spans="1:7" x14ac:dyDescent="0.7">
      <c r="A675" s="29" t="s">
        <v>2487</v>
      </c>
      <c r="B675" s="34">
        <v>58610</v>
      </c>
      <c r="C675" s="31" t="s">
        <v>327</v>
      </c>
      <c r="D675" s="32" t="s">
        <v>2488</v>
      </c>
      <c r="E675" s="32" t="s">
        <v>2488</v>
      </c>
      <c r="F675" s="32" t="s">
        <v>130</v>
      </c>
      <c r="G675" s="32" t="s">
        <v>2489</v>
      </c>
    </row>
    <row r="676" spans="1:7" x14ac:dyDescent="0.7">
      <c r="A676" s="29" t="s">
        <v>2490</v>
      </c>
      <c r="B676" s="30">
        <v>45900</v>
      </c>
      <c r="C676" s="31" t="s">
        <v>2491</v>
      </c>
      <c r="D676" s="32" t="s">
        <v>2492</v>
      </c>
      <c r="E676" s="32" t="s">
        <v>2492</v>
      </c>
      <c r="F676" s="32" t="s">
        <v>130</v>
      </c>
      <c r="G676" s="32" t="s">
        <v>2493</v>
      </c>
    </row>
    <row r="677" spans="1:7" x14ac:dyDescent="0.7">
      <c r="A677" s="29" t="s">
        <v>2494</v>
      </c>
      <c r="B677" s="30">
        <v>96415</v>
      </c>
      <c r="C677" s="31" t="s">
        <v>563</v>
      </c>
      <c r="D677" s="32" t="s">
        <v>2495</v>
      </c>
      <c r="E677" s="32" t="s">
        <v>2495</v>
      </c>
      <c r="F677" s="32" t="s">
        <v>130</v>
      </c>
      <c r="G677" s="32" t="s">
        <v>2496</v>
      </c>
    </row>
    <row r="678" spans="1:7" x14ac:dyDescent="0.7">
      <c r="A678" s="29" t="s">
        <v>2497</v>
      </c>
      <c r="B678" s="34">
        <v>97810</v>
      </c>
      <c r="C678" s="31" t="s">
        <v>203</v>
      </c>
      <c r="D678" s="32" t="s">
        <v>2498</v>
      </c>
      <c r="E678" s="32" t="s">
        <v>2498</v>
      </c>
      <c r="F678" s="32" t="s">
        <v>130</v>
      </c>
      <c r="G678" s="32" t="s">
        <v>2499</v>
      </c>
    </row>
    <row r="679" spans="1:7" x14ac:dyDescent="0.7">
      <c r="A679" s="29" t="s">
        <v>2500</v>
      </c>
      <c r="B679" s="30">
        <v>109431</v>
      </c>
      <c r="C679" s="31" t="s">
        <v>386</v>
      </c>
      <c r="D679" s="32" t="s">
        <v>2501</v>
      </c>
      <c r="E679" s="32" t="s">
        <v>2501</v>
      </c>
      <c r="F679" s="32" t="s">
        <v>130</v>
      </c>
      <c r="G679" s="32" t="s">
        <v>2502</v>
      </c>
    </row>
    <row r="680" spans="1:7" x14ac:dyDescent="0.7">
      <c r="A680" s="29" t="s">
        <v>2503</v>
      </c>
      <c r="B680" s="30">
        <v>115361</v>
      </c>
      <c r="C680" s="31" t="s">
        <v>167</v>
      </c>
      <c r="D680" s="32" t="s">
        <v>2504</v>
      </c>
      <c r="E680" s="32" t="s">
        <v>2504</v>
      </c>
      <c r="F680" s="32" t="s">
        <v>130</v>
      </c>
      <c r="G680" s="32" t="s">
        <v>2505</v>
      </c>
    </row>
    <row r="681" spans="1:7" x14ac:dyDescent="0.7">
      <c r="A681" s="29" t="s">
        <v>2506</v>
      </c>
      <c r="B681" s="30">
        <v>121132</v>
      </c>
      <c r="C681" s="31" t="s">
        <v>1436</v>
      </c>
      <c r="D681" s="32" t="s">
        <v>2507</v>
      </c>
      <c r="E681" s="32" t="s">
        <v>2507</v>
      </c>
      <c r="F681" s="32" t="s">
        <v>130</v>
      </c>
      <c r="G681" s="32" t="s">
        <v>2508</v>
      </c>
    </row>
    <row r="682" spans="1:7" x14ac:dyDescent="0.7">
      <c r="A682" s="29" t="s">
        <v>2509</v>
      </c>
      <c r="B682" s="34">
        <v>126170</v>
      </c>
      <c r="C682" s="31" t="s">
        <v>2510</v>
      </c>
      <c r="D682" s="32" t="s">
        <v>2511</v>
      </c>
      <c r="E682" s="32" t="s">
        <v>2511</v>
      </c>
      <c r="F682" s="32" t="s">
        <v>130</v>
      </c>
      <c r="G682" s="32" t="s">
        <v>2512</v>
      </c>
    </row>
    <row r="683" spans="1:7" x14ac:dyDescent="0.7">
      <c r="A683" s="29" t="s">
        <v>2513</v>
      </c>
      <c r="B683" s="34">
        <v>253869</v>
      </c>
      <c r="C683" s="31" t="s">
        <v>2514</v>
      </c>
      <c r="D683" s="32" t="s">
        <v>2515</v>
      </c>
      <c r="E683" s="32" t="s">
        <v>2515</v>
      </c>
      <c r="F683" s="32" t="s">
        <v>130</v>
      </c>
      <c r="G683" s="32" t="s">
        <v>2516</v>
      </c>
    </row>
    <row r="684" spans="1:7" x14ac:dyDescent="0.7">
      <c r="A684" s="29" t="s">
        <v>2517</v>
      </c>
      <c r="B684" s="34">
        <v>323153</v>
      </c>
      <c r="C684" s="31" t="s">
        <v>226</v>
      </c>
      <c r="D684" s="32" t="s">
        <v>2518</v>
      </c>
      <c r="E684" s="32" t="s">
        <v>2518</v>
      </c>
      <c r="F684" s="32" t="s">
        <v>130</v>
      </c>
      <c r="G684" s="32" t="s">
        <v>2519</v>
      </c>
    </row>
    <row r="685" spans="1:7" x14ac:dyDescent="0.7">
      <c r="A685" s="29" t="s">
        <v>2520</v>
      </c>
      <c r="B685" s="34">
        <v>330714</v>
      </c>
      <c r="C685" s="31" t="s">
        <v>2521</v>
      </c>
      <c r="D685" s="32" t="s">
        <v>2522</v>
      </c>
      <c r="E685" s="32" t="s">
        <v>2522</v>
      </c>
      <c r="F685" s="32" t="s">
        <v>114</v>
      </c>
      <c r="G685" s="32" t="s">
        <v>2523</v>
      </c>
    </row>
    <row r="686" spans="1:7" x14ac:dyDescent="0.7">
      <c r="A686" s="29" t="s">
        <v>2524</v>
      </c>
      <c r="B686" s="34">
        <v>330834</v>
      </c>
      <c r="C686" s="31" t="s">
        <v>431</v>
      </c>
      <c r="D686" s="32" t="s">
        <v>2525</v>
      </c>
      <c r="E686" s="32" t="s">
        <v>2525</v>
      </c>
      <c r="F686" s="32" t="s">
        <v>114</v>
      </c>
      <c r="G686" s="32" t="s">
        <v>2526</v>
      </c>
    </row>
    <row r="687" spans="1:7" x14ac:dyDescent="0.7">
      <c r="A687" s="29" t="s">
        <v>2527</v>
      </c>
      <c r="B687" s="30">
        <v>331757</v>
      </c>
      <c r="C687" s="31" t="s">
        <v>167</v>
      </c>
      <c r="D687" s="32" t="s">
        <v>2528</v>
      </c>
      <c r="E687" s="32" t="s">
        <v>2528</v>
      </c>
      <c r="F687" s="32" t="s">
        <v>114</v>
      </c>
      <c r="G687" s="32" t="s">
        <v>2529</v>
      </c>
    </row>
    <row r="688" spans="1:7" x14ac:dyDescent="0.7">
      <c r="A688" s="36" t="s">
        <v>2530</v>
      </c>
      <c r="B688" s="36">
        <v>109142</v>
      </c>
      <c r="C688" s="31" t="s">
        <v>364</v>
      </c>
      <c r="D688" s="36" t="s">
        <v>2531</v>
      </c>
      <c r="E688" s="36" t="s">
        <v>2531</v>
      </c>
      <c r="F688" s="36" t="s">
        <v>130</v>
      </c>
      <c r="G688" s="36" t="s">
        <v>2532</v>
      </c>
    </row>
    <row r="689" spans="1:7" x14ac:dyDescent="0.7">
      <c r="A689" s="29" t="s">
        <v>2533</v>
      </c>
      <c r="B689" s="34">
        <v>379999</v>
      </c>
      <c r="C689" s="31" t="s">
        <v>431</v>
      </c>
      <c r="D689" s="50" t="s">
        <v>2534</v>
      </c>
      <c r="E689" s="50" t="s">
        <v>2534</v>
      </c>
      <c r="F689" s="32" t="s">
        <v>130</v>
      </c>
      <c r="G689" s="32" t="s">
        <v>2535</v>
      </c>
    </row>
    <row r="690" spans="1:7" x14ac:dyDescent="0.7">
      <c r="A690" s="29" t="s">
        <v>2536</v>
      </c>
      <c r="B690" s="34">
        <v>380507</v>
      </c>
      <c r="C690" s="31" t="s">
        <v>318</v>
      </c>
      <c r="D690" s="32" t="s">
        <v>2537</v>
      </c>
      <c r="E690" s="32" t="s">
        <v>2537</v>
      </c>
      <c r="F690" s="32" t="s">
        <v>119</v>
      </c>
      <c r="G690" s="32" t="s">
        <v>2538</v>
      </c>
    </row>
    <row r="691" spans="1:7" x14ac:dyDescent="0.7">
      <c r="A691" s="29" t="s">
        <v>2539</v>
      </c>
      <c r="B691" s="34">
        <v>380842</v>
      </c>
      <c r="C691" s="31" t="s">
        <v>468</v>
      </c>
      <c r="D691" s="32" t="s">
        <v>2540</v>
      </c>
      <c r="E691" s="32" t="s">
        <v>2540</v>
      </c>
      <c r="F691" s="32" t="s">
        <v>119</v>
      </c>
      <c r="G691" s="32" t="s">
        <v>2541</v>
      </c>
    </row>
    <row r="692" spans="1:7" x14ac:dyDescent="0.7">
      <c r="A692" s="29" t="s">
        <v>2542</v>
      </c>
      <c r="B692" s="34">
        <v>444180</v>
      </c>
      <c r="C692" s="31" t="s">
        <v>669</v>
      </c>
      <c r="D692" s="32" t="s">
        <v>2543</v>
      </c>
      <c r="E692" s="32" t="s">
        <v>2543</v>
      </c>
      <c r="F692" s="32" t="s">
        <v>119</v>
      </c>
      <c r="G692" s="32" t="s">
        <v>2544</v>
      </c>
    </row>
    <row r="693" spans="1:7" x14ac:dyDescent="0.7">
      <c r="A693" s="29" t="s">
        <v>2545</v>
      </c>
      <c r="B693" s="34">
        <v>17741</v>
      </c>
      <c r="C693" s="31" t="s">
        <v>318</v>
      </c>
      <c r="D693" s="32" t="s">
        <v>2546</v>
      </c>
      <c r="E693" s="32" t="s">
        <v>2546</v>
      </c>
      <c r="F693" s="32" t="s">
        <v>114</v>
      </c>
      <c r="G693" s="32" t="s">
        <v>2547</v>
      </c>
    </row>
    <row r="694" spans="1:7" x14ac:dyDescent="0.7">
      <c r="A694" s="29" t="s">
        <v>2548</v>
      </c>
      <c r="B694" s="34">
        <v>35772</v>
      </c>
      <c r="C694" s="31" t="s">
        <v>707</v>
      </c>
      <c r="D694" s="32" t="s">
        <v>2549</v>
      </c>
      <c r="E694" s="32" t="s">
        <v>2549</v>
      </c>
      <c r="F694" s="32" t="s">
        <v>114</v>
      </c>
      <c r="G694" s="32" t="s">
        <v>2550</v>
      </c>
    </row>
    <row r="695" spans="1:7" x14ac:dyDescent="0.7">
      <c r="A695" s="29" t="s">
        <v>2551</v>
      </c>
      <c r="B695" s="30">
        <v>37089</v>
      </c>
      <c r="C695" s="31" t="s">
        <v>435</v>
      </c>
      <c r="D695" s="32" t="s">
        <v>2552</v>
      </c>
      <c r="E695" s="32" t="s">
        <v>2552</v>
      </c>
      <c r="F695" s="32" t="s">
        <v>114</v>
      </c>
      <c r="G695" s="32" t="s">
        <v>2553</v>
      </c>
    </row>
    <row r="696" spans="1:7" x14ac:dyDescent="0.7">
      <c r="A696" s="29" t="s">
        <v>2554</v>
      </c>
      <c r="B696" s="30">
        <v>46904</v>
      </c>
      <c r="C696" s="31" t="s">
        <v>2555</v>
      </c>
      <c r="D696" s="32" t="s">
        <v>2556</v>
      </c>
      <c r="E696" s="32" t="s">
        <v>2556</v>
      </c>
      <c r="F696" s="32" t="s">
        <v>114</v>
      </c>
      <c r="G696" s="32" t="s">
        <v>2557</v>
      </c>
    </row>
    <row r="697" spans="1:7" x14ac:dyDescent="0.7">
      <c r="A697" s="29" t="s">
        <v>2558</v>
      </c>
      <c r="B697" s="34">
        <v>73150</v>
      </c>
      <c r="C697" s="31" t="s">
        <v>669</v>
      </c>
      <c r="D697" s="32" t="s">
        <v>2559</v>
      </c>
      <c r="E697" s="32" t="s">
        <v>2559</v>
      </c>
      <c r="F697" s="32" t="s">
        <v>119</v>
      </c>
      <c r="G697" s="32" t="s">
        <v>2560</v>
      </c>
    </row>
    <row r="698" spans="1:7" x14ac:dyDescent="0.7">
      <c r="A698" s="29" t="s">
        <v>2561</v>
      </c>
      <c r="B698" s="34">
        <v>86720</v>
      </c>
      <c r="C698" s="31" t="s">
        <v>226</v>
      </c>
      <c r="D698" s="32" t="s">
        <v>2562</v>
      </c>
      <c r="E698" s="32" t="s">
        <v>2562</v>
      </c>
      <c r="F698" s="32" t="s">
        <v>119</v>
      </c>
      <c r="G698" s="32" t="s">
        <v>2563</v>
      </c>
    </row>
    <row r="699" spans="1:7" x14ac:dyDescent="0.7">
      <c r="A699" s="29" t="s">
        <v>2564</v>
      </c>
      <c r="B699" s="30">
        <v>98099</v>
      </c>
      <c r="C699" s="31" t="s">
        <v>2565</v>
      </c>
      <c r="D699" s="32" t="s">
        <v>2566</v>
      </c>
      <c r="E699" s="32" t="s">
        <v>2566</v>
      </c>
      <c r="F699" s="32" t="s">
        <v>119</v>
      </c>
      <c r="G699" s="32" t="s">
        <v>2567</v>
      </c>
    </row>
    <row r="700" spans="1:7" x14ac:dyDescent="0.7">
      <c r="A700" s="29" t="s">
        <v>2568</v>
      </c>
      <c r="B700" s="34">
        <v>361913</v>
      </c>
      <c r="C700" s="31" t="s">
        <v>318</v>
      </c>
      <c r="D700" s="32" t="s">
        <v>2569</v>
      </c>
      <c r="E700" s="32" t="s">
        <v>2569</v>
      </c>
      <c r="F700" s="32" t="s">
        <v>114</v>
      </c>
      <c r="G700" s="32" t="s">
        <v>2570</v>
      </c>
    </row>
    <row r="701" spans="1:7" x14ac:dyDescent="0.7">
      <c r="A701" s="29" t="s">
        <v>2571</v>
      </c>
      <c r="B701" s="30">
        <v>453434</v>
      </c>
      <c r="C701" s="31" t="s">
        <v>231</v>
      </c>
      <c r="D701" s="32" t="s">
        <v>2572</v>
      </c>
      <c r="E701" s="32" t="s">
        <v>2572</v>
      </c>
      <c r="F701" s="32"/>
      <c r="G701" s="32" t="s">
        <v>2573</v>
      </c>
    </row>
    <row r="702" spans="1:7" x14ac:dyDescent="0.7">
      <c r="A702" s="29" t="s">
        <v>2574</v>
      </c>
      <c r="B702" s="34">
        <v>447889</v>
      </c>
      <c r="C702" s="31" t="s">
        <v>910</v>
      </c>
      <c r="D702" s="32" t="s">
        <v>1714</v>
      </c>
      <c r="E702" s="32" t="s">
        <v>1714</v>
      </c>
      <c r="F702" s="32" t="s">
        <v>114</v>
      </c>
      <c r="G702" s="32" t="s">
        <v>2575</v>
      </c>
    </row>
    <row r="703" spans="1:7" x14ac:dyDescent="0.7">
      <c r="A703" s="29" t="s">
        <v>2576</v>
      </c>
      <c r="B703" s="34">
        <v>49077</v>
      </c>
      <c r="C703" s="31" t="s">
        <v>545</v>
      </c>
      <c r="D703" s="32" t="s">
        <v>696</v>
      </c>
      <c r="E703" s="32" t="s">
        <v>696</v>
      </c>
      <c r="F703" s="32" t="s">
        <v>114</v>
      </c>
      <c r="G703" s="32" t="s">
        <v>2577</v>
      </c>
    </row>
    <row r="704" spans="1:7" x14ac:dyDescent="0.7">
      <c r="A704" s="29" t="s">
        <v>2578</v>
      </c>
      <c r="B704" s="34">
        <v>444750</v>
      </c>
      <c r="C704" s="31" t="s">
        <v>323</v>
      </c>
      <c r="D704" s="32" t="s">
        <v>2579</v>
      </c>
      <c r="E704" s="32" t="s">
        <v>2579</v>
      </c>
      <c r="F704" s="32" t="s">
        <v>114</v>
      </c>
      <c r="G704" s="32" t="s">
        <v>2580</v>
      </c>
    </row>
    <row r="705" spans="1:7" x14ac:dyDescent="0.7">
      <c r="A705" s="29" t="s">
        <v>2581</v>
      </c>
      <c r="B705" s="34">
        <v>365273</v>
      </c>
      <c r="C705" s="31" t="s">
        <v>707</v>
      </c>
      <c r="D705" s="32" t="s">
        <v>2582</v>
      </c>
      <c r="E705" s="32" t="s">
        <v>2583</v>
      </c>
      <c r="F705" s="32" t="s">
        <v>114</v>
      </c>
      <c r="G705" s="32" t="s">
        <v>2584</v>
      </c>
    </row>
    <row r="706" spans="1:7" x14ac:dyDescent="0.7">
      <c r="A706" s="29" t="s">
        <v>2585</v>
      </c>
      <c r="B706" s="34">
        <v>195960</v>
      </c>
      <c r="C706" s="31" t="s">
        <v>584</v>
      </c>
      <c r="D706" s="32" t="s">
        <v>2586</v>
      </c>
      <c r="E706" s="32" t="s">
        <v>1714</v>
      </c>
      <c r="F706" s="32" t="s">
        <v>114</v>
      </c>
      <c r="G706" s="32" t="s">
        <v>2587</v>
      </c>
    </row>
    <row r="707" spans="1:7" x14ac:dyDescent="0.7">
      <c r="A707" s="29" t="s">
        <v>2588</v>
      </c>
      <c r="B707" s="34">
        <v>395302</v>
      </c>
      <c r="C707" s="31" t="s">
        <v>1159</v>
      </c>
      <c r="D707" s="32" t="s">
        <v>2589</v>
      </c>
      <c r="E707" s="32" t="s">
        <v>2589</v>
      </c>
      <c r="F707" s="32" t="s">
        <v>114</v>
      </c>
      <c r="G707" s="32" t="s">
        <v>2590</v>
      </c>
    </row>
    <row r="708" spans="1:7" x14ac:dyDescent="0.7">
      <c r="A708" s="29" t="s">
        <v>2591</v>
      </c>
      <c r="B708" s="34">
        <v>41751</v>
      </c>
      <c r="C708" s="31" t="s">
        <v>226</v>
      </c>
      <c r="D708" s="32" t="s">
        <v>2592</v>
      </c>
      <c r="E708" s="32" t="s">
        <v>2592</v>
      </c>
      <c r="F708" s="32" t="s">
        <v>114</v>
      </c>
      <c r="G708" s="32" t="s">
        <v>2593</v>
      </c>
    </row>
    <row r="709" spans="1:7" x14ac:dyDescent="0.7">
      <c r="A709" s="29" t="s">
        <v>2594</v>
      </c>
      <c r="B709" s="34">
        <v>408110</v>
      </c>
      <c r="C709" s="31" t="s">
        <v>138</v>
      </c>
      <c r="D709" s="32" t="s">
        <v>1714</v>
      </c>
      <c r="E709" s="32" t="s">
        <v>1714</v>
      </c>
      <c r="F709" s="32" t="s">
        <v>114</v>
      </c>
      <c r="G709" s="32" t="s">
        <v>2595</v>
      </c>
    </row>
    <row r="710" spans="1:7" x14ac:dyDescent="0.7">
      <c r="A710" s="29" t="s">
        <v>2596</v>
      </c>
      <c r="B710" s="34">
        <v>382550</v>
      </c>
      <c r="C710" s="31" t="s">
        <v>2597</v>
      </c>
      <c r="D710" s="32" t="s">
        <v>2598</v>
      </c>
      <c r="E710" s="32" t="s">
        <v>2598</v>
      </c>
      <c r="F710" s="32" t="s">
        <v>114</v>
      </c>
      <c r="G710" s="32" t="s">
        <v>2599</v>
      </c>
    </row>
    <row r="711" spans="1:7" x14ac:dyDescent="0.7">
      <c r="A711" s="29" t="s">
        <v>2600</v>
      </c>
      <c r="B711" s="34">
        <v>41889</v>
      </c>
      <c r="C711" s="31" t="s">
        <v>398</v>
      </c>
      <c r="D711" s="32" t="s">
        <v>2601</v>
      </c>
      <c r="E711" s="32" t="s">
        <v>2601</v>
      </c>
      <c r="F711" s="32" t="s">
        <v>114</v>
      </c>
      <c r="G711" s="32" t="s">
        <v>2602</v>
      </c>
    </row>
    <row r="712" spans="1:7" x14ac:dyDescent="0.7">
      <c r="A712" s="36" t="s">
        <v>2603</v>
      </c>
      <c r="B712" s="36">
        <v>419296</v>
      </c>
      <c r="C712" s="31" t="s">
        <v>138</v>
      </c>
      <c r="D712" s="36" t="s">
        <v>1714</v>
      </c>
      <c r="E712" s="36" t="s">
        <v>1714</v>
      </c>
      <c r="F712" s="36" t="s">
        <v>130</v>
      </c>
      <c r="G712" s="36" t="s">
        <v>2604</v>
      </c>
    </row>
    <row r="713" spans="1:7" x14ac:dyDescent="0.7">
      <c r="A713" s="29" t="s">
        <v>2605</v>
      </c>
      <c r="B713" s="30">
        <v>22420</v>
      </c>
      <c r="C713" s="31" t="s">
        <v>743</v>
      </c>
      <c r="D713" s="32" t="s">
        <v>2606</v>
      </c>
      <c r="E713" s="32" t="s">
        <v>2606</v>
      </c>
      <c r="F713" s="32" t="s">
        <v>130</v>
      </c>
      <c r="G713" s="32" t="s">
        <v>2607</v>
      </c>
    </row>
    <row r="714" spans="1:7" x14ac:dyDescent="0.7">
      <c r="A714" s="32" t="s">
        <v>2608</v>
      </c>
      <c r="B714" s="30">
        <v>457950</v>
      </c>
      <c r="C714" s="31" t="s">
        <v>2609</v>
      </c>
      <c r="D714" s="32" t="s">
        <v>2610</v>
      </c>
      <c r="E714" s="32" t="s">
        <v>2610</v>
      </c>
      <c r="F714" s="32" t="s">
        <v>119</v>
      </c>
      <c r="G714" s="32" t="s">
        <v>2611</v>
      </c>
    </row>
    <row r="715" spans="1:7" x14ac:dyDescent="0.7">
      <c r="A715" s="29" t="s">
        <v>2612</v>
      </c>
      <c r="B715" s="30">
        <v>48242</v>
      </c>
      <c r="C715" s="31" t="s">
        <v>167</v>
      </c>
      <c r="D715" s="32" t="s">
        <v>2613</v>
      </c>
      <c r="E715" s="32" t="s">
        <v>2613</v>
      </c>
      <c r="F715" s="32" t="s">
        <v>114</v>
      </c>
      <c r="G715" s="32" t="s">
        <v>2614</v>
      </c>
    </row>
    <row r="716" spans="1:7" x14ac:dyDescent="0.7">
      <c r="A716" s="29" t="s">
        <v>2615</v>
      </c>
      <c r="B716" s="30">
        <v>51615</v>
      </c>
      <c r="C716" s="31" t="s">
        <v>568</v>
      </c>
      <c r="D716" s="32" t="s">
        <v>2616</v>
      </c>
      <c r="E716" s="32" t="s">
        <v>2616</v>
      </c>
      <c r="F716" s="32" t="s">
        <v>114</v>
      </c>
      <c r="G716" s="32" t="s">
        <v>2617</v>
      </c>
    </row>
    <row r="717" spans="1:7" x14ac:dyDescent="0.7">
      <c r="A717" s="29" t="s">
        <v>2618</v>
      </c>
      <c r="B717" s="30">
        <v>36705</v>
      </c>
      <c r="C717" s="31" t="s">
        <v>1278</v>
      </c>
      <c r="D717" s="32" t="s">
        <v>2619</v>
      </c>
      <c r="E717" s="32" t="s">
        <v>2619</v>
      </c>
      <c r="F717" s="32" t="s">
        <v>114</v>
      </c>
      <c r="G717" s="32" t="s">
        <v>2620</v>
      </c>
    </row>
    <row r="718" spans="1:7" x14ac:dyDescent="0.7">
      <c r="A718" s="29" t="s">
        <v>2621</v>
      </c>
      <c r="B718" s="34">
        <v>40758</v>
      </c>
      <c r="C718" s="31" t="s">
        <v>402</v>
      </c>
      <c r="D718" s="32" t="s">
        <v>2488</v>
      </c>
      <c r="E718" s="32" t="s">
        <v>2488</v>
      </c>
      <c r="F718" s="32" t="s">
        <v>130</v>
      </c>
      <c r="G718" s="32" t="s">
        <v>2622</v>
      </c>
    </row>
    <row r="719" spans="1:7" x14ac:dyDescent="0.7">
      <c r="A719" s="41" t="s">
        <v>2623</v>
      </c>
      <c r="B719" s="43">
        <v>49895</v>
      </c>
      <c r="C719" s="31" t="s">
        <v>445</v>
      </c>
      <c r="D719" s="41" t="s">
        <v>2624</v>
      </c>
      <c r="E719" s="41" t="s">
        <v>2624</v>
      </c>
      <c r="F719" s="41" t="s">
        <v>130</v>
      </c>
      <c r="G719" s="32" t="s">
        <v>2625</v>
      </c>
    </row>
    <row r="720" spans="1:7" x14ac:dyDescent="0.7">
      <c r="A720" s="36" t="s">
        <v>2626</v>
      </c>
      <c r="B720" s="37">
        <v>49670</v>
      </c>
      <c r="C720" s="31" t="s">
        <v>512</v>
      </c>
      <c r="D720" s="36" t="s">
        <v>2627</v>
      </c>
      <c r="E720" s="36" t="s">
        <v>2627</v>
      </c>
      <c r="F720" s="32" t="s">
        <v>114</v>
      </c>
      <c r="G720" s="36" t="s">
        <v>2628</v>
      </c>
    </row>
    <row r="721" spans="1:7" x14ac:dyDescent="0.7">
      <c r="A721" s="29" t="s">
        <v>2629</v>
      </c>
      <c r="B721" s="34">
        <v>48228</v>
      </c>
      <c r="C721" s="31" t="s">
        <v>248</v>
      </c>
      <c r="D721" s="32" t="s">
        <v>2630</v>
      </c>
      <c r="E721" s="32" t="s">
        <v>2630</v>
      </c>
      <c r="F721" s="32" t="s">
        <v>114</v>
      </c>
      <c r="G721" s="32" t="s">
        <v>2631</v>
      </c>
    </row>
    <row r="722" spans="1:7" x14ac:dyDescent="0.7">
      <c r="A722" s="29" t="s">
        <v>2632</v>
      </c>
      <c r="B722" s="34">
        <v>47760</v>
      </c>
      <c r="C722" s="31" t="s">
        <v>177</v>
      </c>
      <c r="D722" s="32" t="s">
        <v>2633</v>
      </c>
      <c r="E722" s="32" t="s">
        <v>2633</v>
      </c>
      <c r="F722" s="32" t="s">
        <v>114</v>
      </c>
      <c r="G722" s="32" t="s">
        <v>2634</v>
      </c>
    </row>
    <row r="723" spans="1:7" x14ac:dyDescent="0.7">
      <c r="A723" s="36" t="s">
        <v>2635</v>
      </c>
      <c r="B723" s="36">
        <v>47062</v>
      </c>
      <c r="C723" s="31" t="s">
        <v>264</v>
      </c>
      <c r="D723" s="36" t="s">
        <v>2636</v>
      </c>
      <c r="E723" s="36" t="s">
        <v>2636</v>
      </c>
      <c r="F723" s="36" t="s">
        <v>114</v>
      </c>
      <c r="G723" s="36" t="s">
        <v>2637</v>
      </c>
    </row>
    <row r="724" spans="1:7" x14ac:dyDescent="0.7">
      <c r="A724" s="36" t="s">
        <v>2638</v>
      </c>
      <c r="B724" s="37">
        <v>45675</v>
      </c>
      <c r="C724" s="31" t="s">
        <v>600</v>
      </c>
      <c r="D724" s="36" t="s">
        <v>2639</v>
      </c>
      <c r="E724" s="36" t="s">
        <v>2639</v>
      </c>
      <c r="F724" s="36"/>
      <c r="G724" s="36" t="s">
        <v>2640</v>
      </c>
    </row>
    <row r="725" spans="1:7" x14ac:dyDescent="0.7">
      <c r="A725" s="29" t="s">
        <v>2641</v>
      </c>
      <c r="B725" s="34">
        <v>41399</v>
      </c>
      <c r="C725" s="31" t="s">
        <v>364</v>
      </c>
      <c r="D725" s="32" t="s">
        <v>2642</v>
      </c>
      <c r="E725" s="32" t="s">
        <v>2642</v>
      </c>
      <c r="F725" s="32" t="s">
        <v>130</v>
      </c>
      <c r="G725" s="32" t="s">
        <v>2643</v>
      </c>
    </row>
    <row r="726" spans="1:7" x14ac:dyDescent="0.7">
      <c r="A726" s="29" t="s">
        <v>2644</v>
      </c>
      <c r="B726" s="34">
        <v>41102</v>
      </c>
      <c r="C726" s="31" t="s">
        <v>226</v>
      </c>
      <c r="D726" s="32" t="s">
        <v>2645</v>
      </c>
      <c r="E726" s="32" t="s">
        <v>2645</v>
      </c>
      <c r="F726" s="32" t="s">
        <v>114</v>
      </c>
      <c r="G726" s="32" t="s">
        <v>2646</v>
      </c>
    </row>
    <row r="727" spans="1:7" x14ac:dyDescent="0.7">
      <c r="A727" s="36" t="s">
        <v>2647</v>
      </c>
      <c r="B727" s="36">
        <v>374119</v>
      </c>
      <c r="C727" s="31" t="s">
        <v>2408</v>
      </c>
      <c r="D727" s="36" t="s">
        <v>2648</v>
      </c>
      <c r="E727" s="36" t="s">
        <v>1714</v>
      </c>
      <c r="F727" s="36" t="s">
        <v>130</v>
      </c>
      <c r="G727" s="36" t="s">
        <v>2649</v>
      </c>
    </row>
    <row r="728" spans="1:7" x14ac:dyDescent="0.7">
      <c r="A728" s="29" t="s">
        <v>2650</v>
      </c>
      <c r="B728" s="30">
        <v>105268</v>
      </c>
      <c r="C728" s="31" t="s">
        <v>945</v>
      </c>
      <c r="D728" s="32" t="s">
        <v>2651</v>
      </c>
      <c r="E728" s="32" t="s">
        <v>2651</v>
      </c>
      <c r="F728" s="32" t="s">
        <v>130</v>
      </c>
      <c r="G728" s="32" t="s">
        <v>2652</v>
      </c>
    </row>
    <row r="729" spans="1:7" x14ac:dyDescent="0.7">
      <c r="A729" s="29" t="s">
        <v>2653</v>
      </c>
      <c r="B729" s="34">
        <v>46206</v>
      </c>
      <c r="C729" s="31" t="s">
        <v>2654</v>
      </c>
      <c r="D729" s="32" t="s">
        <v>1714</v>
      </c>
      <c r="E729" s="32" t="s">
        <v>1714</v>
      </c>
      <c r="F729" s="32" t="s">
        <v>114</v>
      </c>
      <c r="G729" s="32" t="s">
        <v>2655</v>
      </c>
    </row>
    <row r="730" spans="1:7" x14ac:dyDescent="0.7">
      <c r="A730" s="29" t="s">
        <v>2656</v>
      </c>
      <c r="B730" s="34">
        <v>40405</v>
      </c>
      <c r="C730" s="31" t="s">
        <v>2657</v>
      </c>
      <c r="D730" s="32" t="s">
        <v>1714</v>
      </c>
      <c r="E730" s="32" t="s">
        <v>1714</v>
      </c>
      <c r="F730" s="32" t="s">
        <v>114</v>
      </c>
      <c r="G730" s="32" t="s">
        <v>2658</v>
      </c>
    </row>
    <row r="731" spans="1:7" x14ac:dyDescent="0.7">
      <c r="A731" s="29" t="s">
        <v>2659</v>
      </c>
      <c r="B731" s="30">
        <v>107184</v>
      </c>
      <c r="C731" s="31" t="s">
        <v>2660</v>
      </c>
      <c r="D731" s="32" t="s">
        <v>2661</v>
      </c>
      <c r="E731" s="32" t="s">
        <v>2661</v>
      </c>
      <c r="F731" s="32" t="s">
        <v>130</v>
      </c>
      <c r="G731" s="32" t="s">
        <v>2662</v>
      </c>
    </row>
    <row r="732" spans="1:7" x14ac:dyDescent="0.7">
      <c r="A732" s="29" t="s">
        <v>2663</v>
      </c>
      <c r="B732" s="34">
        <v>451733</v>
      </c>
      <c r="C732" s="31" t="s">
        <v>2664</v>
      </c>
      <c r="D732" s="32" t="s">
        <v>2665</v>
      </c>
      <c r="E732" s="32" t="s">
        <v>2665</v>
      </c>
      <c r="F732" s="32" t="s">
        <v>130</v>
      </c>
      <c r="G732" s="32" t="s">
        <v>2666</v>
      </c>
    </row>
    <row r="733" spans="1:7" x14ac:dyDescent="0.7">
      <c r="A733" s="29" t="s">
        <v>2667</v>
      </c>
      <c r="B733" s="30">
        <v>30809</v>
      </c>
      <c r="C733" s="31" t="s">
        <v>1553</v>
      </c>
      <c r="D733" s="32" t="s">
        <v>2668</v>
      </c>
      <c r="E733" s="32" t="s">
        <v>2668</v>
      </c>
      <c r="F733" s="32" t="s">
        <v>130</v>
      </c>
      <c r="G733" s="32" t="s">
        <v>2669</v>
      </c>
    </row>
    <row r="734" spans="1:7" x14ac:dyDescent="0.7">
      <c r="A734" s="29" t="s">
        <v>2670</v>
      </c>
      <c r="B734" s="30">
        <v>39209</v>
      </c>
      <c r="C734" s="31" t="s">
        <v>481</v>
      </c>
      <c r="D734" s="32" t="s">
        <v>2671</v>
      </c>
      <c r="E734" s="32" t="s">
        <v>2671</v>
      </c>
      <c r="F734" s="32" t="s">
        <v>2672</v>
      </c>
      <c r="G734" s="32" t="s">
        <v>2673</v>
      </c>
    </row>
    <row r="735" spans="1:7" x14ac:dyDescent="0.7">
      <c r="A735" s="29" t="s">
        <v>2674</v>
      </c>
      <c r="B735" s="30">
        <v>42498</v>
      </c>
      <c r="C735" s="31" t="s">
        <v>2675</v>
      </c>
      <c r="D735" s="32" t="s">
        <v>2676</v>
      </c>
      <c r="E735" s="32" t="s">
        <v>2677</v>
      </c>
      <c r="F735" s="32" t="s">
        <v>119</v>
      </c>
      <c r="G735" s="32" t="s">
        <v>2678</v>
      </c>
    </row>
    <row r="736" spans="1:7" x14ac:dyDescent="0.7">
      <c r="A736" s="29" t="s">
        <v>2679</v>
      </c>
      <c r="B736" s="34">
        <v>47513</v>
      </c>
      <c r="C736" s="31" t="s">
        <v>996</v>
      </c>
      <c r="D736" s="32" t="s">
        <v>2680</v>
      </c>
      <c r="E736" s="32" t="s">
        <v>2680</v>
      </c>
      <c r="F736" s="32" t="s">
        <v>114</v>
      </c>
      <c r="G736" s="32" t="s">
        <v>2681</v>
      </c>
    </row>
    <row r="737" spans="1:7" x14ac:dyDescent="0.7">
      <c r="A737" s="29" t="s">
        <v>2682</v>
      </c>
      <c r="B737" s="34">
        <v>50080</v>
      </c>
      <c r="C737" s="31" t="s">
        <v>327</v>
      </c>
      <c r="D737" s="46" t="s">
        <v>2683</v>
      </c>
      <c r="E737" s="46" t="s">
        <v>2684</v>
      </c>
      <c r="F737" s="32" t="s">
        <v>119</v>
      </c>
      <c r="G737" s="32" t="s">
        <v>2685</v>
      </c>
    </row>
    <row r="738" spans="1:7" x14ac:dyDescent="0.7">
      <c r="A738" s="29" t="s">
        <v>2686</v>
      </c>
      <c r="B738" s="34">
        <v>5104</v>
      </c>
      <c r="C738" s="31" t="s">
        <v>138</v>
      </c>
      <c r="D738" s="32" t="s">
        <v>2687</v>
      </c>
      <c r="E738" s="32" t="s">
        <v>2687</v>
      </c>
      <c r="F738" s="32" t="s">
        <v>130</v>
      </c>
      <c r="G738" s="32" t="s">
        <v>2688</v>
      </c>
    </row>
    <row r="739" spans="1:7" x14ac:dyDescent="0.7">
      <c r="A739" s="32" t="s">
        <v>2689</v>
      </c>
      <c r="B739" s="34">
        <v>37530</v>
      </c>
      <c r="C739" s="31" t="s">
        <v>2690</v>
      </c>
      <c r="D739" s="32" t="s">
        <v>2691</v>
      </c>
      <c r="E739" s="32" t="s">
        <v>2691</v>
      </c>
      <c r="F739" s="32" t="s">
        <v>119</v>
      </c>
      <c r="G739" s="32" t="s">
        <v>2692</v>
      </c>
    </row>
    <row r="740" spans="1:7" x14ac:dyDescent="0.7">
      <c r="A740" s="29" t="s">
        <v>2693</v>
      </c>
      <c r="B740" s="30">
        <v>47048</v>
      </c>
      <c r="C740" s="31" t="s">
        <v>549</v>
      </c>
      <c r="D740" s="32" t="s">
        <v>2694</v>
      </c>
      <c r="E740" s="32" t="s">
        <v>2694</v>
      </c>
      <c r="F740" s="32" t="s">
        <v>114</v>
      </c>
      <c r="G740" s="32" t="s">
        <v>2695</v>
      </c>
    </row>
    <row r="741" spans="1:7" x14ac:dyDescent="0.7">
      <c r="A741" s="29" t="s">
        <v>2696</v>
      </c>
      <c r="B741" s="30">
        <v>51407</v>
      </c>
      <c r="C741" s="31" t="s">
        <v>1278</v>
      </c>
      <c r="D741" s="32" t="s">
        <v>2697</v>
      </c>
      <c r="E741" s="32" t="s">
        <v>2697</v>
      </c>
      <c r="F741" s="32" t="s">
        <v>114</v>
      </c>
      <c r="G741" s="32" t="s">
        <v>2698</v>
      </c>
    </row>
    <row r="742" spans="1:7" x14ac:dyDescent="0.7">
      <c r="A742" s="36" t="s">
        <v>2699</v>
      </c>
      <c r="B742" s="36">
        <v>10249</v>
      </c>
      <c r="C742" s="31" t="s">
        <v>2700</v>
      </c>
      <c r="D742" s="36" t="s">
        <v>2701</v>
      </c>
      <c r="E742" s="36" t="s">
        <v>2701</v>
      </c>
      <c r="F742" s="36"/>
      <c r="G742" s="36" t="s">
        <v>2702</v>
      </c>
    </row>
    <row r="743" spans="1:7" x14ac:dyDescent="0.7">
      <c r="A743" s="29" t="s">
        <v>2703</v>
      </c>
      <c r="B743" s="30">
        <v>44174</v>
      </c>
      <c r="C743" s="31" t="s">
        <v>937</v>
      </c>
      <c r="D743" s="32" t="s">
        <v>1481</v>
      </c>
      <c r="E743" s="32" t="s">
        <v>1481</v>
      </c>
      <c r="F743" s="32"/>
      <c r="G743" s="32" t="s">
        <v>2704</v>
      </c>
    </row>
    <row r="744" spans="1:7" x14ac:dyDescent="0.7">
      <c r="A744" s="29" t="s">
        <v>2705</v>
      </c>
      <c r="B744" s="34">
        <v>335046</v>
      </c>
      <c r="C744" s="31" t="s">
        <v>2706</v>
      </c>
      <c r="D744" s="32" t="s">
        <v>2707</v>
      </c>
      <c r="E744" s="32" t="s">
        <v>2707</v>
      </c>
      <c r="F744" s="32" t="s">
        <v>114</v>
      </c>
      <c r="G744" s="32" t="s">
        <v>2708</v>
      </c>
    </row>
    <row r="745" spans="1:7" x14ac:dyDescent="0.7">
      <c r="A745" s="32" t="s">
        <v>2709</v>
      </c>
      <c r="B745" s="34">
        <v>360035</v>
      </c>
      <c r="C745" s="31"/>
      <c r="D745" s="32" t="s">
        <v>2710</v>
      </c>
      <c r="E745" s="32" t="s">
        <v>2710</v>
      </c>
      <c r="F745" s="32"/>
      <c r="G745" s="32" t="s">
        <v>2711</v>
      </c>
    </row>
    <row r="746" spans="1:7" x14ac:dyDescent="0.7">
      <c r="A746" s="29" t="s">
        <v>2712</v>
      </c>
      <c r="B746" s="34">
        <v>23463</v>
      </c>
      <c r="C746" s="31" t="s">
        <v>269</v>
      </c>
      <c r="D746" s="32" t="s">
        <v>2713</v>
      </c>
      <c r="E746" s="32" t="s">
        <v>2713</v>
      </c>
      <c r="F746" s="32" t="s">
        <v>119</v>
      </c>
      <c r="G746" s="32" t="s">
        <v>2714</v>
      </c>
    </row>
    <row r="747" spans="1:7" x14ac:dyDescent="0.7">
      <c r="A747" s="29" t="s">
        <v>2715</v>
      </c>
      <c r="B747" s="30">
        <v>334282</v>
      </c>
      <c r="C747" s="31" t="s">
        <v>2090</v>
      </c>
      <c r="D747" s="32" t="s">
        <v>2716</v>
      </c>
      <c r="E747" s="32" t="s">
        <v>2716</v>
      </c>
      <c r="F747" s="32" t="s">
        <v>2717</v>
      </c>
      <c r="G747" s="32" t="s">
        <v>2718</v>
      </c>
    </row>
    <row r="748" spans="1:7" x14ac:dyDescent="0.7">
      <c r="A748" s="29" t="s">
        <v>2719</v>
      </c>
      <c r="B748" s="30">
        <v>6355</v>
      </c>
      <c r="C748" s="31" t="s">
        <v>2720</v>
      </c>
      <c r="D748" s="32" t="s">
        <v>2721</v>
      </c>
      <c r="E748" s="32" t="s">
        <v>2721</v>
      </c>
      <c r="F748" s="32" t="s">
        <v>114</v>
      </c>
      <c r="G748" s="32" t="s">
        <v>2722</v>
      </c>
    </row>
    <row r="749" spans="1:7" x14ac:dyDescent="0.7">
      <c r="A749" s="29" t="s">
        <v>2723</v>
      </c>
      <c r="B749" s="30">
        <v>6965</v>
      </c>
      <c r="C749" s="31" t="s">
        <v>2724</v>
      </c>
      <c r="D749" s="32" t="s">
        <v>2725</v>
      </c>
      <c r="E749" s="32" t="s">
        <v>2725</v>
      </c>
      <c r="F749" s="32" t="s">
        <v>119</v>
      </c>
      <c r="G749" s="32" t="s">
        <v>2726</v>
      </c>
    </row>
    <row r="750" spans="1:7" x14ac:dyDescent="0.7">
      <c r="A750" s="29" t="s">
        <v>2727</v>
      </c>
      <c r="B750" s="30">
        <v>8225</v>
      </c>
      <c r="C750" s="31" t="s">
        <v>1278</v>
      </c>
      <c r="D750" s="32" t="s">
        <v>2728</v>
      </c>
      <c r="E750" s="32" t="s">
        <v>2728</v>
      </c>
      <c r="F750" s="32" t="s">
        <v>119</v>
      </c>
      <c r="G750" s="32" t="s">
        <v>2729</v>
      </c>
    </row>
    <row r="751" spans="1:7" x14ac:dyDescent="0.7">
      <c r="A751" s="29" t="s">
        <v>2730</v>
      </c>
      <c r="B751" s="34">
        <v>518402</v>
      </c>
      <c r="C751" s="31" t="s">
        <v>1244</v>
      </c>
      <c r="D751" s="32" t="s">
        <v>2731</v>
      </c>
      <c r="E751" s="32" t="s">
        <v>2731</v>
      </c>
      <c r="F751" s="32" t="s">
        <v>119</v>
      </c>
      <c r="G751" s="32" t="s">
        <v>2732</v>
      </c>
    </row>
    <row r="752" spans="1:7" x14ac:dyDescent="0.7">
      <c r="A752" s="29" t="s">
        <v>2733</v>
      </c>
      <c r="B752" s="30">
        <v>23826</v>
      </c>
      <c r="C752" s="31" t="s">
        <v>512</v>
      </c>
      <c r="D752" s="32" t="s">
        <v>2734</v>
      </c>
      <c r="E752" s="32" t="s">
        <v>2734</v>
      </c>
      <c r="F752" s="32" t="s">
        <v>130</v>
      </c>
      <c r="G752" s="32" t="s">
        <v>2735</v>
      </c>
    </row>
    <row r="753" spans="1:7" x14ac:dyDescent="0.7">
      <c r="A753" s="29" t="s">
        <v>2736</v>
      </c>
      <c r="B753" s="30">
        <v>24604</v>
      </c>
      <c r="C753" s="31" t="s">
        <v>173</v>
      </c>
      <c r="D753" s="32" t="s">
        <v>2737</v>
      </c>
      <c r="E753" s="32" t="s">
        <v>2737</v>
      </c>
      <c r="F753" s="32" t="s">
        <v>130</v>
      </c>
      <c r="G753" s="32" t="s">
        <v>2738</v>
      </c>
    </row>
    <row r="754" spans="1:7" x14ac:dyDescent="0.7">
      <c r="A754" s="29" t="s">
        <v>2739</v>
      </c>
      <c r="B754" s="30">
        <v>32891</v>
      </c>
      <c r="C754" s="31" t="s">
        <v>2660</v>
      </c>
      <c r="D754" s="32" t="s">
        <v>2740</v>
      </c>
      <c r="E754" s="32" t="s">
        <v>2740</v>
      </c>
      <c r="F754" s="32" t="s">
        <v>114</v>
      </c>
      <c r="G754" s="32" t="s">
        <v>2741</v>
      </c>
    </row>
    <row r="755" spans="1:7" x14ac:dyDescent="0.7">
      <c r="A755" s="29" t="s">
        <v>2742</v>
      </c>
      <c r="B755" s="30">
        <v>39858</v>
      </c>
      <c r="C755" s="31" t="s">
        <v>945</v>
      </c>
      <c r="D755" s="32" t="s">
        <v>2743</v>
      </c>
      <c r="E755" s="32" t="s">
        <v>2743</v>
      </c>
      <c r="F755" s="32" t="s">
        <v>114</v>
      </c>
      <c r="G755" s="32" t="s">
        <v>2744</v>
      </c>
    </row>
    <row r="756" spans="1:7" x14ac:dyDescent="0.7">
      <c r="A756" s="29" t="s">
        <v>2745</v>
      </c>
      <c r="B756" s="30">
        <v>41085</v>
      </c>
      <c r="C756" s="31" t="s">
        <v>445</v>
      </c>
      <c r="D756" s="32" t="s">
        <v>2746</v>
      </c>
      <c r="E756" s="32" t="s">
        <v>2746</v>
      </c>
      <c r="F756" s="32" t="s">
        <v>114</v>
      </c>
      <c r="G756" s="32" t="s">
        <v>2747</v>
      </c>
    </row>
    <row r="757" spans="1:7" x14ac:dyDescent="0.7">
      <c r="A757" s="29" t="s">
        <v>2748</v>
      </c>
      <c r="B757" s="34">
        <v>43460</v>
      </c>
      <c r="C757" s="31" t="s">
        <v>2749</v>
      </c>
      <c r="D757" s="32" t="s">
        <v>2750</v>
      </c>
      <c r="E757" s="32" t="s">
        <v>2750</v>
      </c>
      <c r="F757" s="32" t="s">
        <v>114</v>
      </c>
      <c r="G757" s="32" t="s">
        <v>2751</v>
      </c>
    </row>
    <row r="758" spans="1:7" x14ac:dyDescent="0.7">
      <c r="A758" s="29" t="s">
        <v>2752</v>
      </c>
      <c r="B758" s="30">
        <v>45001</v>
      </c>
      <c r="C758" s="31" t="s">
        <v>146</v>
      </c>
      <c r="D758" s="32" t="s">
        <v>2753</v>
      </c>
      <c r="E758" s="32" t="s">
        <v>2753</v>
      </c>
      <c r="F758" s="32" t="s">
        <v>114</v>
      </c>
      <c r="G758" s="32" t="s">
        <v>2754</v>
      </c>
    </row>
    <row r="759" spans="1:7" x14ac:dyDescent="0.7">
      <c r="A759" s="29" t="s">
        <v>2755</v>
      </c>
      <c r="B759" s="30">
        <v>47023</v>
      </c>
      <c r="C759" s="31" t="s">
        <v>2720</v>
      </c>
      <c r="D759" s="32" t="s">
        <v>2756</v>
      </c>
      <c r="E759" s="32" t="s">
        <v>2756</v>
      </c>
      <c r="F759" s="32" t="s">
        <v>114</v>
      </c>
      <c r="G759" s="32" t="s">
        <v>2757</v>
      </c>
    </row>
    <row r="760" spans="1:7" x14ac:dyDescent="0.7">
      <c r="A760" s="29" t="s">
        <v>2758</v>
      </c>
      <c r="B760" s="34">
        <v>49197</v>
      </c>
      <c r="C760" s="31" t="s">
        <v>541</v>
      </c>
      <c r="D760" s="32" t="s">
        <v>2759</v>
      </c>
      <c r="E760" s="32" t="s">
        <v>2759</v>
      </c>
      <c r="F760" s="32" t="s">
        <v>114</v>
      </c>
      <c r="G760" s="32" t="s">
        <v>2760</v>
      </c>
    </row>
    <row r="761" spans="1:7" x14ac:dyDescent="0.7">
      <c r="A761" s="29" t="s">
        <v>2761</v>
      </c>
      <c r="B761" s="34">
        <v>49510</v>
      </c>
      <c r="C761" s="31" t="s">
        <v>2762</v>
      </c>
      <c r="D761" s="32" t="s">
        <v>2763</v>
      </c>
      <c r="E761" s="32" t="s">
        <v>2763</v>
      </c>
      <c r="F761" s="32" t="s">
        <v>114</v>
      </c>
      <c r="G761" s="32" t="s">
        <v>2764</v>
      </c>
    </row>
    <row r="762" spans="1:7" x14ac:dyDescent="0.7">
      <c r="A762" s="29" t="s">
        <v>2765</v>
      </c>
      <c r="B762" s="34">
        <v>50058</v>
      </c>
      <c r="C762" s="31" t="s">
        <v>138</v>
      </c>
      <c r="D762" s="32" t="s">
        <v>2766</v>
      </c>
      <c r="E762" s="32" t="s">
        <v>2766</v>
      </c>
      <c r="F762" s="32" t="s">
        <v>114</v>
      </c>
      <c r="G762" s="32" t="s">
        <v>2767</v>
      </c>
    </row>
    <row r="763" spans="1:7" x14ac:dyDescent="0.7">
      <c r="A763" s="29" t="s">
        <v>2768</v>
      </c>
      <c r="B763" s="30">
        <v>59131</v>
      </c>
      <c r="C763" s="31" t="s">
        <v>1073</v>
      </c>
      <c r="D763" s="32" t="s">
        <v>2769</v>
      </c>
      <c r="E763" s="32" t="s">
        <v>2769</v>
      </c>
      <c r="F763" s="32" t="s">
        <v>130</v>
      </c>
      <c r="G763" s="32" t="s">
        <v>2770</v>
      </c>
    </row>
    <row r="764" spans="1:7" x14ac:dyDescent="0.7">
      <c r="A764" s="29" t="s">
        <v>2771</v>
      </c>
      <c r="B764" s="30">
        <v>61331</v>
      </c>
      <c r="C764" s="31" t="s">
        <v>1967</v>
      </c>
      <c r="D764" s="32" t="s">
        <v>2772</v>
      </c>
      <c r="E764" s="32" t="s">
        <v>2772</v>
      </c>
      <c r="F764" s="32" t="s">
        <v>130</v>
      </c>
      <c r="G764" s="32" t="s">
        <v>2773</v>
      </c>
    </row>
    <row r="765" spans="1:7" x14ac:dyDescent="0.7">
      <c r="A765" s="29" t="s">
        <v>2774</v>
      </c>
      <c r="B765" s="30">
        <v>64540</v>
      </c>
      <c r="C765" s="31" t="s">
        <v>435</v>
      </c>
      <c r="D765" s="32" t="s">
        <v>2775</v>
      </c>
      <c r="E765" s="32" t="s">
        <v>2775</v>
      </c>
      <c r="F765" s="32" t="s">
        <v>130</v>
      </c>
      <c r="G765" s="32" t="s">
        <v>2776</v>
      </c>
    </row>
    <row r="766" spans="1:7" x14ac:dyDescent="0.7">
      <c r="A766" s="29" t="s">
        <v>2777</v>
      </c>
      <c r="B766" s="34">
        <v>71932</v>
      </c>
      <c r="C766" s="31" t="s">
        <v>1039</v>
      </c>
      <c r="D766" s="32" t="s">
        <v>2778</v>
      </c>
      <c r="E766" s="32" t="s">
        <v>2778</v>
      </c>
      <c r="F766" s="32" t="s">
        <v>119</v>
      </c>
      <c r="G766" s="32" t="s">
        <v>2779</v>
      </c>
    </row>
    <row r="767" spans="1:7" x14ac:dyDescent="0.7">
      <c r="A767" s="29" t="s">
        <v>2780</v>
      </c>
      <c r="B767" s="30">
        <v>72326</v>
      </c>
      <c r="C767" s="31" t="s">
        <v>112</v>
      </c>
      <c r="D767" s="32" t="s">
        <v>2781</v>
      </c>
      <c r="E767" s="32" t="s">
        <v>2781</v>
      </c>
      <c r="F767" s="32" t="s">
        <v>130</v>
      </c>
      <c r="G767" s="32" t="s">
        <v>2782</v>
      </c>
    </row>
    <row r="768" spans="1:7" x14ac:dyDescent="0.7">
      <c r="A768" s="29" t="s">
        <v>2783</v>
      </c>
      <c r="B768" s="34">
        <v>72527</v>
      </c>
      <c r="C768" s="31" t="s">
        <v>1485</v>
      </c>
      <c r="D768" s="32" t="s">
        <v>2784</v>
      </c>
      <c r="E768" s="32" t="s">
        <v>2784</v>
      </c>
      <c r="F768" s="32" t="s">
        <v>119</v>
      </c>
      <c r="G768" s="32" t="s">
        <v>2785</v>
      </c>
    </row>
    <row r="769" spans="1:7" x14ac:dyDescent="0.7">
      <c r="A769" s="29" t="s">
        <v>2786</v>
      </c>
      <c r="B769" s="34">
        <v>75863</v>
      </c>
      <c r="C769" s="31" t="s">
        <v>2787</v>
      </c>
      <c r="D769" s="32" t="s">
        <v>2788</v>
      </c>
      <c r="E769" s="32" t="s">
        <v>2788</v>
      </c>
      <c r="F769" s="32" t="s">
        <v>130</v>
      </c>
      <c r="G769" s="32" t="s">
        <v>2789</v>
      </c>
    </row>
    <row r="770" spans="1:7" x14ac:dyDescent="0.7">
      <c r="A770" s="29" t="s">
        <v>2790</v>
      </c>
      <c r="B770" s="30">
        <v>76666</v>
      </c>
      <c r="C770" s="31" t="s">
        <v>945</v>
      </c>
      <c r="D770" s="32" t="s">
        <v>2791</v>
      </c>
      <c r="E770" s="32" t="s">
        <v>2791</v>
      </c>
      <c r="F770" s="32" t="s">
        <v>114</v>
      </c>
      <c r="G770" s="32" t="s">
        <v>2792</v>
      </c>
    </row>
    <row r="771" spans="1:7" x14ac:dyDescent="0.7">
      <c r="A771" s="29" t="s">
        <v>2793</v>
      </c>
      <c r="B771" s="30">
        <v>85445</v>
      </c>
      <c r="C771" s="31" t="s">
        <v>1732</v>
      </c>
      <c r="D771" s="32" t="s">
        <v>2794</v>
      </c>
      <c r="E771" s="32" t="s">
        <v>2794</v>
      </c>
      <c r="F771" s="32" t="s">
        <v>114</v>
      </c>
      <c r="G771" s="32" t="s">
        <v>2795</v>
      </c>
    </row>
    <row r="772" spans="1:7" x14ac:dyDescent="0.7">
      <c r="A772" s="29" t="s">
        <v>2796</v>
      </c>
      <c r="B772" s="30">
        <v>86760</v>
      </c>
      <c r="C772" s="31" t="s">
        <v>142</v>
      </c>
      <c r="D772" s="32" t="s">
        <v>2797</v>
      </c>
      <c r="E772" s="32" t="s">
        <v>2798</v>
      </c>
      <c r="F772" s="32" t="s">
        <v>114</v>
      </c>
      <c r="G772" s="32" t="s">
        <v>2799</v>
      </c>
    </row>
    <row r="773" spans="1:7" x14ac:dyDescent="0.7">
      <c r="A773" s="29" t="s">
        <v>2800</v>
      </c>
      <c r="B773" s="34">
        <v>92594</v>
      </c>
      <c r="C773" s="31" t="s">
        <v>264</v>
      </c>
      <c r="D773" s="32" t="s">
        <v>2801</v>
      </c>
      <c r="E773" s="32" t="s">
        <v>2801</v>
      </c>
      <c r="F773" s="32" t="s">
        <v>119</v>
      </c>
      <c r="G773" s="32" t="s">
        <v>2802</v>
      </c>
    </row>
    <row r="774" spans="1:7" x14ac:dyDescent="0.7">
      <c r="A774" s="29" t="s">
        <v>2803</v>
      </c>
      <c r="B774" s="30">
        <v>102919</v>
      </c>
      <c r="C774" s="31" t="s">
        <v>167</v>
      </c>
      <c r="D774" s="32" t="s">
        <v>2804</v>
      </c>
      <c r="E774" s="32" t="s">
        <v>2804</v>
      </c>
      <c r="F774" s="32" t="s">
        <v>119</v>
      </c>
      <c r="G774" s="32" t="s">
        <v>2805</v>
      </c>
    </row>
    <row r="775" spans="1:7" x14ac:dyDescent="0.7">
      <c r="A775" s="29" t="s">
        <v>2806</v>
      </c>
      <c r="B775" s="30">
        <v>105317</v>
      </c>
      <c r="C775" s="31" t="s">
        <v>289</v>
      </c>
      <c r="D775" s="32" t="s">
        <v>2807</v>
      </c>
      <c r="E775" s="32" t="s">
        <v>2807</v>
      </c>
      <c r="F775" s="32" t="s">
        <v>130</v>
      </c>
      <c r="G775" s="32" t="s">
        <v>2808</v>
      </c>
    </row>
    <row r="776" spans="1:7" x14ac:dyDescent="0.7">
      <c r="A776" s="29" t="s">
        <v>2809</v>
      </c>
      <c r="B776" s="34">
        <v>106783</v>
      </c>
      <c r="C776" s="31" t="s">
        <v>2810</v>
      </c>
      <c r="D776" s="32" t="s">
        <v>2811</v>
      </c>
      <c r="E776" s="32" t="s">
        <v>2811</v>
      </c>
      <c r="F776" s="32" t="s">
        <v>130</v>
      </c>
      <c r="G776" s="32" t="s">
        <v>2812</v>
      </c>
    </row>
    <row r="777" spans="1:7" x14ac:dyDescent="0.7">
      <c r="A777" s="29" t="s">
        <v>2813</v>
      </c>
      <c r="B777" s="34">
        <v>108519</v>
      </c>
      <c r="C777" s="31" t="s">
        <v>264</v>
      </c>
      <c r="D777" s="32" t="s">
        <v>2814</v>
      </c>
      <c r="E777" s="32" t="s">
        <v>2814</v>
      </c>
      <c r="F777" s="32" t="s">
        <v>130</v>
      </c>
      <c r="G777" s="32" t="s">
        <v>2815</v>
      </c>
    </row>
    <row r="778" spans="1:7" x14ac:dyDescent="0.7">
      <c r="A778" s="29" t="s">
        <v>2816</v>
      </c>
      <c r="B778" s="34">
        <v>204974</v>
      </c>
      <c r="C778" s="31" t="s">
        <v>364</v>
      </c>
      <c r="D778" s="32" t="s">
        <v>2817</v>
      </c>
      <c r="E778" s="32" t="s">
        <v>2817</v>
      </c>
      <c r="F778" s="32" t="s">
        <v>130</v>
      </c>
      <c r="G778" s="32" t="s">
        <v>2818</v>
      </c>
    </row>
    <row r="779" spans="1:7" x14ac:dyDescent="0.7">
      <c r="A779" s="29" t="s">
        <v>2819</v>
      </c>
      <c r="B779" s="30">
        <v>277980</v>
      </c>
      <c r="C779" s="31" t="s">
        <v>1967</v>
      </c>
      <c r="D779" s="32" t="s">
        <v>2820</v>
      </c>
      <c r="E779" s="32" t="s">
        <v>2820</v>
      </c>
      <c r="F779" s="32" t="s">
        <v>114</v>
      </c>
      <c r="G779" s="32" t="s">
        <v>2821</v>
      </c>
    </row>
    <row r="780" spans="1:7" x14ac:dyDescent="0.7">
      <c r="A780" s="29" t="s">
        <v>2822</v>
      </c>
      <c r="B780" s="34">
        <v>290719</v>
      </c>
      <c r="C780" s="31" t="s">
        <v>264</v>
      </c>
      <c r="D780" s="32" t="s">
        <v>2823</v>
      </c>
      <c r="E780" s="32" t="s">
        <v>2823</v>
      </c>
      <c r="F780" s="32" t="s">
        <v>130</v>
      </c>
      <c r="G780" s="32" t="s">
        <v>2824</v>
      </c>
    </row>
    <row r="781" spans="1:7" x14ac:dyDescent="0.7">
      <c r="A781" s="29" t="s">
        <v>2825</v>
      </c>
      <c r="B781" s="34">
        <v>327609</v>
      </c>
      <c r="C781" s="31" t="s">
        <v>327</v>
      </c>
      <c r="D781" s="32" t="s">
        <v>2826</v>
      </c>
      <c r="E781" s="32" t="s">
        <v>2826</v>
      </c>
      <c r="F781" s="32" t="s">
        <v>119</v>
      </c>
      <c r="G781" s="32" t="s">
        <v>2827</v>
      </c>
    </row>
    <row r="782" spans="1:7" x14ac:dyDescent="0.7">
      <c r="A782" s="29" t="s">
        <v>2828</v>
      </c>
      <c r="B782" s="34">
        <v>334797</v>
      </c>
      <c r="C782" s="31" t="s">
        <v>2829</v>
      </c>
      <c r="D782" s="32" t="s">
        <v>2830</v>
      </c>
      <c r="E782" s="32" t="s">
        <v>2830</v>
      </c>
      <c r="F782" s="32" t="s">
        <v>130</v>
      </c>
      <c r="G782" s="32" t="s">
        <v>2831</v>
      </c>
    </row>
    <row r="783" spans="1:7" x14ac:dyDescent="0.7">
      <c r="A783" s="29" t="s">
        <v>2832</v>
      </c>
      <c r="B783" s="34">
        <v>9204</v>
      </c>
      <c r="C783" s="31" t="s">
        <v>2833</v>
      </c>
      <c r="D783" s="32" t="s">
        <v>2834</v>
      </c>
      <c r="E783" s="32" t="s">
        <v>2835</v>
      </c>
      <c r="F783" s="32" t="s">
        <v>114</v>
      </c>
      <c r="G783" s="32" t="s">
        <v>2836</v>
      </c>
    </row>
    <row r="784" spans="1:7" x14ac:dyDescent="0.7">
      <c r="A784" s="29" t="s">
        <v>2837</v>
      </c>
      <c r="B784" s="34">
        <v>334765</v>
      </c>
      <c r="C784" s="31" t="s">
        <v>707</v>
      </c>
      <c r="D784" s="32" t="s">
        <v>1714</v>
      </c>
      <c r="E784" s="32" t="s">
        <v>1714</v>
      </c>
      <c r="F784" s="32" t="s">
        <v>114</v>
      </c>
      <c r="G784" s="32" t="s">
        <v>2838</v>
      </c>
    </row>
    <row r="785" spans="1:7" x14ac:dyDescent="0.7">
      <c r="A785" s="29" t="s">
        <v>2839</v>
      </c>
      <c r="B785" s="30">
        <v>6490</v>
      </c>
      <c r="C785" s="31" t="s">
        <v>2840</v>
      </c>
      <c r="D785" s="32" t="s">
        <v>2841</v>
      </c>
      <c r="E785" s="32" t="s">
        <v>2841</v>
      </c>
      <c r="F785" s="32" t="s">
        <v>114</v>
      </c>
      <c r="G785" s="32" t="s">
        <v>2842</v>
      </c>
    </row>
    <row r="786" spans="1:7" x14ac:dyDescent="0.7">
      <c r="A786" s="29" t="s">
        <v>2843</v>
      </c>
      <c r="B786" s="30">
        <v>7503</v>
      </c>
      <c r="C786" s="31" t="s">
        <v>2094</v>
      </c>
      <c r="D786" s="32" t="s">
        <v>2844</v>
      </c>
      <c r="E786" s="32" t="s">
        <v>2844</v>
      </c>
      <c r="F786" s="32" t="s">
        <v>114</v>
      </c>
      <c r="G786" s="32" t="s">
        <v>2845</v>
      </c>
    </row>
    <row r="787" spans="1:7" x14ac:dyDescent="0.7">
      <c r="A787" s="29" t="s">
        <v>2846</v>
      </c>
      <c r="B787" s="34">
        <v>21392</v>
      </c>
      <c r="C787" s="31" t="s">
        <v>318</v>
      </c>
      <c r="D787" s="32" t="s">
        <v>2847</v>
      </c>
      <c r="E787" s="32" t="s">
        <v>2847</v>
      </c>
      <c r="F787" s="32" t="s">
        <v>114</v>
      </c>
      <c r="G787" s="32" t="s">
        <v>2848</v>
      </c>
    </row>
    <row r="788" spans="1:7" x14ac:dyDescent="0.7">
      <c r="A788" s="29" t="s">
        <v>2849</v>
      </c>
      <c r="B788" s="30">
        <v>45869</v>
      </c>
      <c r="C788" s="31" t="s">
        <v>2850</v>
      </c>
      <c r="D788" s="32" t="s">
        <v>2851</v>
      </c>
      <c r="E788" s="32" t="s">
        <v>2851</v>
      </c>
      <c r="F788" s="32" t="s">
        <v>130</v>
      </c>
      <c r="G788" s="32" t="s">
        <v>2852</v>
      </c>
    </row>
    <row r="789" spans="1:7" x14ac:dyDescent="0.7">
      <c r="A789" s="41" t="s">
        <v>2853</v>
      </c>
      <c r="B789" s="43">
        <v>40317</v>
      </c>
      <c r="C789" s="31" t="s">
        <v>221</v>
      </c>
      <c r="D789" s="41" t="s">
        <v>2854</v>
      </c>
      <c r="E789" s="41" t="s">
        <v>2854</v>
      </c>
      <c r="F789" s="41" t="s">
        <v>130</v>
      </c>
      <c r="G789" s="32" t="s">
        <v>2855</v>
      </c>
    </row>
    <row r="790" spans="1:7" x14ac:dyDescent="0.7">
      <c r="A790" s="29" t="s">
        <v>2856</v>
      </c>
      <c r="B790" s="34">
        <v>39671</v>
      </c>
      <c r="C790" s="31" t="s">
        <v>978</v>
      </c>
      <c r="D790" s="32" t="s">
        <v>2857</v>
      </c>
      <c r="E790" s="32" t="s">
        <v>2857</v>
      </c>
      <c r="F790" s="32" t="s">
        <v>114</v>
      </c>
      <c r="G790" s="32" t="s">
        <v>2858</v>
      </c>
    </row>
    <row r="791" spans="1:7" x14ac:dyDescent="0.7">
      <c r="A791" s="29" t="s">
        <v>2859</v>
      </c>
      <c r="B791" s="30">
        <v>39505</v>
      </c>
      <c r="C791" s="31" t="s">
        <v>945</v>
      </c>
      <c r="D791" s="32" t="s">
        <v>2860</v>
      </c>
      <c r="E791" s="32" t="s">
        <v>2860</v>
      </c>
      <c r="F791" s="32" t="s">
        <v>119</v>
      </c>
      <c r="G791" s="32" t="s">
        <v>2861</v>
      </c>
    </row>
    <row r="792" spans="1:7" x14ac:dyDescent="0.7">
      <c r="A792" s="32" t="s">
        <v>2862</v>
      </c>
      <c r="B792" s="32">
        <v>38773</v>
      </c>
      <c r="C792" s="31" t="s">
        <v>1022</v>
      </c>
      <c r="D792" s="32" t="s">
        <v>2863</v>
      </c>
      <c r="E792" s="32" t="s">
        <v>2863</v>
      </c>
      <c r="F792" s="32" t="s">
        <v>114</v>
      </c>
      <c r="G792" s="32" t="s">
        <v>2864</v>
      </c>
    </row>
    <row r="793" spans="1:7" x14ac:dyDescent="0.7">
      <c r="A793" s="29" t="s">
        <v>2865</v>
      </c>
      <c r="B793" s="34">
        <v>38452</v>
      </c>
      <c r="C793" s="31" t="s">
        <v>988</v>
      </c>
      <c r="D793" s="32" t="s">
        <v>2866</v>
      </c>
      <c r="E793" s="32" t="s">
        <v>2866</v>
      </c>
      <c r="F793" s="32" t="s">
        <v>114</v>
      </c>
      <c r="G793" s="32" t="s">
        <v>2867</v>
      </c>
    </row>
    <row r="794" spans="1:7" x14ac:dyDescent="0.7">
      <c r="A794" s="29" t="s">
        <v>2868</v>
      </c>
      <c r="B794" s="30">
        <v>27242</v>
      </c>
      <c r="C794" s="31" t="s">
        <v>2869</v>
      </c>
      <c r="D794" s="32" t="s">
        <v>2870</v>
      </c>
      <c r="E794" s="32" t="s">
        <v>2870</v>
      </c>
      <c r="F794" s="32" t="s">
        <v>119</v>
      </c>
      <c r="G794" s="32" t="s">
        <v>2871</v>
      </c>
    </row>
    <row r="795" spans="1:7" x14ac:dyDescent="0.7">
      <c r="A795" s="29" t="s">
        <v>2872</v>
      </c>
      <c r="B795" s="30">
        <v>26111</v>
      </c>
      <c r="C795" s="31" t="s">
        <v>2873</v>
      </c>
      <c r="D795" s="32" t="s">
        <v>2874</v>
      </c>
      <c r="E795" s="32" t="s">
        <v>2874</v>
      </c>
      <c r="F795" s="32" t="s">
        <v>114</v>
      </c>
      <c r="G795" s="32" t="s">
        <v>2875</v>
      </c>
    </row>
    <row r="796" spans="1:7" x14ac:dyDescent="0.7">
      <c r="A796" s="29" t="s">
        <v>2876</v>
      </c>
      <c r="B796" s="34">
        <v>378272</v>
      </c>
      <c r="C796" s="31" t="s">
        <v>799</v>
      </c>
      <c r="D796" s="32" t="s">
        <v>2877</v>
      </c>
      <c r="E796" s="32" t="s">
        <v>2877</v>
      </c>
      <c r="F796" s="32" t="s">
        <v>130</v>
      </c>
      <c r="G796" s="32" t="s">
        <v>2878</v>
      </c>
    </row>
    <row r="797" spans="1:7" x14ac:dyDescent="0.7">
      <c r="A797" s="29" t="s">
        <v>2879</v>
      </c>
      <c r="B797" s="30">
        <v>56437</v>
      </c>
      <c r="C797" s="31" t="s">
        <v>2880</v>
      </c>
      <c r="D797" s="32" t="s">
        <v>2881</v>
      </c>
      <c r="E797" s="32" t="s">
        <v>2881</v>
      </c>
      <c r="F797" s="32"/>
      <c r="G797" s="32" t="s">
        <v>2882</v>
      </c>
    </row>
    <row r="798" spans="1:7" x14ac:dyDescent="0.7">
      <c r="A798" s="29" t="s">
        <v>2883</v>
      </c>
      <c r="B798" s="34">
        <v>24587</v>
      </c>
      <c r="C798" s="31" t="s">
        <v>426</v>
      </c>
      <c r="D798" s="32" t="s">
        <v>2884</v>
      </c>
      <c r="E798" s="32" t="s">
        <v>2884</v>
      </c>
      <c r="F798" s="32"/>
      <c r="G798" s="32" t="s">
        <v>2885</v>
      </c>
    </row>
    <row r="799" spans="1:7" x14ac:dyDescent="0.7">
      <c r="A799" s="29" t="s">
        <v>2886</v>
      </c>
      <c r="B799" s="34">
        <v>5094</v>
      </c>
      <c r="C799" s="31" t="s">
        <v>203</v>
      </c>
      <c r="D799" s="32" t="s">
        <v>2887</v>
      </c>
      <c r="E799" s="32" t="s">
        <v>2887</v>
      </c>
      <c r="F799" s="32" t="s">
        <v>130</v>
      </c>
      <c r="G799" s="32" t="s">
        <v>2888</v>
      </c>
    </row>
    <row r="800" spans="1:7" x14ac:dyDescent="0.7">
      <c r="A800" s="29" t="s">
        <v>2889</v>
      </c>
      <c r="B800" s="30">
        <v>2294</v>
      </c>
      <c r="C800" s="31" t="s">
        <v>2514</v>
      </c>
      <c r="D800" s="32" t="s">
        <v>2890</v>
      </c>
      <c r="E800" s="32" t="s">
        <v>2890</v>
      </c>
      <c r="F800" s="32" t="s">
        <v>119</v>
      </c>
      <c r="G800" s="32" t="s">
        <v>2891</v>
      </c>
    </row>
    <row r="801" spans="1:7" x14ac:dyDescent="0.7">
      <c r="A801" s="29" t="s">
        <v>2892</v>
      </c>
      <c r="B801" s="34">
        <v>363950</v>
      </c>
      <c r="C801" s="31"/>
      <c r="D801" s="32" t="s">
        <v>2893</v>
      </c>
      <c r="E801" s="32" t="s">
        <v>2893</v>
      </c>
      <c r="F801" s="32" t="s">
        <v>119</v>
      </c>
      <c r="G801" s="32" t="s">
        <v>2894</v>
      </c>
    </row>
    <row r="802" spans="1:7" x14ac:dyDescent="0.7">
      <c r="A802" s="29" t="s">
        <v>2895</v>
      </c>
      <c r="B802" s="34">
        <v>380867</v>
      </c>
      <c r="C802" s="31"/>
      <c r="D802" s="32" t="s">
        <v>2896</v>
      </c>
      <c r="E802" s="32" t="s">
        <v>2896</v>
      </c>
      <c r="F802" s="32" t="s">
        <v>119</v>
      </c>
      <c r="G802" s="32" t="s">
        <v>2897</v>
      </c>
    </row>
    <row r="803" spans="1:7" x14ac:dyDescent="0.7">
      <c r="A803" s="51" t="s">
        <v>2898</v>
      </c>
      <c r="B803" s="34">
        <v>47111</v>
      </c>
      <c r="C803" s="31"/>
      <c r="D803" s="32" t="s">
        <v>2899</v>
      </c>
      <c r="E803" s="32" t="s">
        <v>2899</v>
      </c>
      <c r="F803" s="32" t="s">
        <v>130</v>
      </c>
      <c r="G803" s="32" t="s">
        <v>2900</v>
      </c>
    </row>
    <row r="804" spans="1:7" x14ac:dyDescent="0.7">
      <c r="A804" s="51" t="s">
        <v>2901</v>
      </c>
      <c r="B804" s="34">
        <v>37314</v>
      </c>
      <c r="C804" s="31"/>
      <c r="D804" s="32" t="s">
        <v>2902</v>
      </c>
      <c r="E804" s="32" t="s">
        <v>2902</v>
      </c>
      <c r="F804" s="32" t="s">
        <v>119</v>
      </c>
      <c r="G804" s="32" t="s">
        <v>2903</v>
      </c>
    </row>
    <row r="805" spans="1:7" x14ac:dyDescent="0.7">
      <c r="A805" s="51" t="s">
        <v>2904</v>
      </c>
      <c r="B805" s="34">
        <v>556849</v>
      </c>
      <c r="C805" s="31"/>
      <c r="D805" s="32" t="s">
        <v>2905</v>
      </c>
      <c r="E805" s="32" t="s">
        <v>2905</v>
      </c>
      <c r="F805" s="32" t="s">
        <v>119</v>
      </c>
      <c r="G805" s="32" t="s">
        <v>2906</v>
      </c>
    </row>
    <row r="806" spans="1:7" x14ac:dyDescent="0.7">
      <c r="A806" s="51" t="s">
        <v>2907</v>
      </c>
      <c r="B806" s="34">
        <v>97659</v>
      </c>
      <c r="C806" s="31"/>
      <c r="D806" s="32" t="s">
        <v>2908</v>
      </c>
      <c r="E806" s="32" t="s">
        <v>2908</v>
      </c>
      <c r="F806" s="32" t="s">
        <v>130</v>
      </c>
      <c r="G806" s="32" t="s">
        <v>2909</v>
      </c>
    </row>
    <row r="807" spans="1:7" x14ac:dyDescent="0.7">
      <c r="A807" s="51" t="s">
        <v>2910</v>
      </c>
      <c r="B807" s="34">
        <v>39135</v>
      </c>
      <c r="C807" s="31"/>
      <c r="D807" s="32" t="s">
        <v>2911</v>
      </c>
      <c r="E807" s="32" t="s">
        <v>2911</v>
      </c>
      <c r="F807" s="32" t="s">
        <v>119</v>
      </c>
      <c r="G807" s="32" t="s">
        <v>2912</v>
      </c>
    </row>
    <row r="808" spans="1:7" x14ac:dyDescent="0.7">
      <c r="A808" s="51" t="s">
        <v>2913</v>
      </c>
      <c r="B808" s="34">
        <v>470711</v>
      </c>
      <c r="C808" s="31"/>
      <c r="D808" s="32" t="s">
        <v>2914</v>
      </c>
      <c r="E808" s="32" t="s">
        <v>2914</v>
      </c>
      <c r="F808" s="32" t="s">
        <v>130</v>
      </c>
      <c r="G808" s="32" t="s">
        <v>2915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N2000"/>
  <sheetViews>
    <sheetView zoomScaleNormal="100" workbookViewId="0">
      <pane xSplit="6" ySplit="2" topLeftCell="AJ39" activePane="bottomRight" state="frozen"/>
      <selection pane="topRight" activeCell="G1" sqref="G1"/>
      <selection pane="bottomLeft" activeCell="A3" sqref="A3"/>
      <selection pane="bottomRight" activeCell="M38" sqref="M38"/>
    </sheetView>
  </sheetViews>
  <sheetFormatPr defaultRowHeight="23" x14ac:dyDescent="0.7"/>
  <cols>
    <col min="1" max="1" width="16.90625" style="1" bestFit="1" customWidth="1"/>
    <col min="2" max="2" width="9.6328125" style="2" bestFit="1" customWidth="1"/>
    <col min="3" max="12" width="1.81640625" style="1" hidden="1" customWidth="1"/>
    <col min="15" max="15" width="8.90625" customWidth="1"/>
    <col min="16" max="16" width="10.81640625" customWidth="1"/>
    <col min="17" max="17" width="9.54296875" customWidth="1"/>
    <col min="18" max="26" width="5.81640625" hidden="1" customWidth="1"/>
    <col min="27" max="27" width="23.54296875" customWidth="1"/>
    <col min="31" max="31" width="10.6328125" bestFit="1" customWidth="1"/>
    <col min="32" max="32" width="47.54296875" customWidth="1"/>
    <col min="90" max="90" width="10.453125" bestFit="1" customWidth="1"/>
  </cols>
  <sheetData>
    <row r="1" spans="1:92" x14ac:dyDescent="0.7">
      <c r="A1" s="11" t="s">
        <v>94</v>
      </c>
      <c r="B1" s="11" t="s">
        <v>95</v>
      </c>
      <c r="C1" s="8"/>
      <c r="D1" s="5"/>
      <c r="E1" s="5"/>
      <c r="F1" s="5"/>
      <c r="M1" s="12" t="s">
        <v>96</v>
      </c>
      <c r="N1" s="12" t="s">
        <v>97</v>
      </c>
      <c r="O1" s="13" t="s">
        <v>98</v>
      </c>
      <c r="P1" s="12" t="s">
        <v>2978</v>
      </c>
      <c r="Q1" s="12" t="s">
        <v>2977</v>
      </c>
      <c r="AC1" t="s">
        <v>2916</v>
      </c>
      <c r="AD1" s="7" t="s">
        <v>99</v>
      </c>
      <c r="AE1" s="7" t="s">
        <v>95</v>
      </c>
      <c r="AF1" s="7" t="s">
        <v>100</v>
      </c>
      <c r="AG1" s="233" t="s">
        <v>101</v>
      </c>
      <c r="AH1" s="233"/>
      <c r="AI1" s="233"/>
      <c r="AJ1" s="233"/>
      <c r="AK1" s="233"/>
      <c r="AL1" s="233"/>
      <c r="AM1" s="233"/>
      <c r="AN1" s="233"/>
      <c r="AO1" s="233"/>
      <c r="AP1" s="233"/>
      <c r="AQ1" s="233" t="s">
        <v>102</v>
      </c>
      <c r="AR1" s="233"/>
      <c r="AS1" s="233"/>
      <c r="AT1" s="233"/>
      <c r="AU1" s="233"/>
      <c r="AV1" s="233"/>
      <c r="AW1" s="233"/>
      <c r="AX1" s="233"/>
      <c r="AY1" s="233"/>
      <c r="AZ1" s="233"/>
      <c r="BA1" s="233" t="s">
        <v>103</v>
      </c>
      <c r="BB1" s="233"/>
      <c r="BC1" s="233"/>
      <c r="BD1" s="233"/>
      <c r="BE1" s="233"/>
      <c r="BF1" s="233"/>
      <c r="BG1" s="233"/>
      <c r="BH1" s="233"/>
      <c r="BI1" s="233"/>
      <c r="BJ1" s="233"/>
      <c r="BL1" s="63" t="s">
        <v>2929</v>
      </c>
      <c r="BM1" s="63" t="s">
        <v>2930</v>
      </c>
      <c r="BN1" s="63" t="s">
        <v>2931</v>
      </c>
      <c r="BO1" s="63" t="s">
        <v>2932</v>
      </c>
      <c r="BP1" s="63" t="s">
        <v>2933</v>
      </c>
      <c r="BQ1" s="63" t="s">
        <v>2934</v>
      </c>
      <c r="BR1" s="63" t="s">
        <v>2935</v>
      </c>
      <c r="BS1" s="63" t="s">
        <v>2936</v>
      </c>
      <c r="BT1" s="63" t="s">
        <v>2937</v>
      </c>
    </row>
    <row r="2" spans="1:92" x14ac:dyDescent="0.7">
      <c r="A2" s="14">
        <f>'F50 Querstionaire_TH'!U2</f>
        <v>0</v>
      </c>
      <c r="B2" s="2">
        <v>1</v>
      </c>
      <c r="D2" s="15"/>
      <c r="E2" s="15"/>
      <c r="F2" s="15"/>
      <c r="M2" s="16" t="str">
        <f t="shared" ref="M2:M16" si="0">IF(AG2=TRUE,AQ2,IF(AH2=TRUE,AR2,IF(AI2=TRUE,AS2,"")))</f>
        <v/>
      </c>
      <c r="O2" s="52"/>
      <c r="AA2" s="6" t="s">
        <v>88</v>
      </c>
      <c r="AB2" s="225" t="str">
        <f>IF('F50 Querstionaire_TH'!A80="","",'F50 Querstionaire_TH'!A80)</f>
        <v/>
      </c>
      <c r="AC2" s="58" t="s">
        <v>2917</v>
      </c>
      <c r="AD2" s="17">
        <v>3</v>
      </c>
      <c r="AE2">
        <v>1</v>
      </c>
      <c r="AF2" t="s">
        <v>2979</v>
      </c>
      <c r="AQ2">
        <v>3</v>
      </c>
      <c r="AR2">
        <v>17</v>
      </c>
      <c r="AS2">
        <v>26</v>
      </c>
      <c r="BA2" t="s">
        <v>6</v>
      </c>
      <c r="BB2" t="s">
        <v>7</v>
      </c>
      <c r="BC2" t="s">
        <v>8</v>
      </c>
      <c r="BL2" s="16"/>
      <c r="BM2" s="16"/>
      <c r="BN2" s="16"/>
      <c r="BO2" s="16"/>
      <c r="BP2" s="16"/>
      <c r="BQ2" s="16"/>
      <c r="BR2" s="16"/>
      <c r="BS2" s="16"/>
      <c r="BT2" s="16"/>
      <c r="BV2" s="16" t="s">
        <v>2944</v>
      </c>
      <c r="BW2" s="16">
        <v>0</v>
      </c>
      <c r="BX2" s="16"/>
      <c r="BY2" s="16">
        <v>1</v>
      </c>
      <c r="BZ2" s="16">
        <v>2</v>
      </c>
      <c r="CA2" s="16">
        <v>3</v>
      </c>
      <c r="CB2" s="16">
        <v>4</v>
      </c>
      <c r="CC2" s="16">
        <v>5</v>
      </c>
      <c r="CF2" s="62"/>
      <c r="CI2" s="16" t="str">
        <f t="shared" ref="CI2:CI33" si="1">IF(CD2="","",IFERROR(MATCH(CD2,$P$46:$P$62,0),""))</f>
        <v/>
      </c>
      <c r="CJ2" s="16" t="str">
        <f t="shared" ref="CJ2:CJ33" si="2">IF(CE2="","",IFERROR(MATCH(CE2,$P$46:$P$62,0),""))</f>
        <v/>
      </c>
      <c r="CL2" s="62" t="s">
        <v>2970</v>
      </c>
      <c r="CN2">
        <f>SUM(CH00TO03)</f>
        <v>15</v>
      </c>
    </row>
    <row r="3" spans="1:92" x14ac:dyDescent="0.7">
      <c r="A3" s="14" t="str">
        <f ca="1">'F50 Querstionaire_TH'!U3</f>
        <v>2023:M02</v>
      </c>
      <c r="B3" s="2">
        <v>2</v>
      </c>
      <c r="D3" s="15"/>
      <c r="E3" s="15"/>
      <c r="F3" s="15"/>
      <c r="M3" s="16" t="str">
        <f t="shared" si="0"/>
        <v/>
      </c>
      <c r="O3" s="52"/>
      <c r="AC3" s="58" t="s">
        <v>2917</v>
      </c>
      <c r="AD3">
        <v>3</v>
      </c>
      <c r="AE3">
        <v>2</v>
      </c>
      <c r="AF3" t="s">
        <v>2980</v>
      </c>
      <c r="AQ3">
        <v>3</v>
      </c>
      <c r="AR3">
        <v>17</v>
      </c>
      <c r="AS3">
        <v>26</v>
      </c>
      <c r="BA3" t="s">
        <v>6</v>
      </c>
      <c r="BB3" t="s">
        <v>7</v>
      </c>
      <c r="BC3" t="s">
        <v>8</v>
      </c>
      <c r="BL3" s="16">
        <v>1</v>
      </c>
      <c r="BM3" s="16">
        <v>2</v>
      </c>
      <c r="BN3" s="16">
        <v>1</v>
      </c>
      <c r="BO3" s="16">
        <v>1</v>
      </c>
      <c r="BP3" s="16">
        <v>3</v>
      </c>
      <c r="BQ3" s="16">
        <v>2</v>
      </c>
      <c r="BR3" s="16">
        <v>1</v>
      </c>
      <c r="BS3" s="16"/>
      <c r="BT3" s="16"/>
      <c r="BV3" s="60" t="s">
        <v>2945</v>
      </c>
      <c r="BW3" s="60">
        <v>1</v>
      </c>
      <c r="BX3" s="60"/>
      <c r="BY3" s="60">
        <v>2</v>
      </c>
      <c r="BZ3" s="60">
        <v>3</v>
      </c>
      <c r="CA3" s="60">
        <v>4</v>
      </c>
      <c r="CB3" s="60">
        <v>5</v>
      </c>
      <c r="CC3" s="60"/>
      <c r="CD3">
        <v>1</v>
      </c>
      <c r="CF3" s="62"/>
      <c r="CI3" s="16" t="str">
        <f t="shared" si="1"/>
        <v/>
      </c>
      <c r="CJ3" s="16" t="str">
        <f t="shared" si="2"/>
        <v/>
      </c>
      <c r="CL3" s="62" t="s">
        <v>2971</v>
      </c>
      <c r="CN3">
        <f>SUM(CH04TO05)</f>
        <v>15</v>
      </c>
    </row>
    <row r="4" spans="1:92" x14ac:dyDescent="0.7">
      <c r="B4" s="2">
        <v>3</v>
      </c>
      <c r="D4" s="15"/>
      <c r="E4" s="15"/>
      <c r="F4" s="15"/>
      <c r="M4" s="16" t="str">
        <f t="shared" si="0"/>
        <v/>
      </c>
      <c r="O4" s="52"/>
      <c r="AC4" s="58" t="s">
        <v>2917</v>
      </c>
      <c r="AD4">
        <v>3</v>
      </c>
      <c r="AE4">
        <v>3</v>
      </c>
      <c r="AF4" t="s">
        <v>2981</v>
      </c>
      <c r="AQ4">
        <v>4</v>
      </c>
      <c r="AR4">
        <v>17</v>
      </c>
      <c r="AS4">
        <v>27</v>
      </c>
      <c r="BA4" t="s">
        <v>11</v>
      </c>
      <c r="BB4" t="s">
        <v>7</v>
      </c>
      <c r="BC4" t="s">
        <v>12</v>
      </c>
      <c r="BL4" s="16">
        <v>2</v>
      </c>
      <c r="BM4" s="16">
        <v>3</v>
      </c>
      <c r="BN4" s="16">
        <v>3</v>
      </c>
      <c r="BO4" s="16">
        <v>2</v>
      </c>
      <c r="BP4" s="16"/>
      <c r="BQ4" s="16"/>
      <c r="BR4" s="16"/>
      <c r="BS4" s="16"/>
      <c r="BT4" s="16"/>
      <c r="BV4" s="16" t="s">
        <v>2946</v>
      </c>
      <c r="BW4" s="16">
        <v>2</v>
      </c>
      <c r="BX4" s="16"/>
      <c r="BY4" s="16">
        <v>1</v>
      </c>
      <c r="BZ4" s="16">
        <v>3</v>
      </c>
      <c r="CA4" s="16">
        <v>4</v>
      </c>
      <c r="CB4" s="16">
        <v>5</v>
      </c>
      <c r="CC4" s="16"/>
      <c r="CD4">
        <v>2</v>
      </c>
      <c r="CF4" s="62"/>
      <c r="CI4" s="16" t="str">
        <f t="shared" si="1"/>
        <v/>
      </c>
      <c r="CJ4" s="16" t="str">
        <f t="shared" si="2"/>
        <v/>
      </c>
      <c r="CL4" s="62" t="s">
        <v>2975</v>
      </c>
      <c r="CN4">
        <f>SUM(CH06TO07)</f>
        <v>15</v>
      </c>
    </row>
    <row r="5" spans="1:92" x14ac:dyDescent="0.7">
      <c r="B5" s="2">
        <v>5</v>
      </c>
      <c r="D5" s="15"/>
      <c r="E5" s="15"/>
      <c r="F5" s="15"/>
      <c r="M5" s="16" t="str">
        <f t="shared" si="0"/>
        <v/>
      </c>
      <c r="O5" s="52"/>
      <c r="AC5" s="58" t="s">
        <v>2917</v>
      </c>
      <c r="AD5">
        <v>3</v>
      </c>
      <c r="AE5">
        <v>5</v>
      </c>
      <c r="AF5" t="s">
        <v>2982</v>
      </c>
      <c r="AQ5">
        <v>4</v>
      </c>
      <c r="AR5">
        <v>17</v>
      </c>
      <c r="AS5">
        <v>27</v>
      </c>
      <c r="BA5" t="s">
        <v>11</v>
      </c>
      <c r="BB5" t="s">
        <v>7</v>
      </c>
      <c r="BC5" t="s">
        <v>12</v>
      </c>
      <c r="BL5" s="16">
        <v>3</v>
      </c>
      <c r="BM5" s="16"/>
      <c r="BN5" s="16"/>
      <c r="BO5" s="16"/>
      <c r="BP5" s="16"/>
      <c r="BQ5" s="16"/>
      <c r="BR5" s="16"/>
      <c r="BS5" s="16"/>
      <c r="BT5" s="16"/>
      <c r="BV5" s="60" t="s">
        <v>2947</v>
      </c>
      <c r="BW5" s="60">
        <v>3</v>
      </c>
      <c r="BX5" s="60"/>
      <c r="BY5" s="60">
        <v>3</v>
      </c>
      <c r="BZ5" s="60">
        <v>4</v>
      </c>
      <c r="CA5" s="60">
        <v>5</v>
      </c>
      <c r="CB5" s="60"/>
      <c r="CC5" s="60"/>
      <c r="CD5">
        <v>1</v>
      </c>
      <c r="CE5">
        <v>2</v>
      </c>
      <c r="CF5" s="62"/>
      <c r="CI5" s="16" t="str">
        <f t="shared" si="1"/>
        <v/>
      </c>
      <c r="CJ5" s="16" t="str">
        <f t="shared" si="2"/>
        <v/>
      </c>
      <c r="CL5" s="62" t="s">
        <v>2972</v>
      </c>
      <c r="CN5">
        <f>SUM(CH08TO09)</f>
        <v>15</v>
      </c>
    </row>
    <row r="6" spans="1:92" x14ac:dyDescent="0.7">
      <c r="B6" s="2">
        <v>8</v>
      </c>
      <c r="D6" s="15"/>
      <c r="E6" s="15"/>
      <c r="F6" s="15"/>
      <c r="M6" s="16" t="str">
        <f t="shared" si="0"/>
        <v/>
      </c>
      <c r="O6" s="52"/>
      <c r="AC6" s="58" t="s">
        <v>2917</v>
      </c>
      <c r="AD6">
        <v>3</v>
      </c>
      <c r="AE6">
        <v>8</v>
      </c>
      <c r="AF6" t="s">
        <v>2983</v>
      </c>
      <c r="AQ6">
        <v>4</v>
      </c>
      <c r="AR6">
        <v>17</v>
      </c>
      <c r="AS6">
        <v>27</v>
      </c>
      <c r="BA6" t="s">
        <v>11</v>
      </c>
      <c r="BB6" t="s">
        <v>7</v>
      </c>
      <c r="BC6" t="s">
        <v>12</v>
      </c>
      <c r="BV6" s="60" t="s">
        <v>2948</v>
      </c>
      <c r="BW6" s="60">
        <v>3</v>
      </c>
      <c r="BX6" s="60"/>
      <c r="BY6" s="60">
        <v>1</v>
      </c>
      <c r="BZ6" s="60">
        <v>2</v>
      </c>
      <c r="CA6" s="60">
        <v>4</v>
      </c>
      <c r="CB6" s="60">
        <v>5</v>
      </c>
      <c r="CC6" s="60"/>
      <c r="CD6">
        <v>3</v>
      </c>
      <c r="CF6" s="62"/>
      <c r="CI6" s="16" t="str">
        <f t="shared" si="1"/>
        <v/>
      </c>
      <c r="CJ6" s="16" t="str">
        <f t="shared" si="2"/>
        <v/>
      </c>
      <c r="CL6" s="62" t="s">
        <v>2973</v>
      </c>
      <c r="CN6">
        <f>SUM(CH10TO11)</f>
        <v>15</v>
      </c>
    </row>
    <row r="7" spans="1:92" x14ac:dyDescent="0.7">
      <c r="B7" s="2">
        <v>9</v>
      </c>
      <c r="D7" s="15"/>
      <c r="E7" s="15"/>
      <c r="F7" s="15"/>
      <c r="M7" s="16" t="str">
        <f t="shared" si="0"/>
        <v/>
      </c>
      <c r="O7" s="52"/>
      <c r="AC7" s="58" t="s">
        <v>2917</v>
      </c>
      <c r="AD7">
        <v>3</v>
      </c>
      <c r="AE7">
        <v>9</v>
      </c>
      <c r="AF7" t="s">
        <v>2984</v>
      </c>
      <c r="AQ7">
        <v>4</v>
      </c>
      <c r="AR7">
        <v>17</v>
      </c>
      <c r="AS7">
        <v>27</v>
      </c>
      <c r="BA7" t="s">
        <v>11</v>
      </c>
      <c r="BB7" t="s">
        <v>7</v>
      </c>
      <c r="BC7" t="s">
        <v>12</v>
      </c>
      <c r="BV7" s="16" t="s">
        <v>2949</v>
      </c>
      <c r="BW7" s="16">
        <v>4</v>
      </c>
      <c r="BX7" s="16"/>
      <c r="BY7" s="16">
        <v>2</v>
      </c>
      <c r="BZ7" s="16">
        <v>4</v>
      </c>
      <c r="CA7" s="16">
        <v>5</v>
      </c>
      <c r="CB7" s="16"/>
      <c r="CC7" s="16"/>
      <c r="CD7">
        <v>1</v>
      </c>
      <c r="CE7">
        <v>3</v>
      </c>
      <c r="CF7" s="62"/>
      <c r="CI7" s="16" t="str">
        <f t="shared" si="1"/>
        <v/>
      </c>
      <c r="CJ7" s="16" t="str">
        <f t="shared" si="2"/>
        <v/>
      </c>
      <c r="CL7" s="62" t="s">
        <v>2974</v>
      </c>
      <c r="CN7">
        <f>SUM(CH12TO15)</f>
        <v>15</v>
      </c>
    </row>
    <row r="8" spans="1:92" x14ac:dyDescent="0.7">
      <c r="B8" s="2">
        <v>10</v>
      </c>
      <c r="D8" s="15"/>
      <c r="E8" s="15"/>
      <c r="F8" s="15"/>
      <c r="M8" s="16" t="str">
        <f t="shared" si="0"/>
        <v/>
      </c>
      <c r="O8" s="52"/>
      <c r="AC8" s="58" t="s">
        <v>2917</v>
      </c>
      <c r="AD8">
        <v>3</v>
      </c>
      <c r="AE8">
        <v>10</v>
      </c>
      <c r="AF8" t="s">
        <v>2985</v>
      </c>
      <c r="AQ8">
        <v>4</v>
      </c>
      <c r="AR8">
        <v>17</v>
      </c>
      <c r="AS8">
        <v>27</v>
      </c>
      <c r="BA8" t="s">
        <v>11</v>
      </c>
      <c r="BB8" t="s">
        <v>7</v>
      </c>
      <c r="BC8" t="s">
        <v>12</v>
      </c>
      <c r="BV8" s="16" t="s">
        <v>2950</v>
      </c>
      <c r="BW8" s="16">
        <v>4</v>
      </c>
      <c r="BX8" s="16"/>
      <c r="BY8" s="16">
        <v>1</v>
      </c>
      <c r="BZ8" s="16">
        <v>2</v>
      </c>
      <c r="CA8" s="16">
        <v>3</v>
      </c>
      <c r="CB8" s="16">
        <v>5</v>
      </c>
      <c r="CC8" s="16"/>
      <c r="CD8">
        <v>4</v>
      </c>
      <c r="CF8" s="62"/>
      <c r="CI8" s="16" t="str">
        <f t="shared" si="1"/>
        <v/>
      </c>
      <c r="CJ8" s="16" t="str">
        <f t="shared" si="2"/>
        <v/>
      </c>
      <c r="CL8" s="62" t="s">
        <v>2976</v>
      </c>
    </row>
    <row r="9" spans="1:92" x14ac:dyDescent="0.7">
      <c r="B9" s="2">
        <v>11</v>
      </c>
      <c r="D9" s="15"/>
      <c r="E9" s="15"/>
      <c r="F9" s="15"/>
      <c r="M9" s="16" t="str">
        <f t="shared" si="0"/>
        <v/>
      </c>
      <c r="O9" s="52"/>
      <c r="AC9" s="58" t="s">
        <v>2917</v>
      </c>
      <c r="AD9">
        <v>3</v>
      </c>
      <c r="AE9">
        <v>11</v>
      </c>
      <c r="AF9" t="s">
        <v>2986</v>
      </c>
      <c r="AQ9">
        <v>4</v>
      </c>
      <c r="AR9">
        <v>17</v>
      </c>
      <c r="AS9">
        <v>27</v>
      </c>
      <c r="BA9" t="s">
        <v>11</v>
      </c>
      <c r="BB9" t="s">
        <v>7</v>
      </c>
      <c r="BC9" t="s">
        <v>12</v>
      </c>
      <c r="BV9" s="60" t="s">
        <v>2951</v>
      </c>
      <c r="BW9" s="60">
        <v>5</v>
      </c>
      <c r="BX9" s="60"/>
      <c r="BY9" s="60">
        <v>1</v>
      </c>
      <c r="BZ9" s="60">
        <v>4</v>
      </c>
      <c r="CA9" s="60">
        <v>5</v>
      </c>
      <c r="CB9" s="60"/>
      <c r="CC9" s="60"/>
      <c r="CD9">
        <v>2</v>
      </c>
      <c r="CE9">
        <v>3</v>
      </c>
      <c r="CF9" s="62"/>
      <c r="CI9" s="16" t="str">
        <f t="shared" si="1"/>
        <v/>
      </c>
      <c r="CJ9" s="16" t="str">
        <f t="shared" si="2"/>
        <v/>
      </c>
    </row>
    <row r="10" spans="1:92" x14ac:dyDescent="0.7">
      <c r="B10" s="2">
        <v>110</v>
      </c>
      <c r="D10" s="15"/>
      <c r="E10" s="15"/>
      <c r="F10" s="15"/>
      <c r="M10" s="16" t="str">
        <f t="shared" si="0"/>
        <v/>
      </c>
      <c r="O10" s="52"/>
      <c r="AC10" s="58" t="s">
        <v>2917</v>
      </c>
      <c r="AD10">
        <v>3</v>
      </c>
      <c r="AE10">
        <v>110</v>
      </c>
      <c r="AF10" t="s">
        <v>2987</v>
      </c>
      <c r="AQ10">
        <v>1</v>
      </c>
      <c r="AR10">
        <v>17</v>
      </c>
      <c r="AS10">
        <v>24</v>
      </c>
      <c r="BA10" t="s">
        <v>27</v>
      </c>
      <c r="BB10" t="s">
        <v>7</v>
      </c>
      <c r="BC10" t="s">
        <v>28</v>
      </c>
      <c r="BV10" s="60" t="s">
        <v>2952</v>
      </c>
      <c r="BW10" s="60">
        <v>5</v>
      </c>
      <c r="BX10" s="60"/>
      <c r="BY10" s="60">
        <v>2</v>
      </c>
      <c r="BZ10" s="60">
        <v>3</v>
      </c>
      <c r="CA10" s="60">
        <v>5</v>
      </c>
      <c r="CB10" s="60"/>
      <c r="CC10" s="60"/>
      <c r="CD10">
        <v>1</v>
      </c>
      <c r="CE10">
        <v>4</v>
      </c>
      <c r="CF10" s="62"/>
      <c r="CI10" s="16" t="str">
        <f t="shared" si="1"/>
        <v/>
      </c>
      <c r="CJ10" s="16" t="str">
        <f t="shared" si="2"/>
        <v/>
      </c>
    </row>
    <row r="11" spans="1:92" x14ac:dyDescent="0.7">
      <c r="B11" s="2">
        <v>20</v>
      </c>
      <c r="D11" s="15"/>
      <c r="E11" s="15"/>
      <c r="F11" s="15"/>
      <c r="M11" s="16" t="str">
        <f t="shared" si="0"/>
        <v/>
      </c>
      <c r="O11" s="52"/>
      <c r="AC11" s="58" t="s">
        <v>2917</v>
      </c>
      <c r="AD11">
        <v>3</v>
      </c>
      <c r="AE11">
        <v>20</v>
      </c>
      <c r="AF11" t="s">
        <v>2988</v>
      </c>
      <c r="AQ11">
        <v>1</v>
      </c>
      <c r="AR11">
        <v>17</v>
      </c>
      <c r="AS11">
        <v>24</v>
      </c>
      <c r="BA11" t="s">
        <v>27</v>
      </c>
      <c r="BB11" t="s">
        <v>7</v>
      </c>
      <c r="BC11" t="s">
        <v>28</v>
      </c>
      <c r="BV11" s="60" t="s">
        <v>2953</v>
      </c>
      <c r="BW11" s="60">
        <v>5</v>
      </c>
      <c r="BX11" s="60"/>
      <c r="BY11" s="60">
        <v>1</v>
      </c>
      <c r="BZ11" s="60">
        <v>2</v>
      </c>
      <c r="CA11" s="60">
        <v>3</v>
      </c>
      <c r="CB11" s="60">
        <v>4</v>
      </c>
      <c r="CC11" s="60"/>
      <c r="CD11">
        <v>5</v>
      </c>
      <c r="CF11" s="62"/>
      <c r="CI11" s="16" t="str">
        <f t="shared" si="1"/>
        <v/>
      </c>
      <c r="CJ11" s="16" t="str">
        <f t="shared" si="2"/>
        <v/>
      </c>
    </row>
    <row r="12" spans="1:92" x14ac:dyDescent="0.7">
      <c r="B12" s="2">
        <v>111</v>
      </c>
      <c r="D12" s="15"/>
      <c r="E12" s="15"/>
      <c r="F12" s="15"/>
      <c r="M12" s="16" t="str">
        <f t="shared" si="0"/>
        <v/>
      </c>
      <c r="O12" s="52"/>
      <c r="AC12" s="58" t="s">
        <v>2917</v>
      </c>
      <c r="AD12">
        <v>3</v>
      </c>
      <c r="AE12">
        <v>111</v>
      </c>
      <c r="AF12" t="s">
        <v>2989</v>
      </c>
      <c r="AQ12">
        <v>4</v>
      </c>
      <c r="AR12">
        <v>17</v>
      </c>
      <c r="AS12">
        <v>27</v>
      </c>
      <c r="BA12" t="s">
        <v>11</v>
      </c>
      <c r="BB12" t="s">
        <v>7</v>
      </c>
      <c r="BC12" t="s">
        <v>12</v>
      </c>
      <c r="BV12" s="16" t="s">
        <v>2954</v>
      </c>
      <c r="BW12" s="16">
        <v>6</v>
      </c>
      <c r="BX12" s="16"/>
      <c r="BY12" s="16">
        <v>4</v>
      </c>
      <c r="BZ12" s="16">
        <v>5</v>
      </c>
      <c r="CA12" s="16"/>
      <c r="CB12" s="16"/>
      <c r="CC12" s="16"/>
      <c r="CD12">
        <v>1</v>
      </c>
      <c r="CE12">
        <v>2</v>
      </c>
      <c r="CF12" s="62">
        <v>3</v>
      </c>
      <c r="CI12" s="16" t="str">
        <f t="shared" si="1"/>
        <v/>
      </c>
      <c r="CJ12" s="16" t="str">
        <f t="shared" si="2"/>
        <v/>
      </c>
    </row>
    <row r="13" spans="1:92" x14ac:dyDescent="0.7">
      <c r="B13" s="2">
        <v>22</v>
      </c>
      <c r="D13" s="15"/>
      <c r="E13" s="15"/>
      <c r="F13" s="15"/>
      <c r="M13" s="16" t="str">
        <f t="shared" si="0"/>
        <v/>
      </c>
      <c r="O13" s="52"/>
      <c r="AC13" s="58" t="s">
        <v>2917</v>
      </c>
      <c r="AD13">
        <v>3</v>
      </c>
      <c r="AE13">
        <v>22</v>
      </c>
      <c r="AF13" t="s">
        <v>2990</v>
      </c>
      <c r="AQ13">
        <v>4</v>
      </c>
      <c r="AR13">
        <v>17</v>
      </c>
      <c r="AS13">
        <v>27</v>
      </c>
      <c r="BA13" t="s">
        <v>11</v>
      </c>
      <c r="BB13" t="s">
        <v>7</v>
      </c>
      <c r="BC13" t="s">
        <v>12</v>
      </c>
      <c r="BV13" s="16" t="s">
        <v>2955</v>
      </c>
      <c r="BW13" s="16">
        <v>6</v>
      </c>
      <c r="BX13" s="16"/>
      <c r="BY13" s="16">
        <v>1</v>
      </c>
      <c r="BZ13" s="16">
        <v>3</v>
      </c>
      <c r="CA13" s="16">
        <v>5</v>
      </c>
      <c r="CB13" s="16"/>
      <c r="CC13" s="16"/>
      <c r="CD13">
        <v>2</v>
      </c>
      <c r="CE13">
        <v>4</v>
      </c>
      <c r="CF13" s="62"/>
      <c r="CI13" s="16" t="str">
        <f t="shared" si="1"/>
        <v/>
      </c>
      <c r="CJ13" s="16" t="str">
        <f t="shared" si="2"/>
        <v/>
      </c>
    </row>
    <row r="14" spans="1:92" x14ac:dyDescent="0.7">
      <c r="B14" s="2">
        <v>23</v>
      </c>
      <c r="D14" s="15"/>
      <c r="E14" s="15"/>
      <c r="F14" s="15"/>
      <c r="M14" s="16" t="str">
        <f t="shared" si="0"/>
        <v/>
      </c>
      <c r="O14" s="52"/>
      <c r="AC14" s="58" t="s">
        <v>2917</v>
      </c>
      <c r="AD14">
        <v>3</v>
      </c>
      <c r="AE14">
        <v>23</v>
      </c>
      <c r="AF14" t="s">
        <v>2991</v>
      </c>
      <c r="AQ14">
        <v>4</v>
      </c>
      <c r="AR14">
        <v>17</v>
      </c>
      <c r="AS14">
        <v>27</v>
      </c>
      <c r="BA14" t="s">
        <v>11</v>
      </c>
      <c r="BB14" t="s">
        <v>7</v>
      </c>
      <c r="BC14" t="s">
        <v>12</v>
      </c>
      <c r="BV14" s="16" t="s">
        <v>2956</v>
      </c>
      <c r="BW14" s="16">
        <v>6</v>
      </c>
      <c r="BX14" s="16"/>
      <c r="BY14" s="16">
        <v>2</v>
      </c>
      <c r="BZ14" s="16">
        <v>3</v>
      </c>
      <c r="CA14" s="16">
        <v>4</v>
      </c>
      <c r="CB14" s="16"/>
      <c r="CC14" s="16"/>
      <c r="CD14">
        <v>1</v>
      </c>
      <c r="CE14">
        <v>5</v>
      </c>
      <c r="CF14" s="62"/>
      <c r="CI14" s="16" t="str">
        <f t="shared" si="1"/>
        <v/>
      </c>
      <c r="CJ14" s="16" t="str">
        <f t="shared" si="2"/>
        <v/>
      </c>
    </row>
    <row r="15" spans="1:92" x14ac:dyDescent="0.7">
      <c r="B15" s="2">
        <v>24</v>
      </c>
      <c r="D15" s="15"/>
      <c r="E15" s="15"/>
      <c r="F15" s="15"/>
      <c r="M15" s="16" t="str">
        <f t="shared" si="0"/>
        <v/>
      </c>
      <c r="O15" s="52"/>
      <c r="AC15" s="58" t="s">
        <v>2917</v>
      </c>
      <c r="AD15">
        <v>3</v>
      </c>
      <c r="AE15">
        <v>24</v>
      </c>
      <c r="AF15" t="s">
        <v>2992</v>
      </c>
      <c r="AQ15">
        <v>4</v>
      </c>
      <c r="AR15">
        <v>17</v>
      </c>
      <c r="AS15">
        <v>27</v>
      </c>
      <c r="BA15" t="s">
        <v>11</v>
      </c>
      <c r="BB15" t="s">
        <v>7</v>
      </c>
      <c r="BC15" t="s">
        <v>12</v>
      </c>
      <c r="BV15" s="60" t="s">
        <v>2957</v>
      </c>
      <c r="BW15" s="60">
        <v>7</v>
      </c>
      <c r="BX15" s="60"/>
      <c r="BY15" s="60">
        <v>3</v>
      </c>
      <c r="BZ15" s="60">
        <v>5</v>
      </c>
      <c r="CA15" s="60"/>
      <c r="CB15" s="60"/>
      <c r="CC15" s="60"/>
      <c r="CD15">
        <v>1</v>
      </c>
      <c r="CE15">
        <v>2</v>
      </c>
      <c r="CF15" s="62">
        <v>4</v>
      </c>
      <c r="CI15" s="16" t="str">
        <f t="shared" si="1"/>
        <v/>
      </c>
      <c r="CJ15" s="16" t="str">
        <f t="shared" si="2"/>
        <v/>
      </c>
    </row>
    <row r="16" spans="1:92" x14ac:dyDescent="0.7">
      <c r="B16" s="2">
        <v>27</v>
      </c>
      <c r="D16" s="15"/>
      <c r="E16" s="15"/>
      <c r="F16" s="15"/>
      <c r="M16" s="16" t="str">
        <f t="shared" si="0"/>
        <v/>
      </c>
      <c r="O16" s="52"/>
      <c r="AC16" s="58" t="s">
        <v>2917</v>
      </c>
      <c r="AD16">
        <v>3</v>
      </c>
      <c r="AE16">
        <v>27</v>
      </c>
      <c r="AF16" t="s">
        <v>2993</v>
      </c>
      <c r="AQ16">
        <v>4</v>
      </c>
      <c r="AR16">
        <v>17</v>
      </c>
      <c r="AS16">
        <v>27</v>
      </c>
      <c r="BA16" t="s">
        <v>11</v>
      </c>
      <c r="BB16" t="s">
        <v>7</v>
      </c>
      <c r="BC16" t="s">
        <v>12</v>
      </c>
      <c r="BV16" s="60" t="s">
        <v>2958</v>
      </c>
      <c r="BW16" s="60">
        <v>7</v>
      </c>
      <c r="BX16" s="60"/>
      <c r="BY16" s="60">
        <v>1</v>
      </c>
      <c r="BZ16" s="60">
        <v>2</v>
      </c>
      <c r="CA16" s="60">
        <v>5</v>
      </c>
      <c r="CB16" s="60"/>
      <c r="CC16" s="60"/>
      <c r="CD16">
        <v>3</v>
      </c>
      <c r="CE16">
        <v>4</v>
      </c>
      <c r="CF16" s="62"/>
      <c r="CI16" s="16" t="str">
        <f t="shared" si="1"/>
        <v/>
      </c>
      <c r="CJ16" s="16" t="str">
        <f t="shared" si="2"/>
        <v/>
      </c>
    </row>
    <row r="17" spans="2:88" x14ac:dyDescent="0.7">
      <c r="B17" s="2">
        <v>30</v>
      </c>
      <c r="D17" s="15"/>
      <c r="E17" s="15"/>
      <c r="F17" s="15"/>
      <c r="M17" s="16" t="str">
        <f>IF(AG17=TRUE,AQ17,"")</f>
        <v/>
      </c>
      <c r="O17" s="52"/>
      <c r="AC17" s="58" t="s">
        <v>2917</v>
      </c>
      <c r="AD17">
        <v>1</v>
      </c>
      <c r="AE17">
        <v>30</v>
      </c>
      <c r="AF17" t="s">
        <v>2994</v>
      </c>
      <c r="AQ17">
        <v>28</v>
      </c>
      <c r="BA17" t="s">
        <v>2995</v>
      </c>
      <c r="BV17" s="60" t="s">
        <v>2959</v>
      </c>
      <c r="BW17" s="60">
        <v>7</v>
      </c>
      <c r="BX17" s="60"/>
      <c r="BY17" s="60">
        <v>1</v>
      </c>
      <c r="BZ17" s="60">
        <v>3</v>
      </c>
      <c r="CA17" s="60">
        <v>4</v>
      </c>
      <c r="CB17" s="60"/>
      <c r="CC17" s="60"/>
      <c r="CD17">
        <v>2</v>
      </c>
      <c r="CE17">
        <v>5</v>
      </c>
      <c r="CF17" s="62"/>
      <c r="CI17" s="16" t="str">
        <f t="shared" si="1"/>
        <v/>
      </c>
      <c r="CJ17" s="16" t="str">
        <f t="shared" si="2"/>
        <v/>
      </c>
    </row>
    <row r="18" spans="2:88" x14ac:dyDescent="0.7">
      <c r="B18" s="2">
        <v>31</v>
      </c>
      <c r="D18" s="15"/>
      <c r="E18" s="15"/>
      <c r="F18" s="15"/>
      <c r="M18" s="16" t="str">
        <f>IF(AG18=TRUE,AQ18,"")</f>
        <v/>
      </c>
      <c r="O18" s="52"/>
      <c r="AC18" s="58" t="s">
        <v>2917</v>
      </c>
      <c r="AD18">
        <v>1</v>
      </c>
      <c r="AE18">
        <v>31</v>
      </c>
      <c r="AF18" t="s">
        <v>2996</v>
      </c>
      <c r="AQ18">
        <v>28</v>
      </c>
      <c r="BA18" t="s">
        <v>2995</v>
      </c>
      <c r="BV18" s="16" t="s">
        <v>2960</v>
      </c>
      <c r="BW18" s="16">
        <v>8</v>
      </c>
      <c r="BX18" s="16"/>
      <c r="BY18" s="16">
        <v>2</v>
      </c>
      <c r="BZ18" s="16">
        <v>5</v>
      </c>
      <c r="CA18" s="16"/>
      <c r="CB18" s="16"/>
      <c r="CC18" s="16"/>
      <c r="CD18">
        <v>1</v>
      </c>
      <c r="CE18">
        <v>3</v>
      </c>
      <c r="CF18" s="62">
        <v>4</v>
      </c>
      <c r="CI18" s="16" t="str">
        <f t="shared" si="1"/>
        <v/>
      </c>
      <c r="CJ18" s="16" t="str">
        <f t="shared" si="2"/>
        <v/>
      </c>
    </row>
    <row r="19" spans="2:88" x14ac:dyDescent="0.7">
      <c r="B19" s="2">
        <v>32</v>
      </c>
      <c r="D19" s="15"/>
      <c r="E19" s="15"/>
      <c r="F19" s="15"/>
      <c r="M19" s="16" t="str">
        <f>IF(AG19=TRUE,AQ19,"")</f>
        <v/>
      </c>
      <c r="O19" s="52"/>
      <c r="AC19" s="58" t="s">
        <v>2917</v>
      </c>
      <c r="AD19">
        <v>1</v>
      </c>
      <c r="AE19">
        <v>32</v>
      </c>
      <c r="AF19" t="s">
        <v>2997</v>
      </c>
      <c r="AQ19">
        <v>28</v>
      </c>
      <c r="BA19" t="s">
        <v>2995</v>
      </c>
      <c r="BV19" s="16" t="s">
        <v>2961</v>
      </c>
      <c r="BW19" s="16">
        <v>8</v>
      </c>
      <c r="BX19" s="16"/>
      <c r="BY19" s="16">
        <v>3</v>
      </c>
      <c r="BZ19" s="16">
        <v>4</v>
      </c>
      <c r="CA19" s="16"/>
      <c r="CB19" s="16"/>
      <c r="CC19" s="16"/>
      <c r="CD19">
        <v>1</v>
      </c>
      <c r="CE19">
        <v>2</v>
      </c>
      <c r="CF19" s="62">
        <v>5</v>
      </c>
      <c r="CI19" s="16" t="str">
        <f t="shared" si="1"/>
        <v/>
      </c>
      <c r="CJ19" s="16" t="str">
        <f t="shared" si="2"/>
        <v/>
      </c>
    </row>
    <row r="20" spans="2:88" x14ac:dyDescent="0.7">
      <c r="B20" s="2">
        <v>112</v>
      </c>
      <c r="D20" s="15"/>
      <c r="E20" s="15"/>
      <c r="F20" s="15"/>
      <c r="M20" s="16" t="str">
        <f>IF(AG20=TRUE,AQ20,"")</f>
        <v/>
      </c>
      <c r="N20" t="str">
        <f>IF('F50 Querstionaire_TH'!C37="","",'F50 Querstionaire_TH'!C37)</f>
        <v/>
      </c>
      <c r="O20" s="52"/>
      <c r="AC20" s="58" t="s">
        <v>2917</v>
      </c>
      <c r="AD20">
        <v>1</v>
      </c>
      <c r="AE20">
        <v>112</v>
      </c>
      <c r="AF20" t="s">
        <v>2998</v>
      </c>
      <c r="AQ20">
        <v>28</v>
      </c>
      <c r="BA20" t="s">
        <v>2995</v>
      </c>
      <c r="BV20" s="16" t="s">
        <v>2962</v>
      </c>
      <c r="BW20" s="16">
        <v>8</v>
      </c>
      <c r="BX20" s="16"/>
      <c r="BY20" s="16">
        <v>1</v>
      </c>
      <c r="BZ20" s="16">
        <v>2</v>
      </c>
      <c r="CA20" s="16">
        <v>4</v>
      </c>
      <c r="CB20" s="16"/>
      <c r="CC20" s="16"/>
      <c r="CD20">
        <v>3</v>
      </c>
      <c r="CE20">
        <v>5</v>
      </c>
      <c r="CF20" s="62"/>
      <c r="CI20" s="16" t="str">
        <f t="shared" si="1"/>
        <v/>
      </c>
      <c r="CJ20" s="16" t="str">
        <f t="shared" si="2"/>
        <v/>
      </c>
    </row>
    <row r="21" spans="2:88" x14ac:dyDescent="0.7">
      <c r="B21" s="2">
        <v>33</v>
      </c>
      <c r="D21" s="15"/>
      <c r="E21" s="15"/>
      <c r="F21" s="15"/>
      <c r="M21" s="16" t="str">
        <f t="shared" ref="M21:M37" si="3">IF(AG21=TRUE,AQ21,IF(AH21=TRUE,AR21,IF(AI21=TRUE,AS21,"")))</f>
        <v/>
      </c>
      <c r="O21" s="52"/>
      <c r="AC21" s="58" t="s">
        <v>2917</v>
      </c>
      <c r="AD21">
        <v>3</v>
      </c>
      <c r="AE21">
        <v>33</v>
      </c>
      <c r="AF21" t="s">
        <v>2999</v>
      </c>
      <c r="AQ21">
        <v>4</v>
      </c>
      <c r="AR21">
        <v>17</v>
      </c>
      <c r="AS21">
        <v>27</v>
      </c>
      <c r="BA21" t="s">
        <v>11</v>
      </c>
      <c r="BB21" t="s">
        <v>7</v>
      </c>
      <c r="BC21" t="s">
        <v>12</v>
      </c>
      <c r="BV21" s="60" t="s">
        <v>2963</v>
      </c>
      <c r="BW21" s="60">
        <v>9</v>
      </c>
      <c r="BX21" s="60"/>
      <c r="BY21" s="60">
        <v>1</v>
      </c>
      <c r="BZ21" s="60">
        <v>5</v>
      </c>
      <c r="CA21" s="60"/>
      <c r="CB21" s="60"/>
      <c r="CC21" s="60"/>
      <c r="CD21">
        <v>2</v>
      </c>
      <c r="CE21">
        <v>3</v>
      </c>
      <c r="CF21" s="62">
        <v>4</v>
      </c>
      <c r="CI21" s="16" t="str">
        <f t="shared" si="1"/>
        <v/>
      </c>
      <c r="CJ21" s="16" t="str">
        <f t="shared" si="2"/>
        <v/>
      </c>
    </row>
    <row r="22" spans="2:88" x14ac:dyDescent="0.7">
      <c r="B22" s="2">
        <v>34</v>
      </c>
      <c r="D22" s="15"/>
      <c r="E22" s="15"/>
      <c r="F22" s="15"/>
      <c r="M22" s="16" t="str">
        <f t="shared" si="3"/>
        <v/>
      </c>
      <c r="O22" s="52"/>
      <c r="AC22" s="58" t="s">
        <v>2917</v>
      </c>
      <c r="AD22">
        <v>3</v>
      </c>
      <c r="AE22">
        <v>34</v>
      </c>
      <c r="AF22" t="s">
        <v>3000</v>
      </c>
      <c r="AQ22">
        <v>4</v>
      </c>
      <c r="AR22">
        <v>17</v>
      </c>
      <c r="AS22">
        <v>27</v>
      </c>
      <c r="BA22" t="s">
        <v>11</v>
      </c>
      <c r="BB22" t="s">
        <v>7</v>
      </c>
      <c r="BC22" t="s">
        <v>12</v>
      </c>
      <c r="BV22" s="60" t="s">
        <v>2964</v>
      </c>
      <c r="BW22" s="60">
        <v>9</v>
      </c>
      <c r="BX22" s="60"/>
      <c r="BY22" s="60">
        <v>2</v>
      </c>
      <c r="BZ22" s="60">
        <v>4</v>
      </c>
      <c r="CA22" s="60"/>
      <c r="CB22" s="60"/>
      <c r="CC22" s="60"/>
      <c r="CD22">
        <v>1</v>
      </c>
      <c r="CE22">
        <v>3</v>
      </c>
      <c r="CF22" s="62">
        <v>5</v>
      </c>
      <c r="CI22" s="16" t="str">
        <f t="shared" si="1"/>
        <v/>
      </c>
      <c r="CJ22" s="16" t="str">
        <f t="shared" si="2"/>
        <v/>
      </c>
    </row>
    <row r="23" spans="2:88" x14ac:dyDescent="0.7">
      <c r="B23" s="2">
        <v>35</v>
      </c>
      <c r="D23" s="15"/>
      <c r="E23" s="15"/>
      <c r="F23" s="15"/>
      <c r="M23" s="16" t="str">
        <f t="shared" si="3"/>
        <v/>
      </c>
      <c r="O23" s="52"/>
      <c r="AC23" s="58" t="s">
        <v>2917</v>
      </c>
      <c r="AD23">
        <v>3</v>
      </c>
      <c r="AE23">
        <v>35</v>
      </c>
      <c r="AF23" t="s">
        <v>3001</v>
      </c>
      <c r="AQ23">
        <v>4</v>
      </c>
      <c r="AR23">
        <v>17</v>
      </c>
      <c r="AS23">
        <v>27</v>
      </c>
      <c r="BA23" t="s">
        <v>11</v>
      </c>
      <c r="BB23" t="s">
        <v>7</v>
      </c>
      <c r="BC23" t="s">
        <v>12</v>
      </c>
      <c r="BV23" s="60" t="s">
        <v>2965</v>
      </c>
      <c r="BW23" s="60">
        <v>9</v>
      </c>
      <c r="BX23" s="60"/>
      <c r="BY23" s="60">
        <v>1</v>
      </c>
      <c r="BZ23" s="60">
        <v>2</v>
      </c>
      <c r="CA23" s="60">
        <v>3</v>
      </c>
      <c r="CB23" s="60"/>
      <c r="CC23" s="60"/>
      <c r="CD23">
        <v>4</v>
      </c>
      <c r="CE23">
        <v>5</v>
      </c>
      <c r="CF23" s="62"/>
      <c r="CI23" s="16" t="str">
        <f t="shared" si="1"/>
        <v/>
      </c>
      <c r="CJ23" s="16" t="str">
        <f t="shared" si="2"/>
        <v/>
      </c>
    </row>
    <row r="24" spans="2:88" x14ac:dyDescent="0.7">
      <c r="B24" s="2">
        <v>36</v>
      </c>
      <c r="D24" s="15"/>
      <c r="E24" s="15"/>
      <c r="F24" s="15"/>
      <c r="M24" s="16" t="str">
        <f t="shared" si="3"/>
        <v/>
      </c>
      <c r="O24" s="52"/>
      <c r="AC24" s="58" t="s">
        <v>2917</v>
      </c>
      <c r="AD24">
        <v>3</v>
      </c>
      <c r="AE24">
        <v>36</v>
      </c>
      <c r="AF24" t="s">
        <v>3002</v>
      </c>
      <c r="AQ24">
        <v>4</v>
      </c>
      <c r="AR24">
        <v>17</v>
      </c>
      <c r="AS24">
        <v>27</v>
      </c>
      <c r="BA24" t="s">
        <v>11</v>
      </c>
      <c r="BB24" t="s">
        <v>7</v>
      </c>
      <c r="BC24" t="s">
        <v>12</v>
      </c>
      <c r="BV24" s="16" t="s">
        <v>2938</v>
      </c>
      <c r="BW24" s="16">
        <v>10</v>
      </c>
      <c r="BX24" s="16"/>
      <c r="BY24" s="16">
        <v>5</v>
      </c>
      <c r="BZ24" s="16"/>
      <c r="CA24" s="16"/>
      <c r="CB24" s="16"/>
      <c r="CC24" s="16"/>
      <c r="CD24">
        <v>1</v>
      </c>
      <c r="CE24">
        <v>2</v>
      </c>
      <c r="CF24" s="62">
        <v>3</v>
      </c>
      <c r="CG24">
        <v>4</v>
      </c>
      <c r="CI24" s="16" t="str">
        <f t="shared" si="1"/>
        <v/>
      </c>
      <c r="CJ24" s="16" t="str">
        <f t="shared" si="2"/>
        <v/>
      </c>
    </row>
    <row r="25" spans="2:88" x14ac:dyDescent="0.7">
      <c r="B25" s="2">
        <v>39</v>
      </c>
      <c r="D25" s="15"/>
      <c r="E25" s="15"/>
      <c r="F25" s="15"/>
      <c r="M25" s="16" t="str">
        <f t="shared" si="3"/>
        <v/>
      </c>
      <c r="O25" s="52"/>
      <c r="AC25" s="58" t="s">
        <v>2917</v>
      </c>
      <c r="AD25">
        <v>3</v>
      </c>
      <c r="AE25">
        <v>39</v>
      </c>
      <c r="AF25" t="s">
        <v>3003</v>
      </c>
      <c r="AQ25">
        <v>6</v>
      </c>
      <c r="AR25">
        <v>15</v>
      </c>
      <c r="AS25">
        <v>21</v>
      </c>
      <c r="BA25" t="s">
        <v>64</v>
      </c>
      <c r="BB25" t="s">
        <v>65</v>
      </c>
      <c r="BC25" t="s">
        <v>66</v>
      </c>
      <c r="BV25" s="16" t="s">
        <v>2966</v>
      </c>
      <c r="BW25" s="16">
        <v>10</v>
      </c>
      <c r="BX25" s="16"/>
      <c r="BY25" s="16">
        <v>1</v>
      </c>
      <c r="BZ25" s="16">
        <v>4</v>
      </c>
      <c r="CA25" s="16"/>
      <c r="CB25" s="16"/>
      <c r="CC25" s="16"/>
      <c r="CD25">
        <v>2</v>
      </c>
      <c r="CE25">
        <v>3</v>
      </c>
      <c r="CF25" s="62">
        <v>5</v>
      </c>
      <c r="CI25" s="16" t="str">
        <f t="shared" si="1"/>
        <v/>
      </c>
      <c r="CJ25" s="16" t="str">
        <f t="shared" si="2"/>
        <v/>
      </c>
    </row>
    <row r="26" spans="2:88" x14ac:dyDescent="0.7">
      <c r="B26" s="2">
        <v>108</v>
      </c>
      <c r="D26" s="15"/>
      <c r="E26" s="15"/>
      <c r="F26" s="15"/>
      <c r="M26" s="16" t="str">
        <f t="shared" si="3"/>
        <v/>
      </c>
      <c r="O26" s="52"/>
      <c r="AC26" s="58" t="s">
        <v>2917</v>
      </c>
      <c r="AD26">
        <v>3</v>
      </c>
      <c r="AE26">
        <v>108</v>
      </c>
      <c r="AF26" t="s">
        <v>3004</v>
      </c>
      <c r="AQ26">
        <v>4</v>
      </c>
      <c r="AR26">
        <v>17</v>
      </c>
      <c r="AS26">
        <v>27</v>
      </c>
      <c r="BA26" t="s">
        <v>11</v>
      </c>
      <c r="BB26" t="s">
        <v>7</v>
      </c>
      <c r="BC26" t="s">
        <v>12</v>
      </c>
      <c r="BV26" s="16" t="s">
        <v>2967</v>
      </c>
      <c r="BW26" s="16">
        <v>10</v>
      </c>
      <c r="BX26" s="16"/>
      <c r="BY26" s="16">
        <v>2</v>
      </c>
      <c r="BZ26" s="16">
        <v>3</v>
      </c>
      <c r="CA26" s="16"/>
      <c r="CB26" s="16"/>
      <c r="CC26" s="16"/>
      <c r="CD26">
        <v>1</v>
      </c>
      <c r="CE26">
        <v>4</v>
      </c>
      <c r="CF26" s="62">
        <v>5</v>
      </c>
      <c r="CI26" s="16" t="str">
        <f t="shared" si="1"/>
        <v/>
      </c>
      <c r="CJ26" s="16" t="str">
        <f t="shared" si="2"/>
        <v/>
      </c>
    </row>
    <row r="27" spans="2:88" x14ac:dyDescent="0.7">
      <c r="B27" s="2">
        <v>109</v>
      </c>
      <c r="D27" s="15"/>
      <c r="E27" s="15"/>
      <c r="F27" s="15"/>
      <c r="M27" s="16" t="str">
        <f t="shared" si="3"/>
        <v/>
      </c>
      <c r="O27" s="52"/>
      <c r="AC27" s="58" t="s">
        <v>2917</v>
      </c>
      <c r="AD27">
        <v>3</v>
      </c>
      <c r="AE27">
        <v>109</v>
      </c>
      <c r="AF27" t="s">
        <v>3005</v>
      </c>
      <c r="AQ27">
        <v>4</v>
      </c>
      <c r="AR27">
        <v>17</v>
      </c>
      <c r="AS27">
        <v>27</v>
      </c>
      <c r="BA27" t="s">
        <v>11</v>
      </c>
      <c r="BB27" t="s">
        <v>7</v>
      </c>
      <c r="BC27" t="s">
        <v>12</v>
      </c>
      <c r="BV27" s="60" t="s">
        <v>2939</v>
      </c>
      <c r="BW27" s="60">
        <v>11</v>
      </c>
      <c r="BX27" s="60"/>
      <c r="BY27" s="60">
        <v>4</v>
      </c>
      <c r="BZ27" s="60"/>
      <c r="CA27" s="60"/>
      <c r="CB27" s="60"/>
      <c r="CC27" s="60"/>
      <c r="CD27">
        <v>1</v>
      </c>
      <c r="CE27">
        <v>2</v>
      </c>
      <c r="CF27" s="62">
        <v>3</v>
      </c>
      <c r="CG27">
        <v>5</v>
      </c>
      <c r="CI27" s="16" t="str">
        <f t="shared" si="1"/>
        <v/>
      </c>
      <c r="CJ27" s="16" t="str">
        <f t="shared" si="2"/>
        <v/>
      </c>
    </row>
    <row r="28" spans="2:88" x14ac:dyDescent="0.7">
      <c r="B28" s="2">
        <v>46</v>
      </c>
      <c r="D28" s="15"/>
      <c r="E28" s="15"/>
      <c r="F28" s="15"/>
      <c r="M28" s="16" t="str">
        <f t="shared" si="3"/>
        <v/>
      </c>
      <c r="O28" s="52"/>
      <c r="AC28" s="58" t="s">
        <v>2917</v>
      </c>
      <c r="AD28">
        <v>3</v>
      </c>
      <c r="AE28">
        <v>46</v>
      </c>
      <c r="AF28" t="s">
        <v>3006</v>
      </c>
      <c r="AQ28">
        <v>4</v>
      </c>
      <c r="AR28">
        <v>17</v>
      </c>
      <c r="AS28">
        <v>27</v>
      </c>
      <c r="BA28" t="s">
        <v>11</v>
      </c>
      <c r="BB28" t="s">
        <v>7</v>
      </c>
      <c r="BC28" t="s">
        <v>12</v>
      </c>
      <c r="BV28" s="60" t="s">
        <v>2968</v>
      </c>
      <c r="BW28" s="60">
        <v>11</v>
      </c>
      <c r="BX28" s="60"/>
      <c r="BY28" s="60">
        <v>1</v>
      </c>
      <c r="BZ28" s="60">
        <v>3</v>
      </c>
      <c r="CA28" s="60"/>
      <c r="CB28" s="60"/>
      <c r="CC28" s="60"/>
      <c r="CD28">
        <v>2</v>
      </c>
      <c r="CE28">
        <v>4</v>
      </c>
      <c r="CF28" s="62">
        <v>5</v>
      </c>
      <c r="CI28" s="16" t="str">
        <f t="shared" si="1"/>
        <v/>
      </c>
      <c r="CJ28" s="16" t="str">
        <f t="shared" si="2"/>
        <v/>
      </c>
    </row>
    <row r="29" spans="2:88" x14ac:dyDescent="0.7">
      <c r="B29" s="2">
        <v>47</v>
      </c>
      <c r="D29" s="15"/>
      <c r="E29" s="15"/>
      <c r="F29" s="15"/>
      <c r="M29" s="16" t="str">
        <f t="shared" si="3"/>
        <v/>
      </c>
      <c r="O29" s="52"/>
      <c r="AC29" s="58" t="s">
        <v>2917</v>
      </c>
      <c r="AD29">
        <v>3</v>
      </c>
      <c r="AE29">
        <v>47</v>
      </c>
      <c r="AF29" t="s">
        <v>3007</v>
      </c>
      <c r="AQ29">
        <v>4</v>
      </c>
      <c r="AR29">
        <v>17</v>
      </c>
      <c r="AS29">
        <v>27</v>
      </c>
      <c r="BA29" t="s">
        <v>11</v>
      </c>
      <c r="BB29" t="s">
        <v>7</v>
      </c>
      <c r="BC29" t="s">
        <v>12</v>
      </c>
      <c r="BV29" s="16" t="s">
        <v>2940</v>
      </c>
      <c r="BW29" s="16">
        <v>12</v>
      </c>
      <c r="BX29" s="16"/>
      <c r="BY29" s="16">
        <v>3</v>
      </c>
      <c r="BZ29" s="16"/>
      <c r="CA29" s="16"/>
      <c r="CB29" s="16"/>
      <c r="CC29" s="16"/>
      <c r="CD29">
        <v>1</v>
      </c>
      <c r="CE29">
        <v>2</v>
      </c>
      <c r="CF29" s="62">
        <v>4</v>
      </c>
      <c r="CG29">
        <v>5</v>
      </c>
      <c r="CI29" s="16" t="str">
        <f t="shared" si="1"/>
        <v/>
      </c>
      <c r="CJ29" s="16" t="str">
        <f t="shared" si="2"/>
        <v/>
      </c>
    </row>
    <row r="30" spans="2:88" x14ac:dyDescent="0.7">
      <c r="B30" s="2">
        <v>48</v>
      </c>
      <c r="D30" s="15"/>
      <c r="E30" s="15"/>
      <c r="F30" s="15"/>
      <c r="M30" s="16" t="str">
        <f t="shared" si="3"/>
        <v/>
      </c>
      <c r="O30" s="52"/>
      <c r="AC30" s="58" t="s">
        <v>2917</v>
      </c>
      <c r="AD30">
        <v>3</v>
      </c>
      <c r="AE30">
        <v>48</v>
      </c>
      <c r="AF30" t="s">
        <v>3008</v>
      </c>
      <c r="AQ30">
        <v>4</v>
      </c>
      <c r="AR30">
        <v>17</v>
      </c>
      <c r="AS30">
        <v>27</v>
      </c>
      <c r="BA30" t="s">
        <v>11</v>
      </c>
      <c r="BB30" t="s">
        <v>7</v>
      </c>
      <c r="BC30" t="s">
        <v>12</v>
      </c>
      <c r="BV30" s="16" t="s">
        <v>2969</v>
      </c>
      <c r="BW30" s="16">
        <v>12</v>
      </c>
      <c r="BX30" s="16"/>
      <c r="BY30" s="16">
        <v>1</v>
      </c>
      <c r="BZ30" s="16">
        <v>2</v>
      </c>
      <c r="CA30" s="16"/>
      <c r="CB30" s="16"/>
      <c r="CC30" s="16"/>
      <c r="CD30">
        <v>3</v>
      </c>
      <c r="CE30">
        <v>4</v>
      </c>
      <c r="CF30" s="62">
        <v>5</v>
      </c>
      <c r="CI30" s="16" t="str">
        <f t="shared" si="1"/>
        <v/>
      </c>
      <c r="CJ30" s="16" t="str">
        <f t="shared" si="2"/>
        <v/>
      </c>
    </row>
    <row r="31" spans="2:88" x14ac:dyDescent="0.7">
      <c r="B31" s="5">
        <v>62</v>
      </c>
      <c r="C31" s="6"/>
      <c r="D31" s="17"/>
      <c r="E31" s="17"/>
      <c r="F31" s="17"/>
      <c r="G31" s="6"/>
      <c r="H31" s="6"/>
      <c r="I31" s="6"/>
      <c r="M31" s="16" t="str">
        <f t="shared" si="3"/>
        <v/>
      </c>
      <c r="O31" s="52"/>
      <c r="AC31" s="58" t="s">
        <v>2917</v>
      </c>
      <c r="AD31">
        <v>3</v>
      </c>
      <c r="AE31">
        <v>62</v>
      </c>
      <c r="AF31" t="s">
        <v>3009</v>
      </c>
      <c r="AQ31">
        <v>4</v>
      </c>
      <c r="AR31">
        <v>17</v>
      </c>
      <c r="AS31">
        <v>27</v>
      </c>
      <c r="BA31" t="s">
        <v>11</v>
      </c>
      <c r="BB31" t="s">
        <v>7</v>
      </c>
      <c r="BC31" t="s">
        <v>12</v>
      </c>
      <c r="BV31" s="60" t="s">
        <v>2941</v>
      </c>
      <c r="BW31" s="60">
        <v>13</v>
      </c>
      <c r="BX31" s="60"/>
      <c r="BY31" s="60">
        <v>2</v>
      </c>
      <c r="BZ31" s="60"/>
      <c r="CA31" s="60"/>
      <c r="CB31" s="60"/>
      <c r="CC31" s="60"/>
      <c r="CD31">
        <v>1</v>
      </c>
      <c r="CE31">
        <v>3</v>
      </c>
      <c r="CF31" s="62">
        <v>4</v>
      </c>
      <c r="CG31">
        <v>5</v>
      </c>
      <c r="CI31" s="16" t="str">
        <f t="shared" si="1"/>
        <v/>
      </c>
      <c r="CJ31" s="16" t="str">
        <f t="shared" si="2"/>
        <v/>
      </c>
    </row>
    <row r="32" spans="2:88" x14ac:dyDescent="0.7">
      <c r="B32" s="5">
        <v>63</v>
      </c>
      <c r="C32" s="6"/>
      <c r="D32" s="17"/>
      <c r="E32" s="17"/>
      <c r="F32" s="17"/>
      <c r="G32" s="6"/>
      <c r="H32" s="6"/>
      <c r="I32" s="6"/>
      <c r="M32" s="16" t="str">
        <f t="shared" si="3"/>
        <v/>
      </c>
      <c r="O32" s="52"/>
      <c r="AC32" s="58" t="s">
        <v>2917</v>
      </c>
      <c r="AD32">
        <v>3</v>
      </c>
      <c r="AE32">
        <v>63</v>
      </c>
      <c r="AF32" t="s">
        <v>3010</v>
      </c>
      <c r="AQ32">
        <v>4</v>
      </c>
      <c r="AR32">
        <v>17</v>
      </c>
      <c r="AS32">
        <v>27</v>
      </c>
      <c r="BA32" t="s">
        <v>11</v>
      </c>
      <c r="BB32" t="s">
        <v>7</v>
      </c>
      <c r="BC32" t="s">
        <v>12</v>
      </c>
      <c r="BV32" s="16" t="s">
        <v>2942</v>
      </c>
      <c r="BW32" s="16">
        <v>14</v>
      </c>
      <c r="BX32" s="16"/>
      <c r="BY32" s="16">
        <v>1</v>
      </c>
      <c r="BZ32" s="16"/>
      <c r="CA32" s="16"/>
      <c r="CB32" s="16"/>
      <c r="CC32" s="16"/>
      <c r="CD32">
        <v>2</v>
      </c>
      <c r="CE32">
        <v>3</v>
      </c>
      <c r="CF32" s="62">
        <v>4</v>
      </c>
      <c r="CG32">
        <v>5</v>
      </c>
      <c r="CI32" s="16" t="str">
        <f t="shared" si="1"/>
        <v/>
      </c>
      <c r="CJ32" s="16" t="str">
        <f t="shared" si="2"/>
        <v/>
      </c>
    </row>
    <row r="33" spans="2:88" x14ac:dyDescent="0.7">
      <c r="B33" s="2">
        <v>64</v>
      </c>
      <c r="D33" s="15"/>
      <c r="E33" s="15"/>
      <c r="F33" s="15"/>
      <c r="M33" s="16" t="str">
        <f t="shared" si="3"/>
        <v/>
      </c>
      <c r="O33" s="52"/>
      <c r="AC33" s="58" t="s">
        <v>2917</v>
      </c>
      <c r="AD33">
        <v>3</v>
      </c>
      <c r="AE33">
        <v>64</v>
      </c>
      <c r="AF33" t="s">
        <v>3011</v>
      </c>
      <c r="AQ33">
        <v>7</v>
      </c>
      <c r="AR33">
        <v>18</v>
      </c>
      <c r="AS33">
        <v>22</v>
      </c>
      <c r="BA33" t="s">
        <v>31</v>
      </c>
      <c r="BB33" t="s">
        <v>32</v>
      </c>
      <c r="BC33" t="s">
        <v>33</v>
      </c>
      <c r="BV33" s="64" t="s">
        <v>2943</v>
      </c>
      <c r="BW33" s="60">
        <v>15</v>
      </c>
      <c r="BX33" s="60"/>
      <c r="BY33" s="60"/>
      <c r="BZ33" s="60"/>
      <c r="CA33" s="60"/>
      <c r="CB33" s="60"/>
      <c r="CC33" s="60"/>
      <c r="CD33">
        <v>1</v>
      </c>
      <c r="CE33">
        <v>2</v>
      </c>
      <c r="CF33" s="62">
        <v>3</v>
      </c>
      <c r="CG33">
        <v>4</v>
      </c>
      <c r="CH33">
        <v>5</v>
      </c>
      <c r="CI33" s="16" t="str">
        <f t="shared" si="1"/>
        <v/>
      </c>
      <c r="CJ33" s="16" t="str">
        <f t="shared" si="2"/>
        <v/>
      </c>
    </row>
    <row r="34" spans="2:88" x14ac:dyDescent="0.7">
      <c r="B34" s="2">
        <v>65</v>
      </c>
      <c r="D34" s="15"/>
      <c r="E34" s="15"/>
      <c r="F34" s="15"/>
      <c r="M34" s="16" t="str">
        <f t="shared" si="3"/>
        <v/>
      </c>
      <c r="O34" s="52"/>
      <c r="AC34" s="58" t="s">
        <v>2917</v>
      </c>
      <c r="AD34">
        <v>3</v>
      </c>
      <c r="AE34">
        <v>65</v>
      </c>
      <c r="AF34" t="s">
        <v>3012</v>
      </c>
      <c r="AQ34">
        <v>7</v>
      </c>
      <c r="AR34">
        <v>18</v>
      </c>
      <c r="AS34">
        <v>22</v>
      </c>
      <c r="BA34" t="s">
        <v>31</v>
      </c>
      <c r="BB34" t="s">
        <v>32</v>
      </c>
      <c r="BC34" t="s">
        <v>33</v>
      </c>
    </row>
    <row r="35" spans="2:88" x14ac:dyDescent="0.7">
      <c r="B35" s="2">
        <v>68</v>
      </c>
      <c r="D35" s="15"/>
      <c r="E35" s="15"/>
      <c r="F35" s="15"/>
      <c r="M35" s="16" t="str">
        <f t="shared" si="3"/>
        <v/>
      </c>
      <c r="O35" s="52"/>
      <c r="AC35" s="58" t="s">
        <v>2917</v>
      </c>
      <c r="AD35">
        <v>3</v>
      </c>
      <c r="AE35">
        <v>68</v>
      </c>
      <c r="AF35" t="s">
        <v>3013</v>
      </c>
      <c r="AQ35">
        <v>4</v>
      </c>
      <c r="AR35">
        <v>12</v>
      </c>
      <c r="AS35">
        <v>27</v>
      </c>
      <c r="BA35" t="s">
        <v>11</v>
      </c>
      <c r="BB35" t="s">
        <v>40</v>
      </c>
      <c r="BC35" t="s">
        <v>12</v>
      </c>
    </row>
    <row r="36" spans="2:88" x14ac:dyDescent="0.7">
      <c r="B36" s="2">
        <v>69</v>
      </c>
      <c r="D36" s="15"/>
      <c r="E36" s="15"/>
      <c r="F36" s="15"/>
      <c r="M36" s="16" t="str">
        <f t="shared" si="3"/>
        <v/>
      </c>
      <c r="O36" s="52"/>
      <c r="AC36" s="58" t="s">
        <v>2917</v>
      </c>
      <c r="AD36">
        <v>3</v>
      </c>
      <c r="AE36">
        <v>69</v>
      </c>
      <c r="AF36" t="s">
        <v>3014</v>
      </c>
      <c r="AQ36">
        <v>4</v>
      </c>
      <c r="AR36">
        <v>12</v>
      </c>
      <c r="AS36">
        <v>27</v>
      </c>
      <c r="BA36" t="s">
        <v>11</v>
      </c>
      <c r="BB36" t="s">
        <v>40</v>
      </c>
      <c r="BC36" t="s">
        <v>12</v>
      </c>
    </row>
    <row r="37" spans="2:88" x14ac:dyDescent="0.7">
      <c r="B37" s="2">
        <v>72</v>
      </c>
      <c r="D37" s="15"/>
      <c r="E37" s="15"/>
      <c r="F37" s="15"/>
      <c r="M37" s="16" t="str">
        <f t="shared" si="3"/>
        <v/>
      </c>
      <c r="O37" s="52"/>
      <c r="AC37" s="58" t="s">
        <v>2917</v>
      </c>
      <c r="AD37">
        <v>3</v>
      </c>
      <c r="AE37">
        <v>72</v>
      </c>
      <c r="AF37" t="s">
        <v>3015</v>
      </c>
      <c r="AQ37">
        <v>8</v>
      </c>
      <c r="AR37">
        <v>16</v>
      </c>
      <c r="AS37">
        <v>23</v>
      </c>
      <c r="BA37" t="s">
        <v>45</v>
      </c>
      <c r="BB37" t="s">
        <v>46</v>
      </c>
      <c r="BC37" t="s">
        <v>47</v>
      </c>
    </row>
    <row r="38" spans="2:88" x14ac:dyDescent="0.7">
      <c r="B38" s="2">
        <v>82</v>
      </c>
      <c r="D38" s="15"/>
      <c r="E38" s="15"/>
      <c r="F38" s="15"/>
      <c r="M38" s="16" t="str">
        <f>IF(O38&lt;&gt;"",O38,IF(AL38=TRUE,AV38,IF(AM38=TRUE,AW38,IF(AN38=TRUE,AX38,IF(AO38=TRUE,AY38,"")))))</f>
        <v/>
      </c>
      <c r="O38" s="60" t="str">
        <f>IF(AG38=TRUE,AQ38,IF(AH38=TRUE,AR38,IF(AI38=TRUE,AS38,IF(AJ38=TRUE,AT38,IF(AK38=TRUE,AU38,"")))))</f>
        <v/>
      </c>
      <c r="AC38" s="58" t="s">
        <v>2917</v>
      </c>
      <c r="AD38">
        <v>9</v>
      </c>
      <c r="AE38">
        <v>82</v>
      </c>
      <c r="AF38" t="s">
        <v>3016</v>
      </c>
      <c r="AQ38">
        <v>53</v>
      </c>
      <c r="AR38">
        <v>85</v>
      </c>
      <c r="AS38">
        <v>86</v>
      </c>
      <c r="AT38">
        <v>87</v>
      </c>
      <c r="AU38">
        <v>88</v>
      </c>
      <c r="AV38">
        <v>89</v>
      </c>
      <c r="AW38">
        <v>90</v>
      </c>
      <c r="AX38">
        <v>91</v>
      </c>
      <c r="AY38">
        <v>92</v>
      </c>
      <c r="BA38" t="s">
        <v>3017</v>
      </c>
      <c r="BB38" t="s">
        <v>3018</v>
      </c>
      <c r="BC38" t="s">
        <v>3019</v>
      </c>
      <c r="BD38" t="s">
        <v>3020</v>
      </c>
      <c r="BE38" t="s">
        <v>3021</v>
      </c>
      <c r="BF38" t="s">
        <v>3022</v>
      </c>
      <c r="BG38" t="s">
        <v>3023</v>
      </c>
      <c r="BH38" t="s">
        <v>3024</v>
      </c>
      <c r="BI38" t="s">
        <v>3025</v>
      </c>
    </row>
    <row r="39" spans="2:88" x14ac:dyDescent="0.7">
      <c r="B39" s="2">
        <v>84</v>
      </c>
      <c r="D39" s="15"/>
      <c r="E39" s="15"/>
      <c r="F39" s="15"/>
      <c r="M39" s="16" t="str">
        <f t="shared" ref="M39:M45" si="4">IF(AG39=TRUE,AQ39,IF(AH39=TRUE,AR39,IF(AI39=TRUE,AS39,"")))</f>
        <v/>
      </c>
      <c r="O39" s="52"/>
      <c r="P39">
        <f>VALUE('F50 Querstionaire_TH'!I42)</f>
        <v>0</v>
      </c>
      <c r="Q39" s="52">
        <f>SUM(P39:P45)</f>
        <v>0</v>
      </c>
      <c r="AC39" s="58" t="s">
        <v>2918</v>
      </c>
      <c r="AD39">
        <v>3</v>
      </c>
      <c r="AE39">
        <v>84</v>
      </c>
      <c r="AF39" t="s">
        <v>3026</v>
      </c>
      <c r="AG39" t="b">
        <f t="shared" ref="AG39:AG45" si="5">IF(P39=1,TRUE,FALSE)</f>
        <v>0</v>
      </c>
      <c r="AH39" t="b">
        <f t="shared" ref="AH39:AH45" si="6">IF(P39=2,TRUE,FALSE)</f>
        <v>0</v>
      </c>
      <c r="AI39" t="b">
        <f t="shared" ref="AI39:AI45" si="7">IF(P39=3,TRUE,FALSE)</f>
        <v>0</v>
      </c>
      <c r="AQ39">
        <v>31</v>
      </c>
      <c r="AR39">
        <v>32</v>
      </c>
      <c r="AS39">
        <v>33</v>
      </c>
      <c r="BA39" t="s">
        <v>3027</v>
      </c>
      <c r="BB39" t="s">
        <v>3028</v>
      </c>
      <c r="BC39" t="s">
        <v>3029</v>
      </c>
    </row>
    <row r="40" spans="2:88" x14ac:dyDescent="0.7">
      <c r="B40" s="2">
        <v>85</v>
      </c>
      <c r="D40" s="15"/>
      <c r="E40" s="15"/>
      <c r="F40" s="15"/>
      <c r="M40" s="16" t="str">
        <f t="shared" si="4"/>
        <v/>
      </c>
      <c r="O40" s="52"/>
      <c r="P40">
        <f>VALUE('F50 Querstionaire_TH'!I43)</f>
        <v>0</v>
      </c>
      <c r="Q40" s="52" t="str">
        <f>IFERROR(MATCH(3,P39:P45,0),"")</f>
        <v/>
      </c>
      <c r="AC40" s="58" t="s">
        <v>2918</v>
      </c>
      <c r="AD40">
        <v>3</v>
      </c>
      <c r="AE40">
        <v>85</v>
      </c>
      <c r="AF40" t="s">
        <v>3030</v>
      </c>
      <c r="AG40" t="b">
        <f t="shared" si="5"/>
        <v>0</v>
      </c>
      <c r="AH40" t="b">
        <f t="shared" si="6"/>
        <v>0</v>
      </c>
      <c r="AI40" t="b">
        <f t="shared" si="7"/>
        <v>0</v>
      </c>
      <c r="AQ40">
        <v>31</v>
      </c>
      <c r="AR40">
        <v>32</v>
      </c>
      <c r="AS40">
        <v>33</v>
      </c>
      <c r="BA40" t="s">
        <v>3027</v>
      </c>
      <c r="BB40" t="s">
        <v>3028</v>
      </c>
      <c r="BC40" t="s">
        <v>3029</v>
      </c>
    </row>
    <row r="41" spans="2:88" x14ac:dyDescent="0.7">
      <c r="B41" s="2">
        <v>86</v>
      </c>
      <c r="D41" s="15"/>
      <c r="E41" s="15"/>
      <c r="F41" s="15"/>
      <c r="M41" s="16" t="str">
        <f t="shared" si="4"/>
        <v/>
      </c>
      <c r="O41" s="52"/>
      <c r="P41">
        <f>VALUE('F50 Querstionaire_TH'!I44)</f>
        <v>0</v>
      </c>
      <c r="Q41" s="52"/>
      <c r="AC41" s="58" t="s">
        <v>2918</v>
      </c>
      <c r="AD41">
        <v>3</v>
      </c>
      <c r="AE41">
        <v>86</v>
      </c>
      <c r="AF41" t="s">
        <v>3031</v>
      </c>
      <c r="AG41" t="b">
        <f t="shared" si="5"/>
        <v>0</v>
      </c>
      <c r="AH41" t="b">
        <f t="shared" si="6"/>
        <v>0</v>
      </c>
      <c r="AI41" t="b">
        <f t="shared" si="7"/>
        <v>0</v>
      </c>
      <c r="AQ41">
        <v>31</v>
      </c>
      <c r="AR41">
        <v>32</v>
      </c>
      <c r="AS41">
        <v>33</v>
      </c>
      <c r="BA41" t="s">
        <v>3027</v>
      </c>
      <c r="BB41" t="s">
        <v>3028</v>
      </c>
      <c r="BC41" t="s">
        <v>3029</v>
      </c>
    </row>
    <row r="42" spans="2:88" x14ac:dyDescent="0.7">
      <c r="B42" s="2">
        <v>87</v>
      </c>
      <c r="D42" s="15"/>
      <c r="E42" s="15"/>
      <c r="F42" s="15"/>
      <c r="M42" s="16" t="str">
        <f t="shared" si="4"/>
        <v/>
      </c>
      <c r="O42" s="52"/>
      <c r="P42">
        <f>VALUE('F50 Querstionaire_TH'!I45)</f>
        <v>0</v>
      </c>
      <c r="Q42" s="52"/>
      <c r="AC42" s="58" t="s">
        <v>2918</v>
      </c>
      <c r="AD42">
        <v>3</v>
      </c>
      <c r="AE42">
        <v>87</v>
      </c>
      <c r="AF42" t="s">
        <v>3032</v>
      </c>
      <c r="AG42" t="b">
        <f t="shared" si="5"/>
        <v>0</v>
      </c>
      <c r="AH42" t="b">
        <f t="shared" si="6"/>
        <v>0</v>
      </c>
      <c r="AI42" t="b">
        <f t="shared" si="7"/>
        <v>0</v>
      </c>
      <c r="AQ42">
        <v>31</v>
      </c>
      <c r="AR42">
        <v>32</v>
      </c>
      <c r="AS42">
        <v>33</v>
      </c>
      <c r="BA42" t="s">
        <v>3027</v>
      </c>
      <c r="BB42" t="s">
        <v>3028</v>
      </c>
      <c r="BC42" t="s">
        <v>3029</v>
      </c>
    </row>
    <row r="43" spans="2:88" x14ac:dyDescent="0.7">
      <c r="B43" s="2">
        <v>88</v>
      </c>
      <c r="D43" s="15"/>
      <c r="E43" s="15"/>
      <c r="F43" s="15"/>
      <c r="M43" s="16" t="str">
        <f t="shared" si="4"/>
        <v/>
      </c>
      <c r="O43" s="52"/>
      <c r="P43">
        <f>VALUE('F50 Querstionaire_TH'!I46)</f>
        <v>0</v>
      </c>
      <c r="Q43" s="52"/>
      <c r="AC43" s="58" t="s">
        <v>2918</v>
      </c>
      <c r="AD43">
        <v>3</v>
      </c>
      <c r="AE43">
        <v>88</v>
      </c>
      <c r="AF43" t="s">
        <v>3033</v>
      </c>
      <c r="AG43" t="b">
        <f t="shared" si="5"/>
        <v>0</v>
      </c>
      <c r="AH43" t="b">
        <f t="shared" si="6"/>
        <v>0</v>
      </c>
      <c r="AI43" t="b">
        <f t="shared" si="7"/>
        <v>0</v>
      </c>
      <c r="AQ43">
        <v>31</v>
      </c>
      <c r="AR43">
        <v>32</v>
      </c>
      <c r="AS43">
        <v>33</v>
      </c>
      <c r="BA43" t="s">
        <v>3027</v>
      </c>
      <c r="BB43" t="s">
        <v>3028</v>
      </c>
      <c r="BC43" t="s">
        <v>3029</v>
      </c>
    </row>
    <row r="44" spans="2:88" x14ac:dyDescent="0.7">
      <c r="B44" s="2">
        <v>89</v>
      </c>
      <c r="D44" s="15"/>
      <c r="E44" s="15"/>
      <c r="F44" s="15"/>
      <c r="M44" s="16" t="str">
        <f t="shared" si="4"/>
        <v/>
      </c>
      <c r="O44" s="52"/>
      <c r="P44">
        <f>VALUE('F50 Querstionaire_TH'!I47)</f>
        <v>0</v>
      </c>
      <c r="Q44" s="52"/>
      <c r="AC44" s="58" t="s">
        <v>2918</v>
      </c>
      <c r="AD44">
        <v>3</v>
      </c>
      <c r="AE44">
        <v>89</v>
      </c>
      <c r="AF44" t="s">
        <v>3034</v>
      </c>
      <c r="AG44" t="b">
        <f t="shared" si="5"/>
        <v>0</v>
      </c>
      <c r="AH44" t="b">
        <f t="shared" si="6"/>
        <v>0</v>
      </c>
      <c r="AI44" t="b">
        <f t="shared" si="7"/>
        <v>0</v>
      </c>
      <c r="AQ44">
        <v>31</v>
      </c>
      <c r="AR44">
        <v>32</v>
      </c>
      <c r="AS44">
        <v>33</v>
      </c>
      <c r="BA44" t="s">
        <v>3027</v>
      </c>
      <c r="BB44" t="s">
        <v>3028</v>
      </c>
      <c r="BC44" t="s">
        <v>3029</v>
      </c>
    </row>
    <row r="45" spans="2:88" x14ac:dyDescent="0.7">
      <c r="B45" s="2">
        <v>90</v>
      </c>
      <c r="D45" s="15"/>
      <c r="E45" s="15"/>
      <c r="F45" s="15"/>
      <c r="M45" s="16" t="str">
        <f t="shared" si="4"/>
        <v/>
      </c>
      <c r="N45" t="str">
        <f>IF('F50 Querstionaire_TH'!K48="","",'F50 Querstionaire_TH'!K48)</f>
        <v/>
      </c>
      <c r="O45" s="52"/>
      <c r="P45">
        <f>VALUE('F50 Querstionaire_TH'!I48)</f>
        <v>0</v>
      </c>
      <c r="Q45" s="52"/>
      <c r="AC45" s="58" t="s">
        <v>2918</v>
      </c>
      <c r="AD45">
        <v>3</v>
      </c>
      <c r="AE45">
        <v>90</v>
      </c>
      <c r="AF45" t="s">
        <v>3035</v>
      </c>
      <c r="AG45" t="b">
        <f t="shared" si="5"/>
        <v>0</v>
      </c>
      <c r="AH45" t="b">
        <f t="shared" si="6"/>
        <v>0</v>
      </c>
      <c r="AI45" t="b">
        <f t="shared" si="7"/>
        <v>0</v>
      </c>
      <c r="AQ45">
        <v>31</v>
      </c>
      <c r="AR45">
        <v>32</v>
      </c>
      <c r="AS45">
        <v>33</v>
      </c>
      <c r="BA45" t="s">
        <v>3027</v>
      </c>
      <c r="BB45" t="s">
        <v>3028</v>
      </c>
      <c r="BC45" t="s">
        <v>3029</v>
      </c>
    </row>
    <row r="46" spans="2:88" x14ac:dyDescent="0.7">
      <c r="B46" s="2">
        <v>91</v>
      </c>
      <c r="D46" s="15"/>
      <c r="E46" s="15"/>
      <c r="F46" s="15"/>
      <c r="M46" s="16" t="str">
        <f>IF(AG46=TRUE,AQ46,"")</f>
        <v/>
      </c>
      <c r="O46" s="52"/>
      <c r="P46" s="18">
        <f>VALUE('F50 Querstionaire_TH'!I52)</f>
        <v>0</v>
      </c>
      <c r="Q46" s="52">
        <f>SUM(P46:P62)</f>
        <v>0</v>
      </c>
      <c r="AC46" s="58" t="s">
        <v>2918</v>
      </c>
      <c r="AD46">
        <v>1</v>
      </c>
      <c r="AE46">
        <v>91</v>
      </c>
      <c r="AF46" t="s">
        <v>3036</v>
      </c>
      <c r="AG46" t="b">
        <f>IF(P46&lt;&gt;0,TRUE,FALSE)</f>
        <v>0</v>
      </c>
      <c r="AQ46">
        <v>28</v>
      </c>
      <c r="BA46" t="s">
        <v>2995</v>
      </c>
    </row>
    <row r="47" spans="2:88" x14ac:dyDescent="0.7">
      <c r="B47" s="2">
        <v>92</v>
      </c>
      <c r="D47" s="15"/>
      <c r="E47" s="15"/>
      <c r="F47" s="15"/>
      <c r="M47" s="16" t="str">
        <f t="shared" ref="M47:M62" si="8">IF(AG47=TRUE,AQ47,IF(AH47=TRUE,AR47,IF(AI47=TRUE,AS47,IF(AJ47=TRUE,AT47,IF(AK47=TRUE,AU47,"")))))</f>
        <v/>
      </c>
      <c r="O47" s="52"/>
      <c r="P47">
        <f>VALUE('F50 Querstionaire_TH'!I53)</f>
        <v>0</v>
      </c>
      <c r="Q47" s="53"/>
      <c r="AC47" s="58" t="s">
        <v>2918</v>
      </c>
      <c r="AD47">
        <v>5</v>
      </c>
      <c r="AE47">
        <v>92</v>
      </c>
      <c r="AF47" t="s">
        <v>3037</v>
      </c>
      <c r="AG47" t="b">
        <f t="shared" ref="AG47:AG62" si="9">IF(P47=1,TRUE,FALSE)</f>
        <v>0</v>
      </c>
      <c r="AH47" t="b">
        <f t="shared" ref="AH47:AH62" si="10">IF(P47=2,TRUE,FALSE)</f>
        <v>0</v>
      </c>
      <c r="AI47" t="b">
        <f t="shared" ref="AI47:AI62" si="11">IF(P47=3,TRUE,FALSE)</f>
        <v>0</v>
      </c>
      <c r="AJ47" t="b">
        <f t="shared" ref="AJ47:AJ62" si="12">IF(P47=4,TRUE,FALSE)</f>
        <v>0</v>
      </c>
      <c r="AK47" t="b">
        <f t="shared" ref="AK47:AK62" si="13">IF(P47=5,TRUE,FALSE)</f>
        <v>0</v>
      </c>
      <c r="AQ47">
        <v>31</v>
      </c>
      <c r="AR47">
        <v>32</v>
      </c>
      <c r="AS47">
        <v>33</v>
      </c>
      <c r="AT47">
        <v>34</v>
      </c>
      <c r="AU47">
        <v>35</v>
      </c>
      <c r="BA47" t="s">
        <v>3027</v>
      </c>
      <c r="BB47" t="s">
        <v>3028</v>
      </c>
      <c r="BC47" t="s">
        <v>3029</v>
      </c>
      <c r="BD47" t="s">
        <v>3038</v>
      </c>
      <c r="BE47" t="s">
        <v>3039</v>
      </c>
    </row>
    <row r="48" spans="2:88" x14ac:dyDescent="0.7">
      <c r="B48" s="2">
        <v>93</v>
      </c>
      <c r="D48" s="15"/>
      <c r="E48" s="15"/>
      <c r="M48" s="16" t="str">
        <f t="shared" si="8"/>
        <v/>
      </c>
      <c r="O48" s="52"/>
      <c r="P48">
        <f>VALUE('F50 Querstionaire_TH'!I54)</f>
        <v>0</v>
      </c>
      <c r="Q48" s="52"/>
      <c r="AC48" s="58" t="s">
        <v>2918</v>
      </c>
      <c r="AD48">
        <v>5</v>
      </c>
      <c r="AE48">
        <v>93</v>
      </c>
      <c r="AF48" t="s">
        <v>3040</v>
      </c>
      <c r="AG48" t="b">
        <f t="shared" si="9"/>
        <v>0</v>
      </c>
      <c r="AH48" t="b">
        <f t="shared" si="10"/>
        <v>0</v>
      </c>
      <c r="AI48" t="b">
        <f t="shared" si="11"/>
        <v>0</v>
      </c>
      <c r="AJ48" t="b">
        <f t="shared" si="12"/>
        <v>0</v>
      </c>
      <c r="AK48" t="b">
        <f t="shared" si="13"/>
        <v>0</v>
      </c>
      <c r="AQ48">
        <v>31</v>
      </c>
      <c r="AR48">
        <v>32</v>
      </c>
      <c r="AS48">
        <v>33</v>
      </c>
      <c r="AT48">
        <v>34</v>
      </c>
      <c r="AU48">
        <v>35</v>
      </c>
      <c r="BA48" t="s">
        <v>3027</v>
      </c>
      <c r="BB48" t="s">
        <v>3028</v>
      </c>
      <c r="BC48" t="s">
        <v>3029</v>
      </c>
      <c r="BD48" t="s">
        <v>3038</v>
      </c>
      <c r="BE48" t="s">
        <v>3039</v>
      </c>
    </row>
    <row r="49" spans="1:62" x14ac:dyDescent="0.7">
      <c r="B49" s="2">
        <v>94</v>
      </c>
      <c r="D49" s="15"/>
      <c r="E49" s="15"/>
      <c r="F49" s="19"/>
      <c r="G49" s="19"/>
      <c r="H49" s="19"/>
      <c r="I49" s="19"/>
      <c r="J49" s="19"/>
      <c r="K49" s="19"/>
      <c r="L49" s="19"/>
      <c r="M49" s="16" t="str">
        <f t="shared" si="8"/>
        <v/>
      </c>
      <c r="O49" s="52"/>
      <c r="P49">
        <f>VALUE('F50 Querstionaire_TH'!I55)</f>
        <v>0</v>
      </c>
      <c r="Q49" s="52"/>
      <c r="AC49" s="58" t="s">
        <v>2918</v>
      </c>
      <c r="AD49">
        <v>5</v>
      </c>
      <c r="AE49">
        <v>94</v>
      </c>
      <c r="AF49" t="s">
        <v>3041</v>
      </c>
      <c r="AG49" t="b">
        <f t="shared" si="9"/>
        <v>0</v>
      </c>
      <c r="AH49" t="b">
        <f t="shared" si="10"/>
        <v>0</v>
      </c>
      <c r="AI49" t="b">
        <f t="shared" si="11"/>
        <v>0</v>
      </c>
      <c r="AJ49" t="b">
        <f t="shared" si="12"/>
        <v>0</v>
      </c>
      <c r="AK49" t="b">
        <f t="shared" si="13"/>
        <v>0</v>
      </c>
      <c r="AQ49">
        <v>31</v>
      </c>
      <c r="AR49">
        <v>32</v>
      </c>
      <c r="AS49">
        <v>33</v>
      </c>
      <c r="AT49">
        <v>34</v>
      </c>
      <c r="AU49">
        <v>35</v>
      </c>
      <c r="BA49" t="s">
        <v>3027</v>
      </c>
      <c r="BB49" t="s">
        <v>3028</v>
      </c>
      <c r="BC49" t="s">
        <v>3029</v>
      </c>
      <c r="BD49" t="s">
        <v>3038</v>
      </c>
      <c r="BE49" t="s">
        <v>3039</v>
      </c>
    </row>
    <row r="50" spans="1:62" x14ac:dyDescent="0.7">
      <c r="B50" s="2">
        <v>95</v>
      </c>
      <c r="D50" s="15"/>
      <c r="E50" s="15"/>
      <c r="F50" s="19"/>
      <c r="G50" s="19"/>
      <c r="H50" s="19"/>
      <c r="I50" s="19"/>
      <c r="J50" s="20"/>
      <c r="L50" s="20"/>
      <c r="M50" s="16" t="str">
        <f t="shared" si="8"/>
        <v/>
      </c>
      <c r="O50" s="52"/>
      <c r="P50">
        <f>VALUE('F50 Querstionaire_TH'!I56)</f>
        <v>0</v>
      </c>
      <c r="Q50" s="52"/>
      <c r="AC50" s="58" t="s">
        <v>2918</v>
      </c>
      <c r="AD50">
        <v>5</v>
      </c>
      <c r="AE50">
        <v>95</v>
      </c>
      <c r="AF50" t="s">
        <v>3042</v>
      </c>
      <c r="AG50" t="b">
        <f t="shared" si="9"/>
        <v>0</v>
      </c>
      <c r="AH50" t="b">
        <f t="shared" si="10"/>
        <v>0</v>
      </c>
      <c r="AI50" t="b">
        <f t="shared" si="11"/>
        <v>0</v>
      </c>
      <c r="AJ50" t="b">
        <f t="shared" si="12"/>
        <v>0</v>
      </c>
      <c r="AK50" t="b">
        <f t="shared" si="13"/>
        <v>0</v>
      </c>
      <c r="AQ50">
        <v>31</v>
      </c>
      <c r="AR50">
        <v>32</v>
      </c>
      <c r="AS50">
        <v>33</v>
      </c>
      <c r="AT50">
        <v>34</v>
      </c>
      <c r="AU50">
        <v>35</v>
      </c>
      <c r="BA50" t="s">
        <v>3027</v>
      </c>
      <c r="BB50" t="s">
        <v>3028</v>
      </c>
      <c r="BC50" t="s">
        <v>3029</v>
      </c>
      <c r="BD50" t="s">
        <v>3038</v>
      </c>
      <c r="BE50" t="s">
        <v>3039</v>
      </c>
    </row>
    <row r="51" spans="1:62" x14ac:dyDescent="0.7">
      <c r="B51" s="2">
        <v>96</v>
      </c>
      <c r="D51" s="15"/>
      <c r="E51" s="15"/>
      <c r="F51" s="19"/>
      <c r="K51" s="20"/>
      <c r="L51" s="20"/>
      <c r="M51" s="16" t="str">
        <f t="shared" si="8"/>
        <v/>
      </c>
      <c r="O51" s="52"/>
      <c r="P51">
        <f>VALUE('F50 Querstionaire_TH'!I57)</f>
        <v>0</v>
      </c>
      <c r="Q51" s="52"/>
      <c r="AC51" s="58" t="s">
        <v>2918</v>
      </c>
      <c r="AD51">
        <v>5</v>
      </c>
      <c r="AE51">
        <v>96</v>
      </c>
      <c r="AF51" t="s">
        <v>3043</v>
      </c>
      <c r="AG51" t="b">
        <f t="shared" si="9"/>
        <v>0</v>
      </c>
      <c r="AH51" t="b">
        <f t="shared" si="10"/>
        <v>0</v>
      </c>
      <c r="AI51" t="b">
        <f t="shared" si="11"/>
        <v>0</v>
      </c>
      <c r="AJ51" t="b">
        <f t="shared" si="12"/>
        <v>0</v>
      </c>
      <c r="AK51" t="b">
        <f t="shared" si="13"/>
        <v>0</v>
      </c>
      <c r="AQ51">
        <v>31</v>
      </c>
      <c r="AR51">
        <v>32</v>
      </c>
      <c r="AS51">
        <v>33</v>
      </c>
      <c r="AT51">
        <v>34</v>
      </c>
      <c r="AU51">
        <v>35</v>
      </c>
      <c r="BA51" t="s">
        <v>3027</v>
      </c>
      <c r="BB51" t="s">
        <v>3028</v>
      </c>
      <c r="BC51" t="s">
        <v>3029</v>
      </c>
      <c r="BD51" t="s">
        <v>3038</v>
      </c>
      <c r="BE51" t="s">
        <v>3039</v>
      </c>
    </row>
    <row r="52" spans="1:62" x14ac:dyDescent="0.7">
      <c r="B52" s="2">
        <v>97</v>
      </c>
      <c r="D52" s="15"/>
      <c r="E52" s="15"/>
      <c r="M52" s="16" t="str">
        <f t="shared" si="8"/>
        <v/>
      </c>
      <c r="O52" s="52"/>
      <c r="P52">
        <f>VALUE('F50 Querstionaire_TH'!I58)</f>
        <v>0</v>
      </c>
      <c r="Q52" s="52"/>
      <c r="AC52" s="58" t="s">
        <v>2918</v>
      </c>
      <c r="AD52">
        <v>5</v>
      </c>
      <c r="AE52">
        <v>97</v>
      </c>
      <c r="AF52" t="s">
        <v>3044</v>
      </c>
      <c r="AG52" t="b">
        <f t="shared" si="9"/>
        <v>0</v>
      </c>
      <c r="AH52" t="b">
        <f t="shared" si="10"/>
        <v>0</v>
      </c>
      <c r="AI52" t="b">
        <f t="shared" si="11"/>
        <v>0</v>
      </c>
      <c r="AJ52" t="b">
        <f t="shared" si="12"/>
        <v>0</v>
      </c>
      <c r="AK52" t="b">
        <f t="shared" si="13"/>
        <v>0</v>
      </c>
      <c r="AQ52">
        <v>31</v>
      </c>
      <c r="AR52">
        <v>32</v>
      </c>
      <c r="AS52">
        <v>33</v>
      </c>
      <c r="AT52">
        <v>34</v>
      </c>
      <c r="AU52">
        <v>35</v>
      </c>
      <c r="BA52" t="s">
        <v>3027</v>
      </c>
      <c r="BB52" t="s">
        <v>3028</v>
      </c>
      <c r="BC52" t="s">
        <v>3029</v>
      </c>
      <c r="BD52" t="s">
        <v>3038</v>
      </c>
      <c r="BE52" t="s">
        <v>3039</v>
      </c>
    </row>
    <row r="53" spans="1:62" x14ac:dyDescent="0.7">
      <c r="B53" s="5">
        <v>98</v>
      </c>
      <c r="D53" s="15"/>
      <c r="E53" s="15"/>
      <c r="F53" s="15"/>
      <c r="J53" s="6"/>
      <c r="K53" s="6"/>
      <c r="L53" s="6"/>
      <c r="M53" s="16" t="str">
        <f t="shared" si="8"/>
        <v/>
      </c>
      <c r="O53" s="52"/>
      <c r="P53">
        <f>VALUE('F50 Querstionaire_TH'!I59)</f>
        <v>0</v>
      </c>
      <c r="Q53" s="52"/>
      <c r="AC53" s="58" t="s">
        <v>2918</v>
      </c>
      <c r="AD53">
        <v>5</v>
      </c>
      <c r="AE53">
        <v>98</v>
      </c>
      <c r="AF53" t="s">
        <v>3045</v>
      </c>
      <c r="AG53" t="b">
        <f t="shared" si="9"/>
        <v>0</v>
      </c>
      <c r="AH53" t="b">
        <f t="shared" si="10"/>
        <v>0</v>
      </c>
      <c r="AI53" t="b">
        <f t="shared" si="11"/>
        <v>0</v>
      </c>
      <c r="AJ53" t="b">
        <f t="shared" si="12"/>
        <v>0</v>
      </c>
      <c r="AK53" t="b">
        <f t="shared" si="13"/>
        <v>0</v>
      </c>
      <c r="AQ53">
        <v>31</v>
      </c>
      <c r="AR53">
        <v>32</v>
      </c>
      <c r="AS53">
        <v>33</v>
      </c>
      <c r="AT53">
        <v>34</v>
      </c>
      <c r="AU53">
        <v>35</v>
      </c>
      <c r="BA53" t="s">
        <v>3027</v>
      </c>
      <c r="BB53" t="s">
        <v>3028</v>
      </c>
      <c r="BC53" t="s">
        <v>3029</v>
      </c>
      <c r="BD53" t="s">
        <v>3038</v>
      </c>
      <c r="BE53" t="s">
        <v>3039</v>
      </c>
    </row>
    <row r="54" spans="1:62" x14ac:dyDescent="0.7">
      <c r="A54" s="6"/>
      <c r="B54" s="2">
        <v>99</v>
      </c>
      <c r="C54" s="6"/>
      <c r="D54" s="15"/>
      <c r="E54" s="15"/>
      <c r="F54" s="15"/>
      <c r="J54" s="6"/>
      <c r="K54" s="6"/>
      <c r="L54" s="6"/>
      <c r="M54" s="16" t="str">
        <f t="shared" si="8"/>
        <v/>
      </c>
      <c r="O54" s="52"/>
      <c r="P54">
        <f>VALUE('F50 Querstionaire_TH'!I60)</f>
        <v>0</v>
      </c>
      <c r="Q54" s="52"/>
      <c r="AC54" s="58" t="s">
        <v>2918</v>
      </c>
      <c r="AD54">
        <v>5</v>
      </c>
      <c r="AE54">
        <v>99</v>
      </c>
      <c r="AF54" t="s">
        <v>3046</v>
      </c>
      <c r="AG54" t="b">
        <f t="shared" si="9"/>
        <v>0</v>
      </c>
      <c r="AH54" t="b">
        <f t="shared" si="10"/>
        <v>0</v>
      </c>
      <c r="AI54" t="b">
        <f t="shared" si="11"/>
        <v>0</v>
      </c>
      <c r="AJ54" t="b">
        <f t="shared" si="12"/>
        <v>0</v>
      </c>
      <c r="AK54" t="b">
        <f t="shared" si="13"/>
        <v>0</v>
      </c>
      <c r="AQ54">
        <v>31</v>
      </c>
      <c r="AR54">
        <v>32</v>
      </c>
      <c r="AS54">
        <v>33</v>
      </c>
      <c r="AT54">
        <v>34</v>
      </c>
      <c r="AU54">
        <v>35</v>
      </c>
      <c r="BA54" t="s">
        <v>3027</v>
      </c>
      <c r="BB54" t="s">
        <v>3028</v>
      </c>
      <c r="BC54" t="s">
        <v>3029</v>
      </c>
      <c r="BD54" t="s">
        <v>3038</v>
      </c>
      <c r="BE54" t="s">
        <v>3039</v>
      </c>
    </row>
    <row r="55" spans="1:62" x14ac:dyDescent="0.7">
      <c r="A55" s="6"/>
      <c r="B55" s="5">
        <v>100</v>
      </c>
      <c r="D55" s="15"/>
      <c r="E55" s="15"/>
      <c r="F55" s="15"/>
      <c r="I55" s="20"/>
      <c r="M55" s="16" t="str">
        <f t="shared" si="8"/>
        <v/>
      </c>
      <c r="O55" s="52"/>
      <c r="P55">
        <f>VALUE('F50 Querstionaire_TH'!I61)</f>
        <v>0</v>
      </c>
      <c r="Q55" s="52"/>
      <c r="AC55" s="58" t="s">
        <v>2918</v>
      </c>
      <c r="AD55">
        <v>5</v>
      </c>
      <c r="AE55">
        <v>100</v>
      </c>
      <c r="AF55" t="s">
        <v>3047</v>
      </c>
      <c r="AG55" t="b">
        <f t="shared" si="9"/>
        <v>0</v>
      </c>
      <c r="AH55" t="b">
        <f t="shared" si="10"/>
        <v>0</v>
      </c>
      <c r="AI55" t="b">
        <f t="shared" si="11"/>
        <v>0</v>
      </c>
      <c r="AJ55" t="b">
        <f t="shared" si="12"/>
        <v>0</v>
      </c>
      <c r="AK55" t="b">
        <f t="shared" si="13"/>
        <v>0</v>
      </c>
      <c r="AQ55">
        <v>31</v>
      </c>
      <c r="AR55">
        <v>32</v>
      </c>
      <c r="AS55">
        <v>33</v>
      </c>
      <c r="AT55">
        <v>34</v>
      </c>
      <c r="AU55">
        <v>35</v>
      </c>
      <c r="BA55" t="s">
        <v>3027</v>
      </c>
      <c r="BB55" t="s">
        <v>3028</v>
      </c>
      <c r="BC55" t="s">
        <v>3029</v>
      </c>
      <c r="BD55" t="s">
        <v>3038</v>
      </c>
      <c r="BE55" t="s">
        <v>3039</v>
      </c>
    </row>
    <row r="56" spans="1:62" x14ac:dyDescent="0.7">
      <c r="B56" s="5">
        <v>101</v>
      </c>
      <c r="C56" s="6"/>
      <c r="D56" s="17"/>
      <c r="E56" s="17"/>
      <c r="F56" s="17"/>
      <c r="G56" s="6"/>
      <c r="H56" s="6"/>
      <c r="I56" s="6"/>
      <c r="M56" s="16" t="str">
        <f t="shared" si="8"/>
        <v/>
      </c>
      <c r="O56" s="52"/>
      <c r="P56">
        <f>VALUE('F50 Querstionaire_TH'!I62)</f>
        <v>0</v>
      </c>
      <c r="Q56" s="53"/>
      <c r="AC56" s="58" t="s">
        <v>2918</v>
      </c>
      <c r="AD56">
        <v>5</v>
      </c>
      <c r="AE56">
        <v>101</v>
      </c>
      <c r="AF56" t="s">
        <v>3048</v>
      </c>
      <c r="AG56" t="b">
        <f t="shared" si="9"/>
        <v>0</v>
      </c>
      <c r="AH56" t="b">
        <f t="shared" si="10"/>
        <v>0</v>
      </c>
      <c r="AI56" t="b">
        <f t="shared" si="11"/>
        <v>0</v>
      </c>
      <c r="AJ56" t="b">
        <f t="shared" si="12"/>
        <v>0</v>
      </c>
      <c r="AK56" t="b">
        <f t="shared" si="13"/>
        <v>0</v>
      </c>
      <c r="AQ56">
        <v>31</v>
      </c>
      <c r="AR56">
        <v>32</v>
      </c>
      <c r="AS56">
        <v>33</v>
      </c>
      <c r="AT56">
        <v>34</v>
      </c>
      <c r="AU56">
        <v>35</v>
      </c>
      <c r="BA56" t="s">
        <v>3027</v>
      </c>
      <c r="BB56" t="s">
        <v>3028</v>
      </c>
      <c r="BC56" t="s">
        <v>3029</v>
      </c>
      <c r="BD56" t="s">
        <v>3038</v>
      </c>
      <c r="BE56" t="s">
        <v>3039</v>
      </c>
    </row>
    <row r="57" spans="1:62" x14ac:dyDescent="0.7">
      <c r="A57" s="6"/>
      <c r="B57" s="2">
        <v>102</v>
      </c>
      <c r="C57" s="6"/>
      <c r="D57" s="17"/>
      <c r="E57" s="17"/>
      <c r="F57" s="17"/>
      <c r="G57" s="17"/>
      <c r="H57" s="17"/>
      <c r="I57" s="17"/>
      <c r="J57" s="17"/>
      <c r="K57" s="17"/>
      <c r="L57" s="17"/>
      <c r="M57" s="16" t="str">
        <f t="shared" si="8"/>
        <v/>
      </c>
      <c r="O57" s="52"/>
      <c r="P57" s="18">
        <f>VALUE('F50 Querstionaire_TH'!I63)</f>
        <v>0</v>
      </c>
      <c r="Q57" s="52"/>
      <c r="AC57" s="58" t="s">
        <v>2918</v>
      </c>
      <c r="AD57">
        <v>5</v>
      </c>
      <c r="AE57">
        <v>102</v>
      </c>
      <c r="AF57" t="s">
        <v>3049</v>
      </c>
      <c r="AG57" t="b">
        <f t="shared" si="9"/>
        <v>0</v>
      </c>
      <c r="AH57" t="b">
        <f t="shared" si="10"/>
        <v>0</v>
      </c>
      <c r="AI57" t="b">
        <f t="shared" si="11"/>
        <v>0</v>
      </c>
      <c r="AJ57" t="b">
        <f t="shared" si="12"/>
        <v>0</v>
      </c>
      <c r="AK57" t="b">
        <f t="shared" si="13"/>
        <v>0</v>
      </c>
      <c r="AQ57">
        <v>31</v>
      </c>
      <c r="AR57">
        <v>32</v>
      </c>
      <c r="AS57">
        <v>33</v>
      </c>
      <c r="AT57">
        <v>34</v>
      </c>
      <c r="AU57">
        <v>35</v>
      </c>
      <c r="BA57" t="s">
        <v>3027</v>
      </c>
      <c r="BB57" t="s">
        <v>3028</v>
      </c>
      <c r="BC57" t="s">
        <v>3029</v>
      </c>
      <c r="BD57" t="s">
        <v>3038</v>
      </c>
      <c r="BE57" t="s">
        <v>3039</v>
      </c>
    </row>
    <row r="58" spans="1:62" x14ac:dyDescent="0.7">
      <c r="A58" s="6"/>
      <c r="B58" s="5">
        <v>103</v>
      </c>
      <c r="D58" s="15"/>
      <c r="E58" s="15"/>
      <c r="M58" s="16" t="str">
        <f t="shared" si="8"/>
        <v/>
      </c>
      <c r="O58" s="52"/>
      <c r="P58">
        <f>VALUE('F50 Querstionaire_TH'!I64)</f>
        <v>0</v>
      </c>
      <c r="Q58" s="52"/>
      <c r="AC58" s="58" t="s">
        <v>2918</v>
      </c>
      <c r="AD58">
        <v>5</v>
      </c>
      <c r="AE58">
        <v>103</v>
      </c>
      <c r="AF58" t="s">
        <v>3050</v>
      </c>
      <c r="AG58" t="b">
        <f t="shared" si="9"/>
        <v>0</v>
      </c>
      <c r="AH58" t="b">
        <f t="shared" si="10"/>
        <v>0</v>
      </c>
      <c r="AI58" t="b">
        <f t="shared" si="11"/>
        <v>0</v>
      </c>
      <c r="AJ58" t="b">
        <f t="shared" si="12"/>
        <v>0</v>
      </c>
      <c r="AK58" t="b">
        <f t="shared" si="13"/>
        <v>0</v>
      </c>
      <c r="AQ58">
        <v>31</v>
      </c>
      <c r="AR58">
        <v>32</v>
      </c>
      <c r="AS58">
        <v>33</v>
      </c>
      <c r="AT58">
        <v>34</v>
      </c>
      <c r="AU58">
        <v>35</v>
      </c>
      <c r="BA58" t="s">
        <v>3027</v>
      </c>
      <c r="BB58" t="s">
        <v>3028</v>
      </c>
      <c r="BC58" t="s">
        <v>3029</v>
      </c>
      <c r="BD58" t="s">
        <v>3038</v>
      </c>
      <c r="BE58" t="s">
        <v>3039</v>
      </c>
    </row>
    <row r="59" spans="1:62" x14ac:dyDescent="0.7">
      <c r="A59" s="6"/>
      <c r="B59" s="5">
        <v>104</v>
      </c>
      <c r="C59" s="6"/>
      <c r="D59" s="15"/>
      <c r="E59" s="15"/>
      <c r="F59" s="19"/>
      <c r="G59" s="19"/>
      <c r="H59" s="19"/>
      <c r="I59" s="19"/>
      <c r="J59" s="19"/>
      <c r="K59" s="19"/>
      <c r="L59" s="19"/>
      <c r="M59" s="16" t="str">
        <f t="shared" si="8"/>
        <v/>
      </c>
      <c r="O59" s="52"/>
      <c r="P59">
        <f>VALUE('F50 Querstionaire_TH'!I65)</f>
        <v>0</v>
      </c>
      <c r="Q59" s="52"/>
      <c r="AC59" s="58" t="s">
        <v>2918</v>
      </c>
      <c r="AD59">
        <v>5</v>
      </c>
      <c r="AE59">
        <v>104</v>
      </c>
      <c r="AF59" t="s">
        <v>3051</v>
      </c>
      <c r="AG59" t="b">
        <f t="shared" si="9"/>
        <v>0</v>
      </c>
      <c r="AH59" t="b">
        <f t="shared" si="10"/>
        <v>0</v>
      </c>
      <c r="AI59" t="b">
        <f t="shared" si="11"/>
        <v>0</v>
      </c>
      <c r="AJ59" t="b">
        <f t="shared" si="12"/>
        <v>0</v>
      </c>
      <c r="AK59" t="b">
        <f t="shared" si="13"/>
        <v>0</v>
      </c>
      <c r="AQ59">
        <v>31</v>
      </c>
      <c r="AR59">
        <v>32</v>
      </c>
      <c r="AS59">
        <v>33</v>
      </c>
      <c r="AT59">
        <v>34</v>
      </c>
      <c r="AU59">
        <v>35</v>
      </c>
      <c r="BA59" t="s">
        <v>3027</v>
      </c>
      <c r="BB59" t="s">
        <v>3028</v>
      </c>
      <c r="BC59" t="s">
        <v>3029</v>
      </c>
      <c r="BD59" t="s">
        <v>3038</v>
      </c>
      <c r="BE59" t="s">
        <v>3039</v>
      </c>
    </row>
    <row r="60" spans="1:62" x14ac:dyDescent="0.7">
      <c r="A60" s="6"/>
      <c r="B60" s="5">
        <v>105</v>
      </c>
      <c r="C60" s="6"/>
      <c r="D60" s="15"/>
      <c r="E60" s="15"/>
      <c r="F60" s="19"/>
      <c r="G60" s="19"/>
      <c r="H60" s="19"/>
      <c r="I60" s="19"/>
      <c r="J60" s="20"/>
      <c r="L60" s="20"/>
      <c r="M60" s="16" t="str">
        <f t="shared" si="8"/>
        <v/>
      </c>
      <c r="O60" s="52"/>
      <c r="P60">
        <f>VALUE('F50 Querstionaire_TH'!I66)</f>
        <v>0</v>
      </c>
      <c r="Q60" s="52"/>
      <c r="AC60" s="58" t="s">
        <v>2918</v>
      </c>
      <c r="AD60">
        <v>5</v>
      </c>
      <c r="AE60">
        <v>105</v>
      </c>
      <c r="AF60" t="s">
        <v>3052</v>
      </c>
      <c r="AG60" t="b">
        <f t="shared" si="9"/>
        <v>0</v>
      </c>
      <c r="AH60" t="b">
        <f t="shared" si="10"/>
        <v>0</v>
      </c>
      <c r="AI60" t="b">
        <f t="shared" si="11"/>
        <v>0</v>
      </c>
      <c r="AJ60" t="b">
        <f t="shared" si="12"/>
        <v>0</v>
      </c>
      <c r="AK60" t="b">
        <f t="shared" si="13"/>
        <v>0</v>
      </c>
      <c r="AQ60">
        <v>31</v>
      </c>
      <c r="AR60">
        <v>32</v>
      </c>
      <c r="AS60">
        <v>33</v>
      </c>
      <c r="AT60">
        <v>34</v>
      </c>
      <c r="AU60">
        <v>35</v>
      </c>
      <c r="BA60" t="s">
        <v>3027</v>
      </c>
      <c r="BB60" t="s">
        <v>3028</v>
      </c>
      <c r="BC60" t="s">
        <v>3029</v>
      </c>
      <c r="BD60" t="s">
        <v>3038</v>
      </c>
      <c r="BE60" t="s">
        <v>3039</v>
      </c>
    </row>
    <row r="61" spans="1:62" x14ac:dyDescent="0.7">
      <c r="A61" s="6"/>
      <c r="B61" s="5">
        <v>106</v>
      </c>
      <c r="C61" s="6"/>
      <c r="D61" s="15"/>
      <c r="E61" s="15"/>
      <c r="F61" s="19"/>
      <c r="K61" s="20"/>
      <c r="L61" s="20"/>
      <c r="M61" s="16" t="str">
        <f t="shared" si="8"/>
        <v/>
      </c>
      <c r="O61" s="52"/>
      <c r="P61">
        <f>VALUE('F50 Querstionaire_TH'!I67)</f>
        <v>0</v>
      </c>
      <c r="Q61" s="52"/>
      <c r="AC61" s="58" t="s">
        <v>2918</v>
      </c>
      <c r="AD61">
        <v>5</v>
      </c>
      <c r="AE61">
        <v>106</v>
      </c>
      <c r="AF61" t="s">
        <v>3053</v>
      </c>
      <c r="AG61" t="b">
        <f t="shared" si="9"/>
        <v>0</v>
      </c>
      <c r="AH61" t="b">
        <f t="shared" si="10"/>
        <v>0</v>
      </c>
      <c r="AI61" t="b">
        <f t="shared" si="11"/>
        <v>0</v>
      </c>
      <c r="AJ61" t="b">
        <f t="shared" si="12"/>
        <v>0</v>
      </c>
      <c r="AK61" t="b">
        <f t="shared" si="13"/>
        <v>0</v>
      </c>
      <c r="AQ61">
        <v>31</v>
      </c>
      <c r="AR61">
        <v>32</v>
      </c>
      <c r="AS61">
        <v>33</v>
      </c>
      <c r="AT61">
        <v>34</v>
      </c>
      <c r="AU61">
        <v>35</v>
      </c>
      <c r="BA61" t="s">
        <v>3027</v>
      </c>
      <c r="BB61" t="s">
        <v>3028</v>
      </c>
      <c r="BC61" t="s">
        <v>3029</v>
      </c>
      <c r="BD61" t="s">
        <v>3038</v>
      </c>
      <c r="BE61" t="s">
        <v>3039</v>
      </c>
    </row>
    <row r="62" spans="1:62" x14ac:dyDescent="0.7">
      <c r="A62" s="226"/>
      <c r="B62" s="227">
        <v>107</v>
      </c>
      <c r="C62" s="226"/>
      <c r="D62" s="228"/>
      <c r="E62" s="225"/>
      <c r="F62" s="225"/>
      <c r="G62" s="226"/>
      <c r="H62" s="226"/>
      <c r="I62" s="226"/>
      <c r="J62" s="226"/>
      <c r="K62" s="226"/>
      <c r="L62" s="226"/>
      <c r="M62" s="21" t="str">
        <f t="shared" si="8"/>
        <v/>
      </c>
      <c r="N62" s="21" t="str">
        <f>IF('F50 Querstionaire_TH'!K68="","",'F50 Querstionaire_TH'!K68)</f>
        <v/>
      </c>
      <c r="O62" s="52"/>
      <c r="P62" s="21">
        <f>VALUE('F50 Querstionaire_TH'!I68)</f>
        <v>0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59" t="s">
        <v>2918</v>
      </c>
      <c r="AD62" s="21">
        <v>5</v>
      </c>
      <c r="AE62" s="21">
        <v>107</v>
      </c>
      <c r="AF62" s="21" t="s">
        <v>3054</v>
      </c>
      <c r="AG62" s="21" t="b">
        <f t="shared" si="9"/>
        <v>0</v>
      </c>
      <c r="AH62" s="21" t="b">
        <f t="shared" si="10"/>
        <v>0</v>
      </c>
      <c r="AI62" s="21" t="b">
        <f t="shared" si="11"/>
        <v>0</v>
      </c>
      <c r="AJ62" s="21" t="b">
        <f t="shared" si="12"/>
        <v>0</v>
      </c>
      <c r="AK62" s="21" t="b">
        <f t="shared" si="13"/>
        <v>0</v>
      </c>
      <c r="AL62" s="21"/>
      <c r="AM62" s="21"/>
      <c r="AN62" s="21"/>
      <c r="AO62" s="21"/>
      <c r="AP62" s="21"/>
      <c r="AQ62" s="21">
        <v>31</v>
      </c>
      <c r="AR62" s="21">
        <v>32</v>
      </c>
      <c r="AS62" s="21">
        <v>33</v>
      </c>
      <c r="AT62" s="21">
        <v>34</v>
      </c>
      <c r="AU62" s="21">
        <v>35</v>
      </c>
      <c r="AV62" s="21"/>
      <c r="AW62" s="21"/>
      <c r="AX62" s="21"/>
      <c r="AY62" s="21"/>
      <c r="AZ62" s="21"/>
      <c r="BA62" s="21" t="s">
        <v>3027</v>
      </c>
      <c r="BB62" s="21" t="s">
        <v>3028</v>
      </c>
      <c r="BC62" s="21" t="s">
        <v>3029</v>
      </c>
      <c r="BD62" s="21" t="s">
        <v>3038</v>
      </c>
      <c r="BE62" s="21" t="s">
        <v>3039</v>
      </c>
      <c r="BF62" s="21"/>
      <c r="BG62" s="21"/>
      <c r="BH62" s="21"/>
      <c r="BI62" s="21"/>
      <c r="BJ62" s="21"/>
    </row>
    <row r="63" spans="1:62" x14ac:dyDescent="0.7">
      <c r="A63" s="56"/>
      <c r="B63" s="56"/>
      <c r="C63" s="56"/>
      <c r="D63" s="56"/>
      <c r="E63" s="56"/>
      <c r="F63" s="56"/>
      <c r="G63" s="56"/>
      <c r="H63" s="55"/>
      <c r="I63" s="55"/>
      <c r="J63" s="55"/>
      <c r="K63" s="55"/>
      <c r="L63" s="55"/>
      <c r="M63" s="55"/>
      <c r="N63" s="52"/>
      <c r="O63" s="54"/>
    </row>
    <row r="64" spans="1:62" x14ac:dyDescent="0.7">
      <c r="A64" s="56"/>
      <c r="B64" s="56"/>
      <c r="C64" s="56"/>
      <c r="D64" s="56"/>
      <c r="E64" s="56"/>
      <c r="F64" s="56"/>
      <c r="G64" s="56"/>
      <c r="H64" s="55"/>
      <c r="I64" s="55"/>
      <c r="J64" s="55"/>
      <c r="K64" s="55"/>
      <c r="L64" s="55"/>
      <c r="M64" s="55"/>
      <c r="N64" s="52"/>
      <c r="O64" s="54"/>
    </row>
    <row r="65" spans="1:19" x14ac:dyDescent="0.7">
      <c r="A65" s="57"/>
      <c r="B65" s="57"/>
      <c r="C65" s="57"/>
      <c r="D65" s="57"/>
      <c r="E65" s="57"/>
      <c r="F65" s="56"/>
      <c r="G65" s="56"/>
      <c r="H65" s="55"/>
      <c r="I65" s="55"/>
      <c r="J65" s="55"/>
      <c r="K65" s="55"/>
      <c r="L65" s="55"/>
      <c r="M65" s="55"/>
      <c r="N65" s="52"/>
      <c r="O65" s="54"/>
    </row>
    <row r="66" spans="1:19" x14ac:dyDescent="0.7">
      <c r="A66" s="57"/>
      <c r="B66" s="57"/>
      <c r="C66" s="57"/>
      <c r="D66" s="57"/>
      <c r="E66" s="57"/>
      <c r="F66" s="56"/>
      <c r="G66" s="56"/>
      <c r="H66" s="55"/>
      <c r="I66" s="55"/>
      <c r="J66" s="55"/>
      <c r="K66" s="55"/>
      <c r="L66" s="55"/>
      <c r="M66" s="55"/>
      <c r="N66" s="52"/>
      <c r="O66" s="54"/>
    </row>
    <row r="67" spans="1:19" x14ac:dyDescent="0.7">
      <c r="A67" s="56"/>
      <c r="B67" s="56"/>
      <c r="C67" s="56"/>
      <c r="D67" s="56"/>
      <c r="E67" s="56"/>
      <c r="F67" s="56"/>
      <c r="G67" s="56"/>
      <c r="H67" s="55"/>
      <c r="I67" s="55"/>
      <c r="J67" s="55"/>
      <c r="K67" s="55"/>
      <c r="L67" s="55"/>
      <c r="M67" s="55"/>
      <c r="N67" s="52"/>
      <c r="O67" s="54"/>
    </row>
    <row r="68" spans="1:19" x14ac:dyDescent="0.7">
      <c r="A68" s="57"/>
      <c r="B68" s="57"/>
      <c r="C68" s="57"/>
      <c r="D68" s="57"/>
      <c r="E68" s="57"/>
      <c r="F68" s="56"/>
      <c r="G68" s="56"/>
      <c r="H68" s="55"/>
      <c r="I68" s="55"/>
      <c r="J68" s="55"/>
      <c r="K68" s="55"/>
      <c r="L68" s="55"/>
      <c r="M68" s="55"/>
      <c r="N68" s="52"/>
      <c r="O68" s="54"/>
      <c r="P68" s="23"/>
      <c r="Q68" s="22"/>
      <c r="S68" s="22"/>
    </row>
    <row r="69" spans="1:19" x14ac:dyDescent="0.7">
      <c r="A69" s="56"/>
      <c r="B69" s="56"/>
      <c r="C69" s="56"/>
      <c r="D69" s="56"/>
      <c r="E69" s="56"/>
      <c r="F69" s="56"/>
      <c r="G69" s="56"/>
      <c r="H69" s="55"/>
      <c r="I69" s="55"/>
      <c r="J69" s="55"/>
      <c r="K69" s="55"/>
      <c r="L69" s="55"/>
      <c r="M69" s="55"/>
      <c r="N69" s="52"/>
      <c r="O69" s="54"/>
      <c r="P69" s="23"/>
      <c r="Q69" s="22"/>
      <c r="S69" s="22"/>
    </row>
    <row r="70" spans="1:19" x14ac:dyDescent="0.7">
      <c r="A70" s="55"/>
      <c r="B70" s="56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2"/>
      <c r="N70" s="52"/>
      <c r="O70" s="52"/>
      <c r="P70" s="23"/>
      <c r="Q70" s="22"/>
      <c r="S70" s="22"/>
    </row>
    <row r="71" spans="1:19" x14ac:dyDescent="0.7">
      <c r="A71" s="55"/>
      <c r="B71" s="56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2"/>
      <c r="N71" s="52"/>
      <c r="O71" s="52"/>
      <c r="P71" s="23"/>
      <c r="Q71" s="22"/>
      <c r="S71" s="22"/>
    </row>
    <row r="72" spans="1:19" x14ac:dyDescent="0.7">
      <c r="A72" s="55"/>
      <c r="B72" s="56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2"/>
      <c r="N72" s="52"/>
      <c r="O72" s="52"/>
      <c r="P72" s="23"/>
      <c r="Q72" s="22"/>
      <c r="S72" s="22"/>
    </row>
    <row r="73" spans="1:19" x14ac:dyDescent="0.7">
      <c r="A73" s="55"/>
      <c r="B73" s="56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2"/>
      <c r="N73" s="52"/>
      <c r="O73" s="52"/>
      <c r="P73" s="23"/>
      <c r="Q73" s="22"/>
      <c r="S73" s="18"/>
    </row>
    <row r="74" spans="1:19" x14ac:dyDescent="0.7">
      <c r="A74" s="55"/>
      <c r="B74" s="56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2"/>
      <c r="N74" s="52"/>
      <c r="O74" s="52"/>
      <c r="P74" s="23"/>
      <c r="Q74" s="22"/>
      <c r="S74" s="18"/>
    </row>
    <row r="75" spans="1:19" x14ac:dyDescent="0.7">
      <c r="A75" s="55"/>
      <c r="B75" s="56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2"/>
      <c r="N75" s="52"/>
      <c r="O75" s="52"/>
      <c r="P75" s="23"/>
      <c r="Q75" s="22"/>
      <c r="S75" s="23"/>
    </row>
    <row r="76" spans="1:19" x14ac:dyDescent="0.7">
      <c r="A76" s="55"/>
      <c r="B76" s="56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2"/>
      <c r="N76" s="52"/>
      <c r="O76" s="52"/>
      <c r="P76" s="23"/>
      <c r="Q76" s="22"/>
      <c r="S76" s="23"/>
    </row>
    <row r="77" spans="1:19" x14ac:dyDescent="0.7">
      <c r="A77" s="55"/>
      <c r="B77" s="56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2"/>
      <c r="N77" s="52"/>
      <c r="O77" s="52"/>
      <c r="P77" s="23"/>
      <c r="Q77" s="22"/>
    </row>
    <row r="78" spans="1:19" x14ac:dyDescent="0.7">
      <c r="A78" s="55"/>
      <c r="B78" s="56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2"/>
      <c r="N78" s="52"/>
      <c r="O78" s="52"/>
      <c r="P78" s="23"/>
      <c r="Q78" s="22"/>
    </row>
    <row r="79" spans="1:19" x14ac:dyDescent="0.7">
      <c r="A79" s="55"/>
      <c r="B79" s="56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2"/>
      <c r="N79" s="52"/>
      <c r="O79" s="52"/>
    </row>
    <row r="80" spans="1:19" x14ac:dyDescent="0.7">
      <c r="A80" s="55"/>
      <c r="B80" s="56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2"/>
      <c r="N80" s="52"/>
      <c r="O80" s="52"/>
    </row>
    <row r="81" spans="1:17" x14ac:dyDescent="0.7">
      <c r="A81" s="55"/>
      <c r="B81" s="56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2"/>
      <c r="N81" s="52"/>
      <c r="O81" s="52"/>
    </row>
    <row r="82" spans="1:17" x14ac:dyDescent="0.7">
      <c r="A82" s="55"/>
      <c r="B82" s="56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2"/>
      <c r="N82" s="52"/>
      <c r="O82" s="52"/>
      <c r="P82" s="23"/>
      <c r="Q82" s="22"/>
    </row>
    <row r="83" spans="1:17" x14ac:dyDescent="0.7">
      <c r="A83" s="55"/>
      <c r="B83" s="56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2"/>
      <c r="N83" s="52"/>
      <c r="O83" s="52"/>
      <c r="P83" s="23"/>
      <c r="Q83" s="22"/>
    </row>
    <row r="84" spans="1:17" x14ac:dyDescent="0.7">
      <c r="A84" s="55"/>
      <c r="B84" s="56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2"/>
      <c r="N84" s="52"/>
      <c r="O84" s="52"/>
      <c r="P84" s="23"/>
      <c r="Q84" s="22"/>
    </row>
    <row r="85" spans="1:17" x14ac:dyDescent="0.7">
      <c r="A85" s="55"/>
      <c r="B85" s="56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2"/>
      <c r="N85" s="52"/>
      <c r="O85" s="52"/>
    </row>
    <row r="86" spans="1:17" x14ac:dyDescent="0.7">
      <c r="A86" s="55"/>
      <c r="B86" s="56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2"/>
      <c r="N86" s="52"/>
      <c r="O86" s="52"/>
    </row>
    <row r="87" spans="1:17" x14ac:dyDescent="0.7">
      <c r="A87" s="55"/>
      <c r="B87" s="56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2"/>
      <c r="N87" s="52"/>
      <c r="O87" s="52"/>
    </row>
    <row r="88" spans="1:17" x14ac:dyDescent="0.7">
      <c r="A88" s="55"/>
      <c r="B88" s="56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2"/>
      <c r="N88" s="52"/>
      <c r="O88" s="52"/>
      <c r="P88" s="23"/>
      <c r="Q88" s="22"/>
    </row>
    <row r="89" spans="1:17" x14ac:dyDescent="0.7">
      <c r="A89" s="55"/>
      <c r="B89" s="56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2"/>
      <c r="N89" s="52"/>
      <c r="O89" s="52"/>
      <c r="P89" s="23"/>
      <c r="Q89" s="22"/>
    </row>
    <row r="90" spans="1:17" x14ac:dyDescent="0.7">
      <c r="A90" s="55"/>
      <c r="B90" s="56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2"/>
      <c r="N90" s="52"/>
      <c r="O90" s="52"/>
      <c r="P90" s="23"/>
      <c r="Q90" s="22"/>
    </row>
    <row r="91" spans="1:17" x14ac:dyDescent="0.7">
      <c r="A91" s="55"/>
      <c r="B91" s="56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2"/>
      <c r="N91" s="52"/>
      <c r="O91" s="52"/>
    </row>
    <row r="92" spans="1:17" x14ac:dyDescent="0.7">
      <c r="A92" s="55"/>
      <c r="B92" s="56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2"/>
      <c r="N92" s="52"/>
      <c r="O92" s="52"/>
    </row>
    <row r="93" spans="1:17" x14ac:dyDescent="0.7">
      <c r="A93" s="55"/>
      <c r="B93" s="56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2"/>
      <c r="N93" s="52"/>
      <c r="O93" s="52"/>
    </row>
    <row r="94" spans="1:17" x14ac:dyDescent="0.7">
      <c r="A94" s="55"/>
      <c r="B94" s="56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2"/>
      <c r="N94" s="52"/>
      <c r="O94" s="52"/>
      <c r="P94" s="23"/>
      <c r="Q94" s="22"/>
    </row>
    <row r="95" spans="1:17" x14ac:dyDescent="0.7">
      <c r="A95" s="55"/>
      <c r="B95" s="56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2"/>
      <c r="N95" s="52"/>
      <c r="O95" s="52"/>
      <c r="P95" s="23"/>
      <c r="Q95" s="22"/>
    </row>
    <row r="96" spans="1:17" x14ac:dyDescent="0.7">
      <c r="A96" s="55"/>
      <c r="B96" s="56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2"/>
      <c r="N96" s="52"/>
      <c r="O96" s="52"/>
    </row>
    <row r="97" spans="1:17" x14ac:dyDescent="0.7">
      <c r="A97" s="55"/>
      <c r="B97" s="56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2"/>
      <c r="N97" s="52"/>
      <c r="O97" s="52"/>
    </row>
    <row r="98" spans="1:17" x14ac:dyDescent="0.7">
      <c r="A98" s="55"/>
      <c r="B98" s="56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2"/>
      <c r="N98" s="52"/>
      <c r="O98" s="52"/>
      <c r="P98" s="23"/>
      <c r="Q98" s="22"/>
    </row>
    <row r="99" spans="1:17" x14ac:dyDescent="0.7">
      <c r="O99" s="52"/>
    </row>
    <row r="100" spans="1:17" x14ac:dyDescent="0.7">
      <c r="O100" s="52"/>
      <c r="P100" s="23"/>
      <c r="Q100" s="22"/>
    </row>
    <row r="101" spans="1:17" x14ac:dyDescent="0.7">
      <c r="O101" s="52"/>
    </row>
    <row r="102" spans="1:17" x14ac:dyDescent="0.7">
      <c r="O102" s="52"/>
    </row>
    <row r="103" spans="1:17" x14ac:dyDescent="0.7">
      <c r="O103" s="52"/>
    </row>
    <row r="104" spans="1:17" x14ac:dyDescent="0.7">
      <c r="O104" s="52"/>
    </row>
    <row r="105" spans="1:17" x14ac:dyDescent="0.7">
      <c r="O105" s="52"/>
    </row>
    <row r="106" spans="1:17" x14ac:dyDescent="0.7">
      <c r="O106" s="52"/>
    </row>
    <row r="107" spans="1:17" x14ac:dyDescent="0.7">
      <c r="O107" s="52"/>
    </row>
    <row r="108" spans="1:17" x14ac:dyDescent="0.7">
      <c r="O108" s="52"/>
    </row>
    <row r="109" spans="1:17" x14ac:dyDescent="0.7">
      <c r="O109" s="52"/>
    </row>
    <row r="110" spans="1:17" x14ac:dyDescent="0.7">
      <c r="O110" s="52"/>
    </row>
    <row r="111" spans="1:17" x14ac:dyDescent="0.7">
      <c r="O111" s="52"/>
    </row>
    <row r="112" spans="1:17" x14ac:dyDescent="0.7">
      <c r="O112" s="52"/>
    </row>
    <row r="113" spans="15:15" x14ac:dyDescent="0.7">
      <c r="O113" s="52"/>
    </row>
    <row r="114" spans="15:15" x14ac:dyDescent="0.7">
      <c r="O114" s="52"/>
    </row>
    <row r="115" spans="15:15" x14ac:dyDescent="0.7">
      <c r="O115" s="52"/>
    </row>
    <row r="116" spans="15:15" x14ac:dyDescent="0.7">
      <c r="O116" s="52"/>
    </row>
    <row r="117" spans="15:15" x14ac:dyDescent="0.7">
      <c r="O117" s="52"/>
    </row>
    <row r="118" spans="15:15" x14ac:dyDescent="0.7">
      <c r="O118" s="52"/>
    </row>
    <row r="119" spans="15:15" x14ac:dyDescent="0.7">
      <c r="O119" s="52"/>
    </row>
    <row r="120" spans="15:15" x14ac:dyDescent="0.7">
      <c r="O120" s="52"/>
    </row>
    <row r="121" spans="15:15" x14ac:dyDescent="0.7">
      <c r="O121" s="52"/>
    </row>
    <row r="122" spans="15:15" x14ac:dyDescent="0.7">
      <c r="O122" s="52"/>
    </row>
    <row r="123" spans="15:15" x14ac:dyDescent="0.7">
      <c r="O123" s="52"/>
    </row>
    <row r="124" spans="15:15" x14ac:dyDescent="0.7">
      <c r="O124" s="52"/>
    </row>
    <row r="125" spans="15:15" x14ac:dyDescent="0.7">
      <c r="O125" s="52"/>
    </row>
    <row r="126" spans="15:15" x14ac:dyDescent="0.7">
      <c r="O126" s="52"/>
    </row>
    <row r="127" spans="15:15" x14ac:dyDescent="0.7">
      <c r="O127" s="52"/>
    </row>
    <row r="128" spans="15:15" x14ac:dyDescent="0.7">
      <c r="O128" s="52"/>
    </row>
    <row r="129" spans="15:15" x14ac:dyDescent="0.7">
      <c r="O129" s="52"/>
    </row>
    <row r="130" spans="15:15" x14ac:dyDescent="0.7">
      <c r="O130" s="52"/>
    </row>
    <row r="131" spans="15:15" x14ac:dyDescent="0.7">
      <c r="O131" s="52"/>
    </row>
    <row r="132" spans="15:15" x14ac:dyDescent="0.7">
      <c r="O132" s="52"/>
    </row>
    <row r="133" spans="15:15" x14ac:dyDescent="0.7">
      <c r="O133" s="52"/>
    </row>
    <row r="134" spans="15:15" x14ac:dyDescent="0.7">
      <c r="O134" s="52"/>
    </row>
    <row r="135" spans="15:15" x14ac:dyDescent="0.7">
      <c r="O135" s="52"/>
    </row>
    <row r="136" spans="15:15" x14ac:dyDescent="0.7">
      <c r="O136" s="52"/>
    </row>
    <row r="137" spans="15:15" x14ac:dyDescent="0.7">
      <c r="O137" s="52"/>
    </row>
    <row r="138" spans="15:15" x14ac:dyDescent="0.7">
      <c r="O138" s="52"/>
    </row>
    <row r="139" spans="15:15" x14ac:dyDescent="0.7">
      <c r="O139" s="52"/>
    </row>
    <row r="140" spans="15:15" x14ac:dyDescent="0.7">
      <c r="O140" s="52"/>
    </row>
    <row r="141" spans="15:15" x14ac:dyDescent="0.7">
      <c r="O141" s="52"/>
    </row>
    <row r="142" spans="15:15" x14ac:dyDescent="0.7">
      <c r="O142" s="52"/>
    </row>
    <row r="143" spans="15:15" x14ac:dyDescent="0.7">
      <c r="O143" s="52"/>
    </row>
    <row r="144" spans="15:15" x14ac:dyDescent="0.7">
      <c r="O144" s="52"/>
    </row>
    <row r="145" spans="15:15" x14ac:dyDescent="0.7">
      <c r="O145" s="52"/>
    </row>
    <row r="146" spans="15:15" x14ac:dyDescent="0.7">
      <c r="O146" s="52"/>
    </row>
    <row r="147" spans="15:15" x14ac:dyDescent="0.7">
      <c r="O147" s="52"/>
    </row>
    <row r="148" spans="15:15" x14ac:dyDescent="0.7">
      <c r="O148" s="52"/>
    </row>
    <row r="149" spans="15:15" x14ac:dyDescent="0.7">
      <c r="O149" s="52"/>
    </row>
    <row r="150" spans="15:15" x14ac:dyDescent="0.7">
      <c r="O150" s="52"/>
    </row>
    <row r="151" spans="15:15" x14ac:dyDescent="0.7">
      <c r="O151" s="52"/>
    </row>
    <row r="152" spans="15:15" x14ac:dyDescent="0.7">
      <c r="O152" s="52"/>
    </row>
    <row r="153" spans="15:15" x14ac:dyDescent="0.7">
      <c r="O153" s="52"/>
    </row>
    <row r="154" spans="15:15" x14ac:dyDescent="0.7">
      <c r="O154" s="52"/>
    </row>
    <row r="155" spans="15:15" x14ac:dyDescent="0.7">
      <c r="O155" s="52"/>
    </row>
    <row r="156" spans="15:15" x14ac:dyDescent="0.7">
      <c r="O156" s="52"/>
    </row>
    <row r="157" spans="15:15" x14ac:dyDescent="0.7">
      <c r="O157" s="52"/>
    </row>
    <row r="158" spans="15:15" x14ac:dyDescent="0.7">
      <c r="O158" s="52"/>
    </row>
    <row r="159" spans="15:15" x14ac:dyDescent="0.7">
      <c r="O159" s="52"/>
    </row>
    <row r="160" spans="15:15" x14ac:dyDescent="0.7">
      <c r="O160" s="52"/>
    </row>
    <row r="161" spans="15:15" x14ac:dyDescent="0.7">
      <c r="O161" s="52"/>
    </row>
    <row r="162" spans="15:15" x14ac:dyDescent="0.7">
      <c r="O162" s="52"/>
    </row>
    <row r="163" spans="15:15" x14ac:dyDescent="0.7">
      <c r="O163" s="52"/>
    </row>
    <row r="164" spans="15:15" x14ac:dyDescent="0.7">
      <c r="O164" s="52"/>
    </row>
    <row r="165" spans="15:15" x14ac:dyDescent="0.7">
      <c r="O165" s="52"/>
    </row>
    <row r="166" spans="15:15" x14ac:dyDescent="0.7">
      <c r="O166" s="52"/>
    </row>
    <row r="167" spans="15:15" x14ac:dyDescent="0.7">
      <c r="O167" s="52"/>
    </row>
    <row r="168" spans="15:15" x14ac:dyDescent="0.7">
      <c r="O168" s="52"/>
    </row>
    <row r="169" spans="15:15" x14ac:dyDescent="0.7">
      <c r="O169" s="52"/>
    </row>
    <row r="170" spans="15:15" x14ac:dyDescent="0.7">
      <c r="O170" s="52"/>
    </row>
    <row r="171" spans="15:15" x14ac:dyDescent="0.7">
      <c r="O171" s="52"/>
    </row>
    <row r="172" spans="15:15" x14ac:dyDescent="0.7">
      <c r="O172" s="52"/>
    </row>
    <row r="173" spans="15:15" x14ac:dyDescent="0.7">
      <c r="O173" s="52"/>
    </row>
    <row r="174" spans="15:15" x14ac:dyDescent="0.7">
      <c r="O174" s="52"/>
    </row>
    <row r="175" spans="15:15" x14ac:dyDescent="0.7">
      <c r="O175" s="52"/>
    </row>
    <row r="176" spans="15:15" x14ac:dyDescent="0.7">
      <c r="O176" s="52"/>
    </row>
    <row r="177" spans="15:15" x14ac:dyDescent="0.7">
      <c r="O177" s="52"/>
    </row>
    <row r="178" spans="15:15" x14ac:dyDescent="0.7">
      <c r="O178" s="52"/>
    </row>
    <row r="179" spans="15:15" x14ac:dyDescent="0.7">
      <c r="O179" s="52"/>
    </row>
    <row r="180" spans="15:15" x14ac:dyDescent="0.7">
      <c r="O180" s="52"/>
    </row>
    <row r="181" spans="15:15" x14ac:dyDescent="0.7">
      <c r="O181" s="52"/>
    </row>
    <row r="182" spans="15:15" x14ac:dyDescent="0.7">
      <c r="O182" s="52"/>
    </row>
    <row r="183" spans="15:15" x14ac:dyDescent="0.7">
      <c r="O183" s="52"/>
    </row>
    <row r="184" spans="15:15" x14ac:dyDescent="0.7">
      <c r="O184" s="52"/>
    </row>
    <row r="185" spans="15:15" x14ac:dyDescent="0.7">
      <c r="O185" s="52"/>
    </row>
    <row r="186" spans="15:15" x14ac:dyDescent="0.7">
      <c r="O186" s="52"/>
    </row>
    <row r="187" spans="15:15" x14ac:dyDescent="0.7">
      <c r="O187" s="52"/>
    </row>
    <row r="188" spans="15:15" x14ac:dyDescent="0.7">
      <c r="O188" s="52"/>
    </row>
    <row r="189" spans="15:15" x14ac:dyDescent="0.7">
      <c r="O189" s="52"/>
    </row>
    <row r="190" spans="15:15" x14ac:dyDescent="0.7">
      <c r="O190" s="52"/>
    </row>
    <row r="191" spans="15:15" x14ac:dyDescent="0.7">
      <c r="O191" s="52"/>
    </row>
    <row r="192" spans="15:15" x14ac:dyDescent="0.7">
      <c r="O192" s="52"/>
    </row>
    <row r="193" spans="15:15" x14ac:dyDescent="0.7">
      <c r="O193" s="52"/>
    </row>
    <row r="194" spans="15:15" x14ac:dyDescent="0.7">
      <c r="O194" s="52"/>
    </row>
    <row r="195" spans="15:15" x14ac:dyDescent="0.7">
      <c r="O195" s="52"/>
    </row>
    <row r="196" spans="15:15" x14ac:dyDescent="0.7">
      <c r="O196" s="52"/>
    </row>
    <row r="197" spans="15:15" x14ac:dyDescent="0.7">
      <c r="O197" s="52"/>
    </row>
    <row r="198" spans="15:15" x14ac:dyDescent="0.7">
      <c r="O198" s="52"/>
    </row>
    <row r="199" spans="15:15" x14ac:dyDescent="0.7">
      <c r="O199" s="52"/>
    </row>
    <row r="200" spans="15:15" x14ac:dyDescent="0.7">
      <c r="O200" s="52"/>
    </row>
    <row r="201" spans="15:15" x14ac:dyDescent="0.7">
      <c r="O201" s="52"/>
    </row>
    <row r="202" spans="15:15" x14ac:dyDescent="0.7">
      <c r="O202" s="52"/>
    </row>
    <row r="203" spans="15:15" x14ac:dyDescent="0.7">
      <c r="O203" s="52"/>
    </row>
    <row r="204" spans="15:15" x14ac:dyDescent="0.7">
      <c r="O204" s="52"/>
    </row>
    <row r="205" spans="15:15" x14ac:dyDescent="0.7">
      <c r="O205" s="52"/>
    </row>
    <row r="206" spans="15:15" x14ac:dyDescent="0.7">
      <c r="O206" s="52"/>
    </row>
    <row r="207" spans="15:15" x14ac:dyDescent="0.7">
      <c r="O207" s="52"/>
    </row>
    <row r="208" spans="15:15" x14ac:dyDescent="0.7">
      <c r="O208" s="52"/>
    </row>
    <row r="209" spans="15:15" x14ac:dyDescent="0.7">
      <c r="O209" s="52"/>
    </row>
    <row r="210" spans="15:15" x14ac:dyDescent="0.7">
      <c r="O210" s="52"/>
    </row>
    <row r="211" spans="15:15" x14ac:dyDescent="0.7">
      <c r="O211" s="52"/>
    </row>
    <row r="212" spans="15:15" x14ac:dyDescent="0.7">
      <c r="O212" s="52"/>
    </row>
    <row r="213" spans="15:15" x14ac:dyDescent="0.7">
      <c r="O213" s="52"/>
    </row>
    <row r="214" spans="15:15" x14ac:dyDescent="0.7">
      <c r="O214" s="52"/>
    </row>
    <row r="215" spans="15:15" x14ac:dyDescent="0.7">
      <c r="O215" s="52"/>
    </row>
    <row r="216" spans="15:15" x14ac:dyDescent="0.7">
      <c r="O216" s="52"/>
    </row>
    <row r="217" spans="15:15" x14ac:dyDescent="0.7">
      <c r="O217" s="52"/>
    </row>
    <row r="218" spans="15:15" x14ac:dyDescent="0.7">
      <c r="O218" s="52"/>
    </row>
    <row r="219" spans="15:15" x14ac:dyDescent="0.7">
      <c r="O219" s="52"/>
    </row>
    <row r="220" spans="15:15" x14ac:dyDescent="0.7">
      <c r="O220" s="52"/>
    </row>
    <row r="221" spans="15:15" x14ac:dyDescent="0.7">
      <c r="O221" s="52"/>
    </row>
    <row r="222" spans="15:15" x14ac:dyDescent="0.7">
      <c r="O222" s="52"/>
    </row>
    <row r="223" spans="15:15" x14ac:dyDescent="0.7">
      <c r="O223" s="52"/>
    </row>
    <row r="224" spans="15:15" x14ac:dyDescent="0.7">
      <c r="O224" s="52"/>
    </row>
    <row r="225" spans="15:15" x14ac:dyDescent="0.7">
      <c r="O225" s="52"/>
    </row>
    <row r="226" spans="15:15" x14ac:dyDescent="0.7">
      <c r="O226" s="52"/>
    </row>
    <row r="227" spans="15:15" x14ac:dyDescent="0.7">
      <c r="O227" s="52"/>
    </row>
    <row r="228" spans="15:15" x14ac:dyDescent="0.7">
      <c r="O228" s="52"/>
    </row>
    <row r="229" spans="15:15" x14ac:dyDescent="0.7">
      <c r="O229" s="52"/>
    </row>
    <row r="230" spans="15:15" x14ac:dyDescent="0.7">
      <c r="O230" s="52"/>
    </row>
    <row r="231" spans="15:15" x14ac:dyDescent="0.7">
      <c r="O231" s="52"/>
    </row>
    <row r="232" spans="15:15" x14ac:dyDescent="0.7">
      <c r="O232" s="52"/>
    </row>
    <row r="233" spans="15:15" x14ac:dyDescent="0.7">
      <c r="O233" s="52"/>
    </row>
    <row r="234" spans="15:15" x14ac:dyDescent="0.7">
      <c r="O234" s="52"/>
    </row>
    <row r="235" spans="15:15" x14ac:dyDescent="0.7">
      <c r="O235" s="52"/>
    </row>
    <row r="236" spans="15:15" x14ac:dyDescent="0.7">
      <c r="O236" s="52"/>
    </row>
    <row r="237" spans="15:15" x14ac:dyDescent="0.7">
      <c r="O237" s="52"/>
    </row>
    <row r="238" spans="15:15" x14ac:dyDescent="0.7">
      <c r="O238" s="52"/>
    </row>
    <row r="239" spans="15:15" x14ac:dyDescent="0.7">
      <c r="O239" s="52"/>
    </row>
    <row r="240" spans="15:15" x14ac:dyDescent="0.7">
      <c r="O240" s="52"/>
    </row>
    <row r="241" spans="15:15" x14ac:dyDescent="0.7">
      <c r="O241" s="52"/>
    </row>
    <row r="242" spans="15:15" x14ac:dyDescent="0.7">
      <c r="O242" s="52"/>
    </row>
    <row r="243" spans="15:15" x14ac:dyDescent="0.7">
      <c r="O243" s="52"/>
    </row>
    <row r="244" spans="15:15" x14ac:dyDescent="0.7">
      <c r="O244" s="52"/>
    </row>
    <row r="245" spans="15:15" x14ac:dyDescent="0.7">
      <c r="O245" s="52"/>
    </row>
    <row r="246" spans="15:15" x14ac:dyDescent="0.7">
      <c r="O246" s="52"/>
    </row>
    <row r="247" spans="15:15" x14ac:dyDescent="0.7">
      <c r="O247" s="52"/>
    </row>
    <row r="248" spans="15:15" x14ac:dyDescent="0.7">
      <c r="O248" s="52"/>
    </row>
    <row r="249" spans="15:15" x14ac:dyDescent="0.7">
      <c r="O249" s="52"/>
    </row>
    <row r="250" spans="15:15" x14ac:dyDescent="0.7">
      <c r="O250" s="52"/>
    </row>
    <row r="251" spans="15:15" x14ac:dyDescent="0.7">
      <c r="O251" s="52"/>
    </row>
    <row r="252" spans="15:15" x14ac:dyDescent="0.7">
      <c r="O252" s="52"/>
    </row>
    <row r="253" spans="15:15" x14ac:dyDescent="0.7">
      <c r="O253" s="52"/>
    </row>
    <row r="254" spans="15:15" x14ac:dyDescent="0.7">
      <c r="O254" s="52"/>
    </row>
    <row r="255" spans="15:15" x14ac:dyDescent="0.7">
      <c r="O255" s="52"/>
    </row>
    <row r="256" spans="15:15" x14ac:dyDescent="0.7">
      <c r="O256" s="52"/>
    </row>
    <row r="257" spans="15:15" x14ac:dyDescent="0.7">
      <c r="O257" s="52"/>
    </row>
    <row r="258" spans="15:15" x14ac:dyDescent="0.7">
      <c r="O258" s="52"/>
    </row>
    <row r="259" spans="15:15" x14ac:dyDescent="0.7">
      <c r="O259" s="52"/>
    </row>
    <row r="260" spans="15:15" x14ac:dyDescent="0.7">
      <c r="O260" s="52"/>
    </row>
    <row r="261" spans="15:15" x14ac:dyDescent="0.7">
      <c r="O261" s="52"/>
    </row>
    <row r="262" spans="15:15" x14ac:dyDescent="0.7">
      <c r="O262" s="52"/>
    </row>
    <row r="263" spans="15:15" x14ac:dyDescent="0.7">
      <c r="O263" s="52"/>
    </row>
    <row r="264" spans="15:15" x14ac:dyDescent="0.7">
      <c r="O264" s="52"/>
    </row>
    <row r="265" spans="15:15" x14ac:dyDescent="0.7">
      <c r="O265" s="52"/>
    </row>
    <row r="266" spans="15:15" x14ac:dyDescent="0.7">
      <c r="O266" s="52"/>
    </row>
    <row r="267" spans="15:15" x14ac:dyDescent="0.7">
      <c r="O267" s="52"/>
    </row>
    <row r="268" spans="15:15" x14ac:dyDescent="0.7">
      <c r="O268" s="52"/>
    </row>
    <row r="269" spans="15:15" x14ac:dyDescent="0.7">
      <c r="O269" s="52"/>
    </row>
    <row r="270" spans="15:15" x14ac:dyDescent="0.7">
      <c r="O270" s="52"/>
    </row>
    <row r="271" spans="15:15" x14ac:dyDescent="0.7">
      <c r="O271" s="52"/>
    </row>
    <row r="272" spans="15:15" x14ac:dyDescent="0.7">
      <c r="O272" s="52"/>
    </row>
    <row r="273" spans="15:15" x14ac:dyDescent="0.7">
      <c r="O273" s="52"/>
    </row>
    <row r="274" spans="15:15" x14ac:dyDescent="0.7">
      <c r="O274" s="52"/>
    </row>
    <row r="275" spans="15:15" x14ac:dyDescent="0.7">
      <c r="O275" s="52"/>
    </row>
    <row r="276" spans="15:15" x14ac:dyDescent="0.7">
      <c r="O276" s="52"/>
    </row>
    <row r="277" spans="15:15" x14ac:dyDescent="0.7">
      <c r="O277" s="52"/>
    </row>
    <row r="278" spans="15:15" x14ac:dyDescent="0.7">
      <c r="O278" s="52"/>
    </row>
    <row r="279" spans="15:15" x14ac:dyDescent="0.7">
      <c r="O279" s="52"/>
    </row>
    <row r="280" spans="15:15" x14ac:dyDescent="0.7">
      <c r="O280" s="52"/>
    </row>
    <row r="281" spans="15:15" x14ac:dyDescent="0.7">
      <c r="O281" s="52"/>
    </row>
    <row r="282" spans="15:15" x14ac:dyDescent="0.7">
      <c r="O282" s="52"/>
    </row>
    <row r="283" spans="15:15" x14ac:dyDescent="0.7">
      <c r="O283" s="52"/>
    </row>
    <row r="284" spans="15:15" x14ac:dyDescent="0.7">
      <c r="O284" s="52"/>
    </row>
    <row r="285" spans="15:15" x14ac:dyDescent="0.7">
      <c r="O285" s="52"/>
    </row>
    <row r="286" spans="15:15" x14ac:dyDescent="0.7">
      <c r="O286" s="52"/>
    </row>
    <row r="287" spans="15:15" x14ac:dyDescent="0.7">
      <c r="O287" s="52"/>
    </row>
    <row r="288" spans="15:15" x14ac:dyDescent="0.7">
      <c r="O288" s="52"/>
    </row>
    <row r="289" spans="15:15" x14ac:dyDescent="0.7">
      <c r="O289" s="52"/>
    </row>
    <row r="290" spans="15:15" x14ac:dyDescent="0.7">
      <c r="O290" s="52"/>
    </row>
    <row r="291" spans="15:15" x14ac:dyDescent="0.7">
      <c r="O291" s="52"/>
    </row>
    <row r="292" spans="15:15" x14ac:dyDescent="0.7">
      <c r="O292" s="52"/>
    </row>
    <row r="293" spans="15:15" x14ac:dyDescent="0.7">
      <c r="O293" s="52"/>
    </row>
    <row r="294" spans="15:15" x14ac:dyDescent="0.7">
      <c r="O294" s="52"/>
    </row>
    <row r="295" spans="15:15" x14ac:dyDescent="0.7">
      <c r="O295" s="52"/>
    </row>
    <row r="296" spans="15:15" x14ac:dyDescent="0.7">
      <c r="O296" s="52"/>
    </row>
    <row r="297" spans="15:15" x14ac:dyDescent="0.7">
      <c r="O297" s="52"/>
    </row>
    <row r="298" spans="15:15" x14ac:dyDescent="0.7">
      <c r="O298" s="52"/>
    </row>
    <row r="299" spans="15:15" x14ac:dyDescent="0.7">
      <c r="O299" s="52"/>
    </row>
    <row r="300" spans="15:15" x14ac:dyDescent="0.7">
      <c r="O300" s="52"/>
    </row>
    <row r="301" spans="15:15" x14ac:dyDescent="0.7">
      <c r="O301" s="52"/>
    </row>
    <row r="302" spans="15:15" x14ac:dyDescent="0.7">
      <c r="O302" s="52"/>
    </row>
    <row r="303" spans="15:15" x14ac:dyDescent="0.7">
      <c r="O303" s="52"/>
    </row>
    <row r="304" spans="15:15" x14ac:dyDescent="0.7">
      <c r="O304" s="52"/>
    </row>
    <row r="305" spans="15:15" x14ac:dyDescent="0.7">
      <c r="O305" s="52"/>
    </row>
    <row r="306" spans="15:15" x14ac:dyDescent="0.7">
      <c r="O306" s="52"/>
    </row>
    <row r="307" spans="15:15" x14ac:dyDescent="0.7">
      <c r="O307" s="52"/>
    </row>
    <row r="308" spans="15:15" x14ac:dyDescent="0.7">
      <c r="O308" s="52"/>
    </row>
    <row r="309" spans="15:15" x14ac:dyDescent="0.7">
      <c r="O309" s="52"/>
    </row>
    <row r="310" spans="15:15" x14ac:dyDescent="0.7">
      <c r="O310" s="52"/>
    </row>
    <row r="311" spans="15:15" x14ac:dyDescent="0.7">
      <c r="O311" s="52"/>
    </row>
    <row r="312" spans="15:15" x14ac:dyDescent="0.7">
      <c r="O312" s="52"/>
    </row>
    <row r="313" spans="15:15" x14ac:dyDescent="0.7">
      <c r="O313" s="52"/>
    </row>
    <row r="314" spans="15:15" x14ac:dyDescent="0.7">
      <c r="O314" s="52"/>
    </row>
    <row r="315" spans="15:15" x14ac:dyDescent="0.7">
      <c r="O315" s="52"/>
    </row>
    <row r="316" spans="15:15" x14ac:dyDescent="0.7">
      <c r="O316" s="52"/>
    </row>
    <row r="317" spans="15:15" x14ac:dyDescent="0.7">
      <c r="O317" s="52"/>
    </row>
    <row r="318" spans="15:15" x14ac:dyDescent="0.7">
      <c r="O318" s="52"/>
    </row>
    <row r="319" spans="15:15" x14ac:dyDescent="0.7">
      <c r="O319" s="52"/>
    </row>
    <row r="320" spans="15:15" x14ac:dyDescent="0.7">
      <c r="O320" s="52"/>
    </row>
    <row r="321" spans="15:15" x14ac:dyDescent="0.7">
      <c r="O321" s="52"/>
    </row>
    <row r="322" spans="15:15" x14ac:dyDescent="0.7">
      <c r="O322" s="52"/>
    </row>
    <row r="323" spans="15:15" x14ac:dyDescent="0.7">
      <c r="O323" s="52"/>
    </row>
    <row r="324" spans="15:15" x14ac:dyDescent="0.7">
      <c r="O324" s="52"/>
    </row>
    <row r="325" spans="15:15" x14ac:dyDescent="0.7">
      <c r="O325" s="52"/>
    </row>
    <row r="326" spans="15:15" x14ac:dyDescent="0.7">
      <c r="O326" s="52"/>
    </row>
    <row r="327" spans="15:15" x14ac:dyDescent="0.7">
      <c r="O327" s="52"/>
    </row>
    <row r="328" spans="15:15" x14ac:dyDescent="0.7">
      <c r="O328" s="52"/>
    </row>
    <row r="329" spans="15:15" x14ac:dyDescent="0.7">
      <c r="O329" s="52"/>
    </row>
    <row r="330" spans="15:15" x14ac:dyDescent="0.7">
      <c r="O330" s="52"/>
    </row>
    <row r="331" spans="15:15" x14ac:dyDescent="0.7">
      <c r="O331" s="52"/>
    </row>
    <row r="332" spans="15:15" x14ac:dyDescent="0.7">
      <c r="O332" s="52"/>
    </row>
    <row r="333" spans="15:15" x14ac:dyDescent="0.7">
      <c r="O333" s="52"/>
    </row>
    <row r="334" spans="15:15" x14ac:dyDescent="0.7">
      <c r="O334" s="52"/>
    </row>
    <row r="335" spans="15:15" x14ac:dyDescent="0.7">
      <c r="O335" s="52"/>
    </row>
    <row r="336" spans="15:15" x14ac:dyDescent="0.7">
      <c r="O336" s="52"/>
    </row>
    <row r="337" spans="15:15" x14ac:dyDescent="0.7">
      <c r="O337" s="52"/>
    </row>
    <row r="338" spans="15:15" x14ac:dyDescent="0.7">
      <c r="O338" s="52"/>
    </row>
    <row r="339" spans="15:15" x14ac:dyDescent="0.7">
      <c r="O339" s="52"/>
    </row>
    <row r="340" spans="15:15" x14ac:dyDescent="0.7">
      <c r="O340" s="52"/>
    </row>
    <row r="341" spans="15:15" x14ac:dyDescent="0.7">
      <c r="O341" s="52"/>
    </row>
    <row r="342" spans="15:15" x14ac:dyDescent="0.7">
      <c r="O342" s="52"/>
    </row>
    <row r="343" spans="15:15" x14ac:dyDescent="0.7">
      <c r="O343" s="52"/>
    </row>
    <row r="344" spans="15:15" x14ac:dyDescent="0.7">
      <c r="O344" s="52"/>
    </row>
    <row r="345" spans="15:15" x14ac:dyDescent="0.7">
      <c r="O345" s="52"/>
    </row>
    <row r="346" spans="15:15" x14ac:dyDescent="0.7">
      <c r="O346" s="52"/>
    </row>
    <row r="347" spans="15:15" x14ac:dyDescent="0.7">
      <c r="O347" s="52"/>
    </row>
    <row r="348" spans="15:15" x14ac:dyDescent="0.7">
      <c r="O348" s="52"/>
    </row>
    <row r="349" spans="15:15" x14ac:dyDescent="0.7">
      <c r="O349" s="52"/>
    </row>
    <row r="350" spans="15:15" x14ac:dyDescent="0.7">
      <c r="O350" s="52"/>
    </row>
    <row r="351" spans="15:15" x14ac:dyDescent="0.7">
      <c r="O351" s="52"/>
    </row>
    <row r="352" spans="15:15" x14ac:dyDescent="0.7">
      <c r="O352" s="52"/>
    </row>
    <row r="353" spans="15:15" x14ac:dyDescent="0.7">
      <c r="O353" s="52"/>
    </row>
    <row r="354" spans="15:15" x14ac:dyDescent="0.7">
      <c r="O354" s="52"/>
    </row>
    <row r="355" spans="15:15" x14ac:dyDescent="0.7">
      <c r="O355" s="52"/>
    </row>
    <row r="356" spans="15:15" x14ac:dyDescent="0.7">
      <c r="O356" s="52"/>
    </row>
    <row r="357" spans="15:15" x14ac:dyDescent="0.7">
      <c r="O357" s="52"/>
    </row>
    <row r="358" spans="15:15" x14ac:dyDescent="0.7">
      <c r="O358" s="52"/>
    </row>
    <row r="359" spans="15:15" x14ac:dyDescent="0.7">
      <c r="O359" s="52"/>
    </row>
    <row r="360" spans="15:15" x14ac:dyDescent="0.7">
      <c r="O360" s="52"/>
    </row>
    <row r="361" spans="15:15" x14ac:dyDescent="0.7">
      <c r="O361" s="52"/>
    </row>
    <row r="362" spans="15:15" x14ac:dyDescent="0.7">
      <c r="O362" s="52"/>
    </row>
    <row r="363" spans="15:15" x14ac:dyDescent="0.7">
      <c r="O363" s="52"/>
    </row>
    <row r="364" spans="15:15" x14ac:dyDescent="0.7">
      <c r="O364" s="52"/>
    </row>
    <row r="365" spans="15:15" x14ac:dyDescent="0.7">
      <c r="O365" s="52"/>
    </row>
    <row r="366" spans="15:15" x14ac:dyDescent="0.7">
      <c r="O366" s="52"/>
    </row>
    <row r="367" spans="15:15" x14ac:dyDescent="0.7">
      <c r="O367" s="52"/>
    </row>
    <row r="368" spans="15:15" x14ac:dyDescent="0.7">
      <c r="O368" s="52"/>
    </row>
    <row r="369" spans="15:15" x14ac:dyDescent="0.7">
      <c r="O369" s="52"/>
    </row>
    <row r="370" spans="15:15" x14ac:dyDescent="0.7">
      <c r="O370" s="52"/>
    </row>
    <row r="371" spans="15:15" x14ac:dyDescent="0.7">
      <c r="O371" s="52"/>
    </row>
    <row r="372" spans="15:15" x14ac:dyDescent="0.7">
      <c r="O372" s="52"/>
    </row>
    <row r="373" spans="15:15" x14ac:dyDescent="0.7">
      <c r="O373" s="52"/>
    </row>
    <row r="374" spans="15:15" x14ac:dyDescent="0.7">
      <c r="O374" s="52"/>
    </row>
    <row r="375" spans="15:15" x14ac:dyDescent="0.7">
      <c r="O375" s="52"/>
    </row>
    <row r="376" spans="15:15" x14ac:dyDescent="0.7">
      <c r="O376" s="52"/>
    </row>
    <row r="377" spans="15:15" x14ac:dyDescent="0.7">
      <c r="O377" s="52"/>
    </row>
    <row r="378" spans="15:15" x14ac:dyDescent="0.7">
      <c r="O378" s="52"/>
    </row>
    <row r="379" spans="15:15" x14ac:dyDescent="0.7">
      <c r="O379" s="52"/>
    </row>
    <row r="380" spans="15:15" x14ac:dyDescent="0.7">
      <c r="O380" s="52"/>
    </row>
    <row r="381" spans="15:15" x14ac:dyDescent="0.7">
      <c r="O381" s="52"/>
    </row>
    <row r="382" spans="15:15" x14ac:dyDescent="0.7">
      <c r="O382" s="52"/>
    </row>
    <row r="383" spans="15:15" x14ac:dyDescent="0.7">
      <c r="O383" s="52"/>
    </row>
    <row r="384" spans="15:15" x14ac:dyDescent="0.7">
      <c r="O384" s="52"/>
    </row>
    <row r="385" spans="15:15" x14ac:dyDescent="0.7">
      <c r="O385" s="52"/>
    </row>
    <row r="386" spans="15:15" x14ac:dyDescent="0.7">
      <c r="O386" s="52"/>
    </row>
    <row r="387" spans="15:15" x14ac:dyDescent="0.7">
      <c r="O387" s="52"/>
    </row>
    <row r="388" spans="15:15" x14ac:dyDescent="0.7">
      <c r="O388" s="52"/>
    </row>
    <row r="389" spans="15:15" x14ac:dyDescent="0.7">
      <c r="O389" s="52"/>
    </row>
    <row r="390" spans="15:15" x14ac:dyDescent="0.7">
      <c r="O390" s="52"/>
    </row>
    <row r="391" spans="15:15" x14ac:dyDescent="0.7">
      <c r="O391" s="52"/>
    </row>
    <row r="392" spans="15:15" x14ac:dyDescent="0.7">
      <c r="O392" s="52"/>
    </row>
    <row r="393" spans="15:15" x14ac:dyDescent="0.7">
      <c r="O393" s="52"/>
    </row>
    <row r="394" spans="15:15" x14ac:dyDescent="0.7">
      <c r="O394" s="52"/>
    </row>
    <row r="395" spans="15:15" x14ac:dyDescent="0.7">
      <c r="O395" s="52"/>
    </row>
    <row r="396" spans="15:15" x14ac:dyDescent="0.7">
      <c r="O396" s="52"/>
    </row>
    <row r="397" spans="15:15" x14ac:dyDescent="0.7">
      <c r="O397" s="52"/>
    </row>
    <row r="398" spans="15:15" x14ac:dyDescent="0.7">
      <c r="O398" s="52"/>
    </row>
    <row r="399" spans="15:15" x14ac:dyDescent="0.7">
      <c r="O399" s="52"/>
    </row>
    <row r="400" spans="15:15" x14ac:dyDescent="0.7">
      <c r="O400" s="52"/>
    </row>
    <row r="401" spans="15:15" x14ac:dyDescent="0.7">
      <c r="O401" s="52"/>
    </row>
    <row r="402" spans="15:15" x14ac:dyDescent="0.7">
      <c r="O402" s="52"/>
    </row>
    <row r="403" spans="15:15" x14ac:dyDescent="0.7">
      <c r="O403" s="52"/>
    </row>
    <row r="404" spans="15:15" x14ac:dyDescent="0.7">
      <c r="O404" s="52"/>
    </row>
    <row r="405" spans="15:15" x14ac:dyDescent="0.7">
      <c r="O405" s="52"/>
    </row>
    <row r="406" spans="15:15" x14ac:dyDescent="0.7">
      <c r="O406" s="52"/>
    </row>
    <row r="407" spans="15:15" x14ac:dyDescent="0.7">
      <c r="O407" s="52"/>
    </row>
    <row r="408" spans="15:15" x14ac:dyDescent="0.7">
      <c r="O408" s="52"/>
    </row>
    <row r="409" spans="15:15" x14ac:dyDescent="0.7">
      <c r="O409" s="52"/>
    </row>
    <row r="410" spans="15:15" x14ac:dyDescent="0.7">
      <c r="O410" s="52"/>
    </row>
    <row r="411" spans="15:15" x14ac:dyDescent="0.7">
      <c r="O411" s="52"/>
    </row>
    <row r="412" spans="15:15" x14ac:dyDescent="0.7">
      <c r="O412" s="52"/>
    </row>
    <row r="413" spans="15:15" x14ac:dyDescent="0.7">
      <c r="O413" s="52"/>
    </row>
    <row r="414" spans="15:15" x14ac:dyDescent="0.7">
      <c r="O414" s="52"/>
    </row>
    <row r="415" spans="15:15" x14ac:dyDescent="0.7">
      <c r="O415" s="52"/>
    </row>
    <row r="416" spans="15:15" x14ac:dyDescent="0.7">
      <c r="O416" s="52"/>
    </row>
    <row r="417" spans="15:15" x14ac:dyDescent="0.7">
      <c r="O417" s="52"/>
    </row>
    <row r="418" spans="15:15" x14ac:dyDescent="0.7">
      <c r="O418" s="52"/>
    </row>
    <row r="419" spans="15:15" x14ac:dyDescent="0.7">
      <c r="O419" s="52"/>
    </row>
    <row r="420" spans="15:15" x14ac:dyDescent="0.7">
      <c r="O420" s="52"/>
    </row>
    <row r="421" spans="15:15" x14ac:dyDescent="0.7">
      <c r="O421" s="52"/>
    </row>
    <row r="422" spans="15:15" x14ac:dyDescent="0.7">
      <c r="O422" s="52"/>
    </row>
    <row r="423" spans="15:15" x14ac:dyDescent="0.7">
      <c r="O423" s="52"/>
    </row>
    <row r="424" spans="15:15" x14ac:dyDescent="0.7">
      <c r="O424" s="52"/>
    </row>
    <row r="425" spans="15:15" x14ac:dyDescent="0.7">
      <c r="O425" s="52"/>
    </row>
    <row r="426" spans="15:15" x14ac:dyDescent="0.7">
      <c r="O426" s="52"/>
    </row>
    <row r="427" spans="15:15" x14ac:dyDescent="0.7">
      <c r="O427" s="52"/>
    </row>
    <row r="428" spans="15:15" x14ac:dyDescent="0.7">
      <c r="O428" s="52"/>
    </row>
    <row r="429" spans="15:15" x14ac:dyDescent="0.7">
      <c r="O429" s="52"/>
    </row>
    <row r="430" spans="15:15" x14ac:dyDescent="0.7">
      <c r="O430" s="52"/>
    </row>
    <row r="431" spans="15:15" x14ac:dyDescent="0.7">
      <c r="O431" s="52"/>
    </row>
    <row r="432" spans="15:15" x14ac:dyDescent="0.7">
      <c r="O432" s="52"/>
    </row>
    <row r="433" spans="15:15" x14ac:dyDescent="0.7">
      <c r="O433" s="52"/>
    </row>
    <row r="434" spans="15:15" x14ac:dyDescent="0.7">
      <c r="O434" s="52"/>
    </row>
    <row r="435" spans="15:15" x14ac:dyDescent="0.7">
      <c r="O435" s="52"/>
    </row>
    <row r="436" spans="15:15" x14ac:dyDescent="0.7">
      <c r="O436" s="52"/>
    </row>
    <row r="437" spans="15:15" x14ac:dyDescent="0.7">
      <c r="O437" s="52"/>
    </row>
    <row r="438" spans="15:15" x14ac:dyDescent="0.7">
      <c r="O438" s="52"/>
    </row>
    <row r="439" spans="15:15" x14ac:dyDescent="0.7">
      <c r="O439" s="52"/>
    </row>
    <row r="440" spans="15:15" x14ac:dyDescent="0.7">
      <c r="O440" s="52"/>
    </row>
    <row r="441" spans="15:15" x14ac:dyDescent="0.7">
      <c r="O441" s="52"/>
    </row>
    <row r="442" spans="15:15" x14ac:dyDescent="0.7">
      <c r="O442" s="52"/>
    </row>
    <row r="443" spans="15:15" x14ac:dyDescent="0.7">
      <c r="O443" s="52"/>
    </row>
    <row r="444" spans="15:15" x14ac:dyDescent="0.7">
      <c r="O444" s="52"/>
    </row>
    <row r="445" spans="15:15" x14ac:dyDescent="0.7">
      <c r="O445" s="52"/>
    </row>
    <row r="446" spans="15:15" x14ac:dyDescent="0.7">
      <c r="O446" s="52"/>
    </row>
    <row r="447" spans="15:15" x14ac:dyDescent="0.7">
      <c r="O447" s="52"/>
    </row>
    <row r="448" spans="15:15" x14ac:dyDescent="0.7">
      <c r="O448" s="52"/>
    </row>
    <row r="449" spans="15:15" x14ac:dyDescent="0.7">
      <c r="O449" s="52"/>
    </row>
    <row r="450" spans="15:15" x14ac:dyDescent="0.7">
      <c r="O450" s="52"/>
    </row>
    <row r="451" spans="15:15" x14ac:dyDescent="0.7">
      <c r="O451" s="52"/>
    </row>
    <row r="452" spans="15:15" x14ac:dyDescent="0.7">
      <c r="O452" s="52"/>
    </row>
    <row r="453" spans="15:15" x14ac:dyDescent="0.7">
      <c r="O453" s="52"/>
    </row>
    <row r="454" spans="15:15" x14ac:dyDescent="0.7">
      <c r="O454" s="52"/>
    </row>
    <row r="455" spans="15:15" x14ac:dyDescent="0.7">
      <c r="O455" s="52"/>
    </row>
    <row r="456" spans="15:15" x14ac:dyDescent="0.7">
      <c r="O456" s="52"/>
    </row>
    <row r="457" spans="15:15" x14ac:dyDescent="0.7">
      <c r="O457" s="52"/>
    </row>
    <row r="458" spans="15:15" x14ac:dyDescent="0.7">
      <c r="O458" s="52"/>
    </row>
    <row r="459" spans="15:15" x14ac:dyDescent="0.7">
      <c r="O459" s="52"/>
    </row>
    <row r="460" spans="15:15" x14ac:dyDescent="0.7">
      <c r="O460" s="52"/>
    </row>
    <row r="461" spans="15:15" x14ac:dyDescent="0.7">
      <c r="O461" s="52"/>
    </row>
    <row r="462" spans="15:15" x14ac:dyDescent="0.7">
      <c r="O462" s="52"/>
    </row>
    <row r="463" spans="15:15" x14ac:dyDescent="0.7">
      <c r="O463" s="52"/>
    </row>
    <row r="464" spans="15:15" x14ac:dyDescent="0.7">
      <c r="O464" s="52"/>
    </row>
    <row r="465" spans="15:15" x14ac:dyDescent="0.7">
      <c r="O465" s="52"/>
    </row>
    <row r="466" spans="15:15" x14ac:dyDescent="0.7">
      <c r="O466" s="52"/>
    </row>
    <row r="467" spans="15:15" x14ac:dyDescent="0.7">
      <c r="O467" s="52"/>
    </row>
    <row r="468" spans="15:15" x14ac:dyDescent="0.7">
      <c r="O468" s="52"/>
    </row>
    <row r="469" spans="15:15" x14ac:dyDescent="0.7">
      <c r="O469" s="52"/>
    </row>
    <row r="470" spans="15:15" x14ac:dyDescent="0.7">
      <c r="O470" s="52"/>
    </row>
    <row r="471" spans="15:15" x14ac:dyDescent="0.7">
      <c r="O471" s="52"/>
    </row>
    <row r="472" spans="15:15" x14ac:dyDescent="0.7">
      <c r="O472" s="52"/>
    </row>
    <row r="473" spans="15:15" x14ac:dyDescent="0.7">
      <c r="O473" s="52"/>
    </row>
    <row r="474" spans="15:15" x14ac:dyDescent="0.7">
      <c r="O474" s="52"/>
    </row>
    <row r="475" spans="15:15" x14ac:dyDescent="0.7">
      <c r="O475" s="52"/>
    </row>
    <row r="476" spans="15:15" x14ac:dyDescent="0.7">
      <c r="O476" s="52"/>
    </row>
    <row r="477" spans="15:15" x14ac:dyDescent="0.7">
      <c r="O477" s="52"/>
    </row>
    <row r="478" spans="15:15" x14ac:dyDescent="0.7">
      <c r="O478" s="52"/>
    </row>
    <row r="479" spans="15:15" x14ac:dyDescent="0.7">
      <c r="O479" s="52"/>
    </row>
    <row r="480" spans="15:15" x14ac:dyDescent="0.7">
      <c r="O480" s="52"/>
    </row>
    <row r="481" spans="15:15" x14ac:dyDescent="0.7">
      <c r="O481" s="52"/>
    </row>
    <row r="482" spans="15:15" x14ac:dyDescent="0.7">
      <c r="O482" s="52"/>
    </row>
    <row r="483" spans="15:15" x14ac:dyDescent="0.7">
      <c r="O483" s="52"/>
    </row>
    <row r="484" spans="15:15" x14ac:dyDescent="0.7">
      <c r="O484" s="52"/>
    </row>
    <row r="485" spans="15:15" x14ac:dyDescent="0.7">
      <c r="O485" s="52"/>
    </row>
    <row r="486" spans="15:15" x14ac:dyDescent="0.7">
      <c r="O486" s="52"/>
    </row>
    <row r="487" spans="15:15" x14ac:dyDescent="0.7">
      <c r="O487" s="52"/>
    </row>
    <row r="488" spans="15:15" x14ac:dyDescent="0.7">
      <c r="O488" s="52"/>
    </row>
    <row r="489" spans="15:15" x14ac:dyDescent="0.7">
      <c r="O489" s="52"/>
    </row>
    <row r="490" spans="15:15" x14ac:dyDescent="0.7">
      <c r="O490" s="52"/>
    </row>
    <row r="491" spans="15:15" x14ac:dyDescent="0.7">
      <c r="O491" s="52"/>
    </row>
    <row r="492" spans="15:15" x14ac:dyDescent="0.7">
      <c r="O492" s="52"/>
    </row>
    <row r="493" spans="15:15" x14ac:dyDescent="0.7">
      <c r="O493" s="52"/>
    </row>
    <row r="494" spans="15:15" x14ac:dyDescent="0.7">
      <c r="O494" s="52"/>
    </row>
    <row r="495" spans="15:15" x14ac:dyDescent="0.7">
      <c r="O495" s="52"/>
    </row>
    <row r="496" spans="15:15" x14ac:dyDescent="0.7">
      <c r="O496" s="52"/>
    </row>
    <row r="497" spans="15:15" x14ac:dyDescent="0.7">
      <c r="O497" s="52"/>
    </row>
    <row r="498" spans="15:15" x14ac:dyDescent="0.7">
      <c r="O498" s="52"/>
    </row>
    <row r="499" spans="15:15" x14ac:dyDescent="0.7">
      <c r="O499" s="52"/>
    </row>
    <row r="500" spans="15:15" x14ac:dyDescent="0.7">
      <c r="O500" s="52"/>
    </row>
    <row r="501" spans="15:15" x14ac:dyDescent="0.7">
      <c r="O501" s="52"/>
    </row>
    <row r="502" spans="15:15" x14ac:dyDescent="0.7">
      <c r="O502" s="52"/>
    </row>
    <row r="503" spans="15:15" x14ac:dyDescent="0.7">
      <c r="O503" s="52"/>
    </row>
    <row r="504" spans="15:15" x14ac:dyDescent="0.7">
      <c r="O504" s="52"/>
    </row>
    <row r="505" spans="15:15" x14ac:dyDescent="0.7">
      <c r="O505" s="52"/>
    </row>
    <row r="506" spans="15:15" x14ac:dyDescent="0.7">
      <c r="O506" s="52"/>
    </row>
    <row r="507" spans="15:15" x14ac:dyDescent="0.7">
      <c r="O507" s="52"/>
    </row>
    <row r="508" spans="15:15" x14ac:dyDescent="0.7">
      <c r="O508" s="52"/>
    </row>
    <row r="509" spans="15:15" x14ac:dyDescent="0.7">
      <c r="O509" s="52"/>
    </row>
    <row r="510" spans="15:15" x14ac:dyDescent="0.7">
      <c r="O510" s="52"/>
    </row>
    <row r="511" spans="15:15" x14ac:dyDescent="0.7">
      <c r="O511" s="52"/>
    </row>
    <row r="512" spans="15:15" x14ac:dyDescent="0.7">
      <c r="O512" s="52"/>
    </row>
    <row r="513" spans="15:15" x14ac:dyDescent="0.7">
      <c r="O513" s="52"/>
    </row>
    <row r="514" spans="15:15" x14ac:dyDescent="0.7">
      <c r="O514" s="52"/>
    </row>
    <row r="515" spans="15:15" x14ac:dyDescent="0.7">
      <c r="O515" s="52"/>
    </row>
    <row r="516" spans="15:15" x14ac:dyDescent="0.7">
      <c r="O516" s="52"/>
    </row>
    <row r="517" spans="15:15" x14ac:dyDescent="0.7">
      <c r="O517" s="52"/>
    </row>
    <row r="518" spans="15:15" x14ac:dyDescent="0.7">
      <c r="O518" s="52"/>
    </row>
    <row r="519" spans="15:15" x14ac:dyDescent="0.7">
      <c r="O519" s="52"/>
    </row>
    <row r="520" spans="15:15" x14ac:dyDescent="0.7">
      <c r="O520" s="52"/>
    </row>
    <row r="521" spans="15:15" x14ac:dyDescent="0.7">
      <c r="O521" s="52"/>
    </row>
    <row r="522" spans="15:15" x14ac:dyDescent="0.7">
      <c r="O522" s="52"/>
    </row>
    <row r="523" spans="15:15" x14ac:dyDescent="0.7">
      <c r="O523" s="52"/>
    </row>
    <row r="524" spans="15:15" x14ac:dyDescent="0.7">
      <c r="O524" s="52"/>
    </row>
    <row r="525" spans="15:15" x14ac:dyDescent="0.7">
      <c r="O525" s="52"/>
    </row>
    <row r="526" spans="15:15" x14ac:dyDescent="0.7">
      <c r="O526" s="52"/>
    </row>
    <row r="527" spans="15:15" x14ac:dyDescent="0.7">
      <c r="O527" s="52"/>
    </row>
    <row r="528" spans="15:15" x14ac:dyDescent="0.7">
      <c r="O528" s="52"/>
    </row>
    <row r="529" spans="15:15" x14ac:dyDescent="0.7">
      <c r="O529" s="52"/>
    </row>
    <row r="530" spans="15:15" x14ac:dyDescent="0.7">
      <c r="O530" s="52"/>
    </row>
    <row r="531" spans="15:15" x14ac:dyDescent="0.7">
      <c r="O531" s="52"/>
    </row>
    <row r="532" spans="15:15" x14ac:dyDescent="0.7">
      <c r="O532" s="52"/>
    </row>
    <row r="533" spans="15:15" x14ac:dyDescent="0.7">
      <c r="O533" s="52"/>
    </row>
    <row r="534" spans="15:15" x14ac:dyDescent="0.7">
      <c r="O534" s="52"/>
    </row>
    <row r="535" spans="15:15" x14ac:dyDescent="0.7">
      <c r="O535" s="52"/>
    </row>
    <row r="536" spans="15:15" x14ac:dyDescent="0.7">
      <c r="O536" s="52"/>
    </row>
    <row r="537" spans="15:15" x14ac:dyDescent="0.7">
      <c r="O537" s="52"/>
    </row>
    <row r="538" spans="15:15" x14ac:dyDescent="0.7">
      <c r="O538" s="52"/>
    </row>
    <row r="539" spans="15:15" x14ac:dyDescent="0.7">
      <c r="O539" s="52"/>
    </row>
    <row r="540" spans="15:15" x14ac:dyDescent="0.7">
      <c r="O540" s="52"/>
    </row>
    <row r="541" spans="15:15" x14ac:dyDescent="0.7">
      <c r="O541" s="52"/>
    </row>
    <row r="542" spans="15:15" x14ac:dyDescent="0.7">
      <c r="O542" s="52"/>
    </row>
    <row r="543" spans="15:15" x14ac:dyDescent="0.7">
      <c r="O543" s="52"/>
    </row>
    <row r="544" spans="15:15" x14ac:dyDescent="0.7">
      <c r="O544" s="52"/>
    </row>
    <row r="545" spans="15:15" x14ac:dyDescent="0.7">
      <c r="O545" s="52"/>
    </row>
    <row r="546" spans="15:15" x14ac:dyDescent="0.7">
      <c r="O546" s="52"/>
    </row>
    <row r="547" spans="15:15" x14ac:dyDescent="0.7">
      <c r="O547" s="52"/>
    </row>
    <row r="548" spans="15:15" x14ac:dyDescent="0.7">
      <c r="O548" s="52"/>
    </row>
    <row r="549" spans="15:15" x14ac:dyDescent="0.7">
      <c r="O549" s="52"/>
    </row>
    <row r="550" spans="15:15" x14ac:dyDescent="0.7">
      <c r="O550" s="52"/>
    </row>
    <row r="551" spans="15:15" x14ac:dyDescent="0.7">
      <c r="O551" s="52"/>
    </row>
    <row r="552" spans="15:15" x14ac:dyDescent="0.7">
      <c r="O552" s="52"/>
    </row>
    <row r="553" spans="15:15" x14ac:dyDescent="0.7">
      <c r="O553" s="52"/>
    </row>
    <row r="554" spans="15:15" x14ac:dyDescent="0.7">
      <c r="O554" s="52"/>
    </row>
    <row r="555" spans="15:15" x14ac:dyDescent="0.7">
      <c r="O555" s="52"/>
    </row>
    <row r="556" spans="15:15" x14ac:dyDescent="0.7">
      <c r="O556" s="52"/>
    </row>
    <row r="557" spans="15:15" x14ac:dyDescent="0.7">
      <c r="O557" s="52"/>
    </row>
    <row r="558" spans="15:15" x14ac:dyDescent="0.7">
      <c r="O558" s="52"/>
    </row>
    <row r="559" spans="15:15" x14ac:dyDescent="0.7">
      <c r="O559" s="52"/>
    </row>
    <row r="560" spans="15:15" x14ac:dyDescent="0.7">
      <c r="O560" s="52"/>
    </row>
    <row r="561" spans="15:15" x14ac:dyDescent="0.7">
      <c r="O561" s="52"/>
    </row>
    <row r="562" spans="15:15" x14ac:dyDescent="0.7">
      <c r="O562" s="52"/>
    </row>
    <row r="563" spans="15:15" x14ac:dyDescent="0.7">
      <c r="O563" s="52"/>
    </row>
    <row r="564" spans="15:15" x14ac:dyDescent="0.7">
      <c r="O564" s="52"/>
    </row>
    <row r="565" spans="15:15" x14ac:dyDescent="0.7">
      <c r="O565" s="52"/>
    </row>
    <row r="566" spans="15:15" x14ac:dyDescent="0.7">
      <c r="O566" s="52"/>
    </row>
    <row r="567" spans="15:15" x14ac:dyDescent="0.7">
      <c r="O567" s="52"/>
    </row>
    <row r="568" spans="15:15" x14ac:dyDescent="0.7">
      <c r="O568" s="52"/>
    </row>
    <row r="569" spans="15:15" x14ac:dyDescent="0.7">
      <c r="O569" s="52"/>
    </row>
    <row r="570" spans="15:15" x14ac:dyDescent="0.7">
      <c r="O570" s="52"/>
    </row>
    <row r="571" spans="15:15" x14ac:dyDescent="0.7">
      <c r="O571" s="52"/>
    </row>
    <row r="572" spans="15:15" x14ac:dyDescent="0.7">
      <c r="O572" s="52"/>
    </row>
    <row r="573" spans="15:15" x14ac:dyDescent="0.7">
      <c r="O573" s="52"/>
    </row>
    <row r="574" spans="15:15" x14ac:dyDescent="0.7">
      <c r="O574" s="52"/>
    </row>
    <row r="575" spans="15:15" x14ac:dyDescent="0.7">
      <c r="O575" s="52"/>
    </row>
    <row r="576" spans="15:15" x14ac:dyDescent="0.7">
      <c r="O576" s="52"/>
    </row>
    <row r="577" spans="15:15" x14ac:dyDescent="0.7">
      <c r="O577" s="52"/>
    </row>
    <row r="578" spans="15:15" x14ac:dyDescent="0.7">
      <c r="O578" s="52"/>
    </row>
    <row r="579" spans="15:15" x14ac:dyDescent="0.7">
      <c r="O579" s="52"/>
    </row>
    <row r="580" spans="15:15" x14ac:dyDescent="0.7">
      <c r="O580" s="52"/>
    </row>
    <row r="581" spans="15:15" x14ac:dyDescent="0.7">
      <c r="O581" s="52"/>
    </row>
    <row r="582" spans="15:15" x14ac:dyDescent="0.7">
      <c r="O582" s="52"/>
    </row>
    <row r="583" spans="15:15" x14ac:dyDescent="0.7">
      <c r="O583" s="52"/>
    </row>
    <row r="584" spans="15:15" x14ac:dyDescent="0.7">
      <c r="O584" s="52"/>
    </row>
    <row r="585" spans="15:15" x14ac:dyDescent="0.7">
      <c r="O585" s="52"/>
    </row>
    <row r="586" spans="15:15" x14ac:dyDescent="0.7">
      <c r="O586" s="52"/>
    </row>
    <row r="587" spans="15:15" x14ac:dyDescent="0.7">
      <c r="O587" s="52"/>
    </row>
    <row r="588" spans="15:15" x14ac:dyDescent="0.7">
      <c r="O588" s="52"/>
    </row>
    <row r="589" spans="15:15" x14ac:dyDescent="0.7">
      <c r="O589" s="52"/>
    </row>
    <row r="590" spans="15:15" x14ac:dyDescent="0.7">
      <c r="O590" s="52"/>
    </row>
    <row r="591" spans="15:15" x14ac:dyDescent="0.7">
      <c r="O591" s="52"/>
    </row>
    <row r="592" spans="15:15" x14ac:dyDescent="0.7">
      <c r="O592" s="52"/>
    </row>
    <row r="593" spans="15:15" x14ac:dyDescent="0.7">
      <c r="O593" s="52"/>
    </row>
    <row r="594" spans="15:15" x14ac:dyDescent="0.7">
      <c r="O594" s="52"/>
    </row>
    <row r="595" spans="15:15" x14ac:dyDescent="0.7">
      <c r="O595" s="52"/>
    </row>
    <row r="596" spans="15:15" x14ac:dyDescent="0.7">
      <c r="O596" s="52"/>
    </row>
    <row r="597" spans="15:15" x14ac:dyDescent="0.7">
      <c r="O597" s="52"/>
    </row>
    <row r="598" spans="15:15" x14ac:dyDescent="0.7">
      <c r="O598" s="52"/>
    </row>
    <row r="599" spans="15:15" x14ac:dyDescent="0.7">
      <c r="O599" s="52"/>
    </row>
    <row r="600" spans="15:15" x14ac:dyDescent="0.7">
      <c r="O600" s="52"/>
    </row>
    <row r="601" spans="15:15" x14ac:dyDescent="0.7">
      <c r="O601" s="52"/>
    </row>
    <row r="602" spans="15:15" x14ac:dyDescent="0.7">
      <c r="O602" s="52"/>
    </row>
    <row r="603" spans="15:15" x14ac:dyDescent="0.7">
      <c r="O603" s="52"/>
    </row>
    <row r="604" spans="15:15" x14ac:dyDescent="0.7">
      <c r="O604" s="52"/>
    </row>
    <row r="605" spans="15:15" x14ac:dyDescent="0.7">
      <c r="O605" s="52"/>
    </row>
    <row r="606" spans="15:15" x14ac:dyDescent="0.7">
      <c r="O606" s="52"/>
    </row>
    <row r="607" spans="15:15" x14ac:dyDescent="0.7">
      <c r="O607" s="52"/>
    </row>
    <row r="608" spans="15:15" x14ac:dyDescent="0.7">
      <c r="O608" s="52"/>
    </row>
    <row r="609" spans="15:15" x14ac:dyDescent="0.7">
      <c r="O609" s="52"/>
    </row>
    <row r="610" spans="15:15" x14ac:dyDescent="0.7">
      <c r="O610" s="52"/>
    </row>
    <row r="611" spans="15:15" x14ac:dyDescent="0.7">
      <c r="O611" s="52"/>
    </row>
    <row r="612" spans="15:15" x14ac:dyDescent="0.7">
      <c r="O612" s="52"/>
    </row>
    <row r="613" spans="15:15" x14ac:dyDescent="0.7">
      <c r="O613" s="52"/>
    </row>
    <row r="614" spans="15:15" x14ac:dyDescent="0.7">
      <c r="O614" s="52"/>
    </row>
    <row r="615" spans="15:15" x14ac:dyDescent="0.7">
      <c r="O615" s="52"/>
    </row>
    <row r="616" spans="15:15" x14ac:dyDescent="0.7">
      <c r="O616" s="52"/>
    </row>
    <row r="617" spans="15:15" x14ac:dyDescent="0.7">
      <c r="O617" s="52"/>
    </row>
    <row r="618" spans="15:15" x14ac:dyDescent="0.7">
      <c r="O618" s="52"/>
    </row>
    <row r="619" spans="15:15" x14ac:dyDescent="0.7">
      <c r="O619" s="52"/>
    </row>
    <row r="620" spans="15:15" x14ac:dyDescent="0.7">
      <c r="O620" s="52"/>
    </row>
    <row r="621" spans="15:15" x14ac:dyDescent="0.7">
      <c r="O621" s="52"/>
    </row>
    <row r="622" spans="15:15" x14ac:dyDescent="0.7">
      <c r="O622" s="52"/>
    </row>
    <row r="623" spans="15:15" x14ac:dyDescent="0.7">
      <c r="O623" s="52"/>
    </row>
    <row r="624" spans="15:15" x14ac:dyDescent="0.7">
      <c r="O624" s="52"/>
    </row>
    <row r="625" spans="15:15" x14ac:dyDescent="0.7">
      <c r="O625" s="52"/>
    </row>
    <row r="626" spans="15:15" x14ac:dyDescent="0.7">
      <c r="O626" s="52"/>
    </row>
    <row r="627" spans="15:15" x14ac:dyDescent="0.7">
      <c r="O627" s="52"/>
    </row>
    <row r="628" spans="15:15" x14ac:dyDescent="0.7">
      <c r="O628" s="52"/>
    </row>
    <row r="629" spans="15:15" x14ac:dyDescent="0.7">
      <c r="O629" s="52"/>
    </row>
    <row r="630" spans="15:15" x14ac:dyDescent="0.7">
      <c r="O630" s="52"/>
    </row>
    <row r="631" spans="15:15" x14ac:dyDescent="0.7">
      <c r="O631" s="52"/>
    </row>
    <row r="632" spans="15:15" x14ac:dyDescent="0.7">
      <c r="O632" s="52"/>
    </row>
    <row r="633" spans="15:15" x14ac:dyDescent="0.7">
      <c r="O633" s="52"/>
    </row>
    <row r="634" spans="15:15" x14ac:dyDescent="0.7">
      <c r="O634" s="52"/>
    </row>
    <row r="635" spans="15:15" x14ac:dyDescent="0.7">
      <c r="O635" s="52"/>
    </row>
    <row r="636" spans="15:15" x14ac:dyDescent="0.7">
      <c r="O636" s="52"/>
    </row>
    <row r="637" spans="15:15" x14ac:dyDescent="0.7">
      <c r="O637" s="52"/>
    </row>
    <row r="638" spans="15:15" x14ac:dyDescent="0.7">
      <c r="O638" s="52"/>
    </row>
    <row r="639" spans="15:15" x14ac:dyDescent="0.7">
      <c r="O639" s="52"/>
    </row>
    <row r="640" spans="15:15" x14ac:dyDescent="0.7">
      <c r="O640" s="52"/>
    </row>
    <row r="641" spans="15:15" x14ac:dyDescent="0.7">
      <c r="O641" s="52"/>
    </row>
    <row r="642" spans="15:15" x14ac:dyDescent="0.7">
      <c r="O642" s="52"/>
    </row>
    <row r="643" spans="15:15" x14ac:dyDescent="0.7">
      <c r="O643" s="52"/>
    </row>
    <row r="644" spans="15:15" x14ac:dyDescent="0.7">
      <c r="O644" s="52"/>
    </row>
    <row r="645" spans="15:15" x14ac:dyDescent="0.7">
      <c r="O645" s="52"/>
    </row>
    <row r="646" spans="15:15" x14ac:dyDescent="0.7">
      <c r="O646" s="52"/>
    </row>
    <row r="647" spans="15:15" x14ac:dyDescent="0.7">
      <c r="O647" s="52"/>
    </row>
    <row r="648" spans="15:15" x14ac:dyDescent="0.7">
      <c r="O648" s="52"/>
    </row>
    <row r="649" spans="15:15" x14ac:dyDescent="0.7">
      <c r="O649" s="52"/>
    </row>
    <row r="650" spans="15:15" x14ac:dyDescent="0.7">
      <c r="O650" s="52"/>
    </row>
    <row r="651" spans="15:15" x14ac:dyDescent="0.7">
      <c r="O651" s="52"/>
    </row>
    <row r="652" spans="15:15" x14ac:dyDescent="0.7">
      <c r="O652" s="52"/>
    </row>
    <row r="653" spans="15:15" x14ac:dyDescent="0.7">
      <c r="O653" s="52"/>
    </row>
    <row r="654" spans="15:15" x14ac:dyDescent="0.7">
      <c r="O654" s="52"/>
    </row>
    <row r="655" spans="15:15" x14ac:dyDescent="0.7">
      <c r="O655" s="52"/>
    </row>
    <row r="656" spans="15:15" x14ac:dyDescent="0.7">
      <c r="O656" s="52"/>
    </row>
    <row r="657" spans="15:15" x14ac:dyDescent="0.7">
      <c r="O657" s="52"/>
    </row>
    <row r="658" spans="15:15" x14ac:dyDescent="0.7">
      <c r="O658" s="52"/>
    </row>
    <row r="659" spans="15:15" x14ac:dyDescent="0.7">
      <c r="O659" s="52"/>
    </row>
    <row r="660" spans="15:15" x14ac:dyDescent="0.7">
      <c r="O660" s="52"/>
    </row>
    <row r="661" spans="15:15" x14ac:dyDescent="0.7">
      <c r="O661" s="52"/>
    </row>
    <row r="662" spans="15:15" x14ac:dyDescent="0.7">
      <c r="O662" s="52"/>
    </row>
    <row r="663" spans="15:15" x14ac:dyDescent="0.7">
      <c r="O663" s="52"/>
    </row>
    <row r="664" spans="15:15" x14ac:dyDescent="0.7">
      <c r="O664" s="52"/>
    </row>
    <row r="665" spans="15:15" x14ac:dyDescent="0.7">
      <c r="O665" s="52"/>
    </row>
    <row r="666" spans="15:15" x14ac:dyDescent="0.7">
      <c r="O666" s="52"/>
    </row>
    <row r="667" spans="15:15" x14ac:dyDescent="0.7">
      <c r="O667" s="52"/>
    </row>
    <row r="668" spans="15:15" x14ac:dyDescent="0.7">
      <c r="O668" s="52"/>
    </row>
    <row r="669" spans="15:15" x14ac:dyDescent="0.7">
      <c r="O669" s="52"/>
    </row>
    <row r="670" spans="15:15" x14ac:dyDescent="0.7">
      <c r="O670" s="52"/>
    </row>
    <row r="671" spans="15:15" x14ac:dyDescent="0.7">
      <c r="O671" s="52"/>
    </row>
    <row r="672" spans="15:15" x14ac:dyDescent="0.7">
      <c r="O672" s="52"/>
    </row>
    <row r="673" spans="15:15" x14ac:dyDescent="0.7">
      <c r="O673" s="52"/>
    </row>
    <row r="674" spans="15:15" x14ac:dyDescent="0.7">
      <c r="O674" s="52"/>
    </row>
    <row r="675" spans="15:15" x14ac:dyDescent="0.7">
      <c r="O675" s="52"/>
    </row>
    <row r="676" spans="15:15" x14ac:dyDescent="0.7">
      <c r="O676" s="52"/>
    </row>
    <row r="677" spans="15:15" x14ac:dyDescent="0.7">
      <c r="O677" s="52"/>
    </row>
    <row r="678" spans="15:15" x14ac:dyDescent="0.7">
      <c r="O678" s="52"/>
    </row>
    <row r="679" spans="15:15" x14ac:dyDescent="0.7">
      <c r="O679" s="52"/>
    </row>
    <row r="680" spans="15:15" x14ac:dyDescent="0.7">
      <c r="O680" s="52"/>
    </row>
    <row r="681" spans="15:15" x14ac:dyDescent="0.7">
      <c r="O681" s="52"/>
    </row>
    <row r="682" spans="15:15" x14ac:dyDescent="0.7">
      <c r="O682" s="52"/>
    </row>
    <row r="683" spans="15:15" x14ac:dyDescent="0.7">
      <c r="O683" s="52"/>
    </row>
    <row r="684" spans="15:15" x14ac:dyDescent="0.7">
      <c r="O684" s="52"/>
    </row>
    <row r="685" spans="15:15" x14ac:dyDescent="0.7">
      <c r="O685" s="52"/>
    </row>
    <row r="686" spans="15:15" x14ac:dyDescent="0.7">
      <c r="O686" s="52"/>
    </row>
    <row r="687" spans="15:15" x14ac:dyDescent="0.7">
      <c r="O687" s="52"/>
    </row>
    <row r="688" spans="15:15" x14ac:dyDescent="0.7">
      <c r="O688" s="52"/>
    </row>
    <row r="689" spans="15:15" x14ac:dyDescent="0.7">
      <c r="O689" s="52"/>
    </row>
    <row r="690" spans="15:15" x14ac:dyDescent="0.7">
      <c r="O690" s="52"/>
    </row>
    <row r="691" spans="15:15" x14ac:dyDescent="0.7">
      <c r="O691" s="52"/>
    </row>
    <row r="692" spans="15:15" x14ac:dyDescent="0.7">
      <c r="O692" s="52"/>
    </row>
    <row r="693" spans="15:15" x14ac:dyDescent="0.7">
      <c r="O693" s="52"/>
    </row>
    <row r="694" spans="15:15" x14ac:dyDescent="0.7">
      <c r="O694" s="52"/>
    </row>
    <row r="695" spans="15:15" x14ac:dyDescent="0.7">
      <c r="O695" s="52"/>
    </row>
    <row r="696" spans="15:15" x14ac:dyDescent="0.7">
      <c r="O696" s="52"/>
    </row>
    <row r="697" spans="15:15" x14ac:dyDescent="0.7">
      <c r="O697" s="52"/>
    </row>
    <row r="698" spans="15:15" x14ac:dyDescent="0.7">
      <c r="O698" s="52"/>
    </row>
    <row r="699" spans="15:15" x14ac:dyDescent="0.7">
      <c r="O699" s="52"/>
    </row>
    <row r="700" spans="15:15" x14ac:dyDescent="0.7">
      <c r="O700" s="52"/>
    </row>
    <row r="701" spans="15:15" x14ac:dyDescent="0.7">
      <c r="O701" s="52"/>
    </row>
    <row r="702" spans="15:15" x14ac:dyDescent="0.7">
      <c r="O702" s="52"/>
    </row>
    <row r="703" spans="15:15" x14ac:dyDescent="0.7">
      <c r="O703" s="52"/>
    </row>
    <row r="704" spans="15:15" x14ac:dyDescent="0.7">
      <c r="O704" s="52"/>
    </row>
    <row r="705" spans="15:15" x14ac:dyDescent="0.7">
      <c r="O705" s="52"/>
    </row>
    <row r="706" spans="15:15" x14ac:dyDescent="0.7">
      <c r="O706" s="52"/>
    </row>
    <row r="707" spans="15:15" x14ac:dyDescent="0.7">
      <c r="O707" s="52"/>
    </row>
    <row r="708" spans="15:15" x14ac:dyDescent="0.7">
      <c r="O708" s="52"/>
    </row>
    <row r="709" spans="15:15" x14ac:dyDescent="0.7">
      <c r="O709" s="52"/>
    </row>
    <row r="710" spans="15:15" x14ac:dyDescent="0.7">
      <c r="O710" s="52"/>
    </row>
    <row r="711" spans="15:15" x14ac:dyDescent="0.7">
      <c r="O711" s="52"/>
    </row>
    <row r="712" spans="15:15" x14ac:dyDescent="0.7">
      <c r="O712" s="52"/>
    </row>
    <row r="713" spans="15:15" x14ac:dyDescent="0.7">
      <c r="O713" s="52"/>
    </row>
    <row r="714" spans="15:15" x14ac:dyDescent="0.7">
      <c r="O714" s="52"/>
    </row>
    <row r="715" spans="15:15" x14ac:dyDescent="0.7">
      <c r="O715" s="52"/>
    </row>
    <row r="716" spans="15:15" x14ac:dyDescent="0.7">
      <c r="O716" s="52"/>
    </row>
    <row r="717" spans="15:15" x14ac:dyDescent="0.7">
      <c r="O717" s="52"/>
    </row>
    <row r="718" spans="15:15" x14ac:dyDescent="0.7">
      <c r="O718" s="52"/>
    </row>
    <row r="719" spans="15:15" x14ac:dyDescent="0.7">
      <c r="O719" s="52"/>
    </row>
    <row r="720" spans="15:15" x14ac:dyDescent="0.7">
      <c r="O720" s="52"/>
    </row>
    <row r="721" spans="15:15" x14ac:dyDescent="0.7">
      <c r="O721" s="52"/>
    </row>
    <row r="722" spans="15:15" x14ac:dyDescent="0.7">
      <c r="O722" s="52"/>
    </row>
    <row r="723" spans="15:15" x14ac:dyDescent="0.7">
      <c r="O723" s="52"/>
    </row>
    <row r="724" spans="15:15" x14ac:dyDescent="0.7">
      <c r="O724" s="52"/>
    </row>
    <row r="725" spans="15:15" x14ac:dyDescent="0.7">
      <c r="O725" s="52"/>
    </row>
    <row r="726" spans="15:15" x14ac:dyDescent="0.7">
      <c r="O726" s="52"/>
    </row>
    <row r="727" spans="15:15" x14ac:dyDescent="0.7">
      <c r="O727" s="52"/>
    </row>
    <row r="728" spans="15:15" x14ac:dyDescent="0.7">
      <c r="O728" s="52"/>
    </row>
    <row r="729" spans="15:15" x14ac:dyDescent="0.7">
      <c r="O729" s="52"/>
    </row>
    <row r="730" spans="15:15" x14ac:dyDescent="0.7">
      <c r="O730" s="52"/>
    </row>
    <row r="731" spans="15:15" x14ac:dyDescent="0.7">
      <c r="O731" s="52"/>
    </row>
    <row r="732" spans="15:15" x14ac:dyDescent="0.7">
      <c r="O732" s="52"/>
    </row>
    <row r="733" spans="15:15" x14ac:dyDescent="0.7">
      <c r="O733" s="52"/>
    </row>
    <row r="734" spans="15:15" x14ac:dyDescent="0.7">
      <c r="O734" s="52"/>
    </row>
    <row r="735" spans="15:15" x14ac:dyDescent="0.7">
      <c r="O735" s="52"/>
    </row>
    <row r="736" spans="15:15" x14ac:dyDescent="0.7">
      <c r="O736" s="52"/>
    </row>
    <row r="737" spans="15:15" x14ac:dyDescent="0.7">
      <c r="O737" s="52"/>
    </row>
    <row r="738" spans="15:15" x14ac:dyDescent="0.7">
      <c r="O738" s="52"/>
    </row>
    <row r="739" spans="15:15" x14ac:dyDescent="0.7">
      <c r="O739" s="52"/>
    </row>
    <row r="740" spans="15:15" x14ac:dyDescent="0.7">
      <c r="O740" s="52"/>
    </row>
    <row r="741" spans="15:15" x14ac:dyDescent="0.7">
      <c r="O741" s="52"/>
    </row>
    <row r="742" spans="15:15" x14ac:dyDescent="0.7">
      <c r="O742" s="52"/>
    </row>
    <row r="743" spans="15:15" x14ac:dyDescent="0.7">
      <c r="O743" s="52"/>
    </row>
    <row r="744" spans="15:15" x14ac:dyDescent="0.7">
      <c r="O744" s="52"/>
    </row>
    <row r="745" spans="15:15" x14ac:dyDescent="0.7">
      <c r="O745" s="52"/>
    </row>
    <row r="746" spans="15:15" x14ac:dyDescent="0.7">
      <c r="O746" s="52"/>
    </row>
    <row r="747" spans="15:15" x14ac:dyDescent="0.7">
      <c r="O747" s="52"/>
    </row>
    <row r="748" spans="15:15" x14ac:dyDescent="0.7">
      <c r="O748" s="52"/>
    </row>
    <row r="749" spans="15:15" x14ac:dyDescent="0.7">
      <c r="O749" s="52"/>
    </row>
    <row r="750" spans="15:15" x14ac:dyDescent="0.7">
      <c r="O750" s="52"/>
    </row>
    <row r="751" spans="15:15" x14ac:dyDescent="0.7">
      <c r="O751" s="52"/>
    </row>
    <row r="752" spans="15:15" x14ac:dyDescent="0.7">
      <c r="O752" s="52"/>
    </row>
    <row r="753" spans="15:15" x14ac:dyDescent="0.7">
      <c r="O753" s="52"/>
    </row>
    <row r="754" spans="15:15" x14ac:dyDescent="0.7">
      <c r="O754" s="52"/>
    </row>
    <row r="755" spans="15:15" x14ac:dyDescent="0.7">
      <c r="O755" s="52"/>
    </row>
    <row r="756" spans="15:15" x14ac:dyDescent="0.7">
      <c r="O756" s="52"/>
    </row>
    <row r="757" spans="15:15" x14ac:dyDescent="0.7">
      <c r="O757" s="52"/>
    </row>
    <row r="758" spans="15:15" x14ac:dyDescent="0.7">
      <c r="O758" s="52"/>
    </row>
    <row r="759" spans="15:15" x14ac:dyDescent="0.7">
      <c r="O759" s="52"/>
    </row>
    <row r="760" spans="15:15" x14ac:dyDescent="0.7">
      <c r="O760" s="52"/>
    </row>
    <row r="761" spans="15:15" x14ac:dyDescent="0.7">
      <c r="O761" s="52"/>
    </row>
    <row r="762" spans="15:15" x14ac:dyDescent="0.7">
      <c r="O762" s="52"/>
    </row>
    <row r="763" spans="15:15" x14ac:dyDescent="0.7">
      <c r="O763" s="52"/>
    </row>
    <row r="764" spans="15:15" x14ac:dyDescent="0.7">
      <c r="O764" s="52"/>
    </row>
    <row r="765" spans="15:15" x14ac:dyDescent="0.7">
      <c r="O765" s="52"/>
    </row>
    <row r="766" spans="15:15" x14ac:dyDescent="0.7">
      <c r="O766" s="52"/>
    </row>
    <row r="767" spans="15:15" x14ac:dyDescent="0.7">
      <c r="O767" s="52"/>
    </row>
    <row r="768" spans="15:15" x14ac:dyDescent="0.7">
      <c r="O768" s="52"/>
    </row>
    <row r="769" spans="15:15" x14ac:dyDescent="0.7">
      <c r="O769" s="52"/>
    </row>
    <row r="770" spans="15:15" x14ac:dyDescent="0.7">
      <c r="O770" s="52"/>
    </row>
    <row r="771" spans="15:15" x14ac:dyDescent="0.7">
      <c r="O771" s="52"/>
    </row>
    <row r="772" spans="15:15" x14ac:dyDescent="0.7">
      <c r="O772" s="52"/>
    </row>
    <row r="773" spans="15:15" x14ac:dyDescent="0.7">
      <c r="O773" s="52"/>
    </row>
    <row r="774" spans="15:15" x14ac:dyDescent="0.7">
      <c r="O774" s="52"/>
    </row>
    <row r="775" spans="15:15" x14ac:dyDescent="0.7">
      <c r="O775" s="52"/>
    </row>
    <row r="776" spans="15:15" x14ac:dyDescent="0.7">
      <c r="O776" s="52"/>
    </row>
    <row r="777" spans="15:15" x14ac:dyDescent="0.7">
      <c r="O777" s="52"/>
    </row>
    <row r="778" spans="15:15" x14ac:dyDescent="0.7">
      <c r="O778" s="52"/>
    </row>
    <row r="779" spans="15:15" x14ac:dyDescent="0.7">
      <c r="O779" s="52"/>
    </row>
    <row r="780" spans="15:15" x14ac:dyDescent="0.7">
      <c r="O780" s="52"/>
    </row>
    <row r="781" spans="15:15" x14ac:dyDescent="0.7">
      <c r="O781" s="52"/>
    </row>
    <row r="782" spans="15:15" x14ac:dyDescent="0.7">
      <c r="O782" s="52"/>
    </row>
    <row r="783" spans="15:15" x14ac:dyDescent="0.7">
      <c r="O783" s="52"/>
    </row>
    <row r="784" spans="15:15" x14ac:dyDescent="0.7">
      <c r="O784" s="52"/>
    </row>
    <row r="785" spans="15:15" x14ac:dyDescent="0.7">
      <c r="O785" s="52"/>
    </row>
    <row r="786" spans="15:15" x14ac:dyDescent="0.7">
      <c r="O786" s="52"/>
    </row>
    <row r="787" spans="15:15" x14ac:dyDescent="0.7">
      <c r="O787" s="52"/>
    </row>
    <row r="788" spans="15:15" x14ac:dyDescent="0.7">
      <c r="O788" s="52"/>
    </row>
    <row r="789" spans="15:15" x14ac:dyDescent="0.7">
      <c r="O789" s="52"/>
    </row>
    <row r="790" spans="15:15" x14ac:dyDescent="0.7">
      <c r="O790" s="52"/>
    </row>
    <row r="791" spans="15:15" x14ac:dyDescent="0.7">
      <c r="O791" s="52"/>
    </row>
    <row r="792" spans="15:15" x14ac:dyDescent="0.7">
      <c r="O792" s="52"/>
    </row>
    <row r="793" spans="15:15" x14ac:dyDescent="0.7">
      <c r="O793" s="52"/>
    </row>
    <row r="794" spans="15:15" x14ac:dyDescent="0.7">
      <c r="O794" s="52"/>
    </row>
    <row r="795" spans="15:15" x14ac:dyDescent="0.7">
      <c r="O795" s="52"/>
    </row>
    <row r="796" spans="15:15" x14ac:dyDescent="0.7">
      <c r="O796" s="52"/>
    </row>
    <row r="797" spans="15:15" x14ac:dyDescent="0.7">
      <c r="O797" s="52"/>
    </row>
    <row r="798" spans="15:15" x14ac:dyDescent="0.7">
      <c r="O798" s="52"/>
    </row>
    <row r="799" spans="15:15" x14ac:dyDescent="0.7">
      <c r="O799" s="52"/>
    </row>
    <row r="800" spans="15:15" x14ac:dyDescent="0.7">
      <c r="O800" s="52"/>
    </row>
    <row r="801" spans="15:15" x14ac:dyDescent="0.7">
      <c r="O801" s="52"/>
    </row>
    <row r="802" spans="15:15" x14ac:dyDescent="0.7">
      <c r="O802" s="52"/>
    </row>
    <row r="803" spans="15:15" x14ac:dyDescent="0.7">
      <c r="O803" s="52"/>
    </row>
    <row r="804" spans="15:15" x14ac:dyDescent="0.7">
      <c r="O804" s="52"/>
    </row>
    <row r="805" spans="15:15" x14ac:dyDescent="0.7">
      <c r="O805" s="52"/>
    </row>
    <row r="806" spans="15:15" x14ac:dyDescent="0.7">
      <c r="O806" s="52"/>
    </row>
    <row r="807" spans="15:15" x14ac:dyDescent="0.7">
      <c r="O807" s="52"/>
    </row>
    <row r="808" spans="15:15" x14ac:dyDescent="0.7">
      <c r="O808" s="52"/>
    </row>
    <row r="809" spans="15:15" x14ac:dyDescent="0.7">
      <c r="O809" s="52"/>
    </row>
    <row r="810" spans="15:15" x14ac:dyDescent="0.7">
      <c r="O810" s="52"/>
    </row>
    <row r="811" spans="15:15" x14ac:dyDescent="0.7">
      <c r="O811" s="52"/>
    </row>
    <row r="812" spans="15:15" x14ac:dyDescent="0.7">
      <c r="O812" s="52"/>
    </row>
    <row r="813" spans="15:15" x14ac:dyDescent="0.7">
      <c r="O813" s="52"/>
    </row>
    <row r="814" spans="15:15" x14ac:dyDescent="0.7">
      <c r="O814" s="52"/>
    </row>
    <row r="815" spans="15:15" x14ac:dyDescent="0.7">
      <c r="O815" s="52"/>
    </row>
    <row r="816" spans="15:15" x14ac:dyDescent="0.7">
      <c r="O816" s="52"/>
    </row>
    <row r="817" spans="15:15" x14ac:dyDescent="0.7">
      <c r="O817" s="52"/>
    </row>
    <row r="818" spans="15:15" x14ac:dyDescent="0.7">
      <c r="O818" s="52"/>
    </row>
    <row r="819" spans="15:15" x14ac:dyDescent="0.7">
      <c r="O819" s="52"/>
    </row>
    <row r="820" spans="15:15" x14ac:dyDescent="0.7">
      <c r="O820" s="52"/>
    </row>
    <row r="821" spans="15:15" x14ac:dyDescent="0.7">
      <c r="O821" s="52"/>
    </row>
    <row r="822" spans="15:15" x14ac:dyDescent="0.7">
      <c r="O822" s="52"/>
    </row>
    <row r="823" spans="15:15" x14ac:dyDescent="0.7">
      <c r="O823" s="52"/>
    </row>
    <row r="824" spans="15:15" x14ac:dyDescent="0.7">
      <c r="O824" s="52"/>
    </row>
    <row r="825" spans="15:15" x14ac:dyDescent="0.7">
      <c r="O825" s="52"/>
    </row>
    <row r="826" spans="15:15" x14ac:dyDescent="0.7">
      <c r="O826" s="52"/>
    </row>
    <row r="827" spans="15:15" x14ac:dyDescent="0.7">
      <c r="O827" s="52"/>
    </row>
    <row r="828" spans="15:15" x14ac:dyDescent="0.7">
      <c r="O828" s="52"/>
    </row>
    <row r="829" spans="15:15" x14ac:dyDescent="0.7">
      <c r="O829" s="52"/>
    </row>
    <row r="830" spans="15:15" x14ac:dyDescent="0.7">
      <c r="O830" s="52"/>
    </row>
    <row r="831" spans="15:15" x14ac:dyDescent="0.7">
      <c r="O831" s="52"/>
    </row>
    <row r="832" spans="15:15" x14ac:dyDescent="0.7">
      <c r="O832" s="52"/>
    </row>
    <row r="833" spans="15:15" x14ac:dyDescent="0.7">
      <c r="O833" s="52"/>
    </row>
    <row r="834" spans="15:15" x14ac:dyDescent="0.7">
      <c r="O834" s="52"/>
    </row>
    <row r="835" spans="15:15" x14ac:dyDescent="0.7">
      <c r="O835" s="52"/>
    </row>
    <row r="836" spans="15:15" x14ac:dyDescent="0.7">
      <c r="O836" s="52"/>
    </row>
    <row r="837" spans="15:15" x14ac:dyDescent="0.7">
      <c r="O837" s="52"/>
    </row>
    <row r="838" spans="15:15" x14ac:dyDescent="0.7">
      <c r="O838" s="52"/>
    </row>
    <row r="839" spans="15:15" x14ac:dyDescent="0.7">
      <c r="O839" s="52"/>
    </row>
    <row r="840" spans="15:15" x14ac:dyDescent="0.7">
      <c r="O840" s="52"/>
    </row>
    <row r="841" spans="15:15" x14ac:dyDescent="0.7">
      <c r="O841" s="52"/>
    </row>
    <row r="842" spans="15:15" x14ac:dyDescent="0.7">
      <c r="O842" s="52"/>
    </row>
    <row r="843" spans="15:15" x14ac:dyDescent="0.7">
      <c r="O843" s="52"/>
    </row>
    <row r="844" spans="15:15" x14ac:dyDescent="0.7">
      <c r="O844" s="52"/>
    </row>
    <row r="845" spans="15:15" x14ac:dyDescent="0.7">
      <c r="O845" s="52"/>
    </row>
    <row r="846" spans="15:15" x14ac:dyDescent="0.7">
      <c r="O846" s="52"/>
    </row>
    <row r="847" spans="15:15" x14ac:dyDescent="0.7">
      <c r="O847" s="52"/>
    </row>
    <row r="848" spans="15:15" x14ac:dyDescent="0.7">
      <c r="O848" s="52"/>
    </row>
    <row r="849" spans="15:15" x14ac:dyDescent="0.7">
      <c r="O849" s="52"/>
    </row>
    <row r="850" spans="15:15" x14ac:dyDescent="0.7">
      <c r="O850" s="52"/>
    </row>
    <row r="851" spans="15:15" x14ac:dyDescent="0.7">
      <c r="O851" s="52"/>
    </row>
    <row r="852" spans="15:15" x14ac:dyDescent="0.7">
      <c r="O852" s="52"/>
    </row>
    <row r="853" spans="15:15" x14ac:dyDescent="0.7">
      <c r="O853" s="52"/>
    </row>
    <row r="854" spans="15:15" x14ac:dyDescent="0.7">
      <c r="O854" s="52"/>
    </row>
    <row r="855" spans="15:15" x14ac:dyDescent="0.7">
      <c r="O855" s="52"/>
    </row>
    <row r="856" spans="15:15" x14ac:dyDescent="0.7">
      <c r="O856" s="52"/>
    </row>
    <row r="857" spans="15:15" x14ac:dyDescent="0.7">
      <c r="O857" s="52"/>
    </row>
    <row r="858" spans="15:15" x14ac:dyDescent="0.7">
      <c r="O858" s="52"/>
    </row>
    <row r="859" spans="15:15" x14ac:dyDescent="0.7">
      <c r="O859" s="52"/>
    </row>
    <row r="860" spans="15:15" x14ac:dyDescent="0.7">
      <c r="O860" s="52"/>
    </row>
    <row r="861" spans="15:15" x14ac:dyDescent="0.7">
      <c r="O861" s="52"/>
    </row>
    <row r="862" spans="15:15" x14ac:dyDescent="0.7">
      <c r="O862" s="52"/>
    </row>
    <row r="863" spans="15:15" x14ac:dyDescent="0.7">
      <c r="O863" s="52"/>
    </row>
    <row r="864" spans="15:15" x14ac:dyDescent="0.7">
      <c r="O864" s="52"/>
    </row>
    <row r="865" spans="15:15" x14ac:dyDescent="0.7">
      <c r="O865" s="52"/>
    </row>
    <row r="866" spans="15:15" x14ac:dyDescent="0.7">
      <c r="O866" s="52"/>
    </row>
    <row r="867" spans="15:15" x14ac:dyDescent="0.7">
      <c r="O867" s="52"/>
    </row>
    <row r="868" spans="15:15" x14ac:dyDescent="0.7">
      <c r="O868" s="52"/>
    </row>
    <row r="869" spans="15:15" x14ac:dyDescent="0.7">
      <c r="O869" s="52"/>
    </row>
    <row r="870" spans="15:15" x14ac:dyDescent="0.7">
      <c r="O870" s="52"/>
    </row>
    <row r="871" spans="15:15" x14ac:dyDescent="0.7">
      <c r="O871" s="52"/>
    </row>
    <row r="872" spans="15:15" x14ac:dyDescent="0.7">
      <c r="O872" s="52"/>
    </row>
    <row r="873" spans="15:15" x14ac:dyDescent="0.7">
      <c r="O873" s="52"/>
    </row>
    <row r="874" spans="15:15" x14ac:dyDescent="0.7">
      <c r="O874" s="52"/>
    </row>
    <row r="875" spans="15:15" x14ac:dyDescent="0.7">
      <c r="O875" s="52"/>
    </row>
    <row r="876" spans="15:15" x14ac:dyDescent="0.7">
      <c r="O876" s="52"/>
    </row>
    <row r="877" spans="15:15" x14ac:dyDescent="0.7">
      <c r="O877" s="52"/>
    </row>
    <row r="878" spans="15:15" x14ac:dyDescent="0.7">
      <c r="O878" s="52"/>
    </row>
    <row r="879" spans="15:15" x14ac:dyDescent="0.7">
      <c r="O879" s="52"/>
    </row>
    <row r="880" spans="15:15" x14ac:dyDescent="0.7">
      <c r="O880" s="52"/>
    </row>
    <row r="881" spans="15:15" x14ac:dyDescent="0.7">
      <c r="O881" s="52"/>
    </row>
    <row r="882" spans="15:15" x14ac:dyDescent="0.7">
      <c r="O882" s="52"/>
    </row>
    <row r="883" spans="15:15" x14ac:dyDescent="0.7">
      <c r="O883" s="52"/>
    </row>
    <row r="884" spans="15:15" x14ac:dyDescent="0.7">
      <c r="O884" s="52"/>
    </row>
    <row r="885" spans="15:15" x14ac:dyDescent="0.7">
      <c r="O885" s="52"/>
    </row>
    <row r="886" spans="15:15" x14ac:dyDescent="0.7">
      <c r="O886" s="52"/>
    </row>
    <row r="887" spans="15:15" x14ac:dyDescent="0.7">
      <c r="O887" s="52"/>
    </row>
    <row r="888" spans="15:15" x14ac:dyDescent="0.7">
      <c r="O888" s="52"/>
    </row>
    <row r="889" spans="15:15" x14ac:dyDescent="0.7">
      <c r="O889" s="52"/>
    </row>
    <row r="890" spans="15:15" x14ac:dyDescent="0.7">
      <c r="O890" s="52"/>
    </row>
    <row r="891" spans="15:15" x14ac:dyDescent="0.7">
      <c r="O891" s="52"/>
    </row>
    <row r="892" spans="15:15" x14ac:dyDescent="0.7">
      <c r="O892" s="52"/>
    </row>
    <row r="893" spans="15:15" x14ac:dyDescent="0.7">
      <c r="O893" s="52"/>
    </row>
    <row r="894" spans="15:15" x14ac:dyDescent="0.7">
      <c r="O894" s="52"/>
    </row>
    <row r="895" spans="15:15" x14ac:dyDescent="0.7">
      <c r="O895" s="52"/>
    </row>
    <row r="896" spans="15:15" x14ac:dyDescent="0.7">
      <c r="O896" s="52"/>
    </row>
    <row r="897" spans="15:15" x14ac:dyDescent="0.7">
      <c r="O897" s="52"/>
    </row>
    <row r="898" spans="15:15" x14ac:dyDescent="0.7">
      <c r="O898" s="52"/>
    </row>
    <row r="899" spans="15:15" x14ac:dyDescent="0.7">
      <c r="O899" s="52"/>
    </row>
    <row r="900" spans="15:15" x14ac:dyDescent="0.7">
      <c r="O900" s="52"/>
    </row>
    <row r="901" spans="15:15" x14ac:dyDescent="0.7">
      <c r="O901" s="52"/>
    </row>
    <row r="902" spans="15:15" x14ac:dyDescent="0.7">
      <c r="O902" s="52"/>
    </row>
    <row r="903" spans="15:15" x14ac:dyDescent="0.7">
      <c r="O903" s="52"/>
    </row>
    <row r="904" spans="15:15" x14ac:dyDescent="0.7">
      <c r="O904" s="52"/>
    </row>
    <row r="905" spans="15:15" x14ac:dyDescent="0.7">
      <c r="O905" s="52"/>
    </row>
    <row r="906" spans="15:15" x14ac:dyDescent="0.7">
      <c r="O906" s="52"/>
    </row>
    <row r="907" spans="15:15" x14ac:dyDescent="0.7">
      <c r="O907" s="52"/>
    </row>
    <row r="908" spans="15:15" x14ac:dyDescent="0.7">
      <c r="O908" s="52"/>
    </row>
    <row r="909" spans="15:15" x14ac:dyDescent="0.7">
      <c r="O909" s="52"/>
    </row>
    <row r="910" spans="15:15" x14ac:dyDescent="0.7">
      <c r="O910" s="52"/>
    </row>
    <row r="911" spans="15:15" x14ac:dyDescent="0.7">
      <c r="O911" s="52"/>
    </row>
    <row r="912" spans="15:15" x14ac:dyDescent="0.7">
      <c r="O912" s="52"/>
    </row>
    <row r="913" spans="15:15" x14ac:dyDescent="0.7">
      <c r="O913" s="52"/>
    </row>
    <row r="914" spans="15:15" x14ac:dyDescent="0.7">
      <c r="O914" s="52"/>
    </row>
    <row r="915" spans="15:15" x14ac:dyDescent="0.7">
      <c r="O915" s="52"/>
    </row>
    <row r="916" spans="15:15" x14ac:dyDescent="0.7">
      <c r="O916" s="52"/>
    </row>
    <row r="917" spans="15:15" x14ac:dyDescent="0.7">
      <c r="O917" s="52"/>
    </row>
    <row r="918" spans="15:15" x14ac:dyDescent="0.7">
      <c r="O918" s="52"/>
    </row>
    <row r="919" spans="15:15" x14ac:dyDescent="0.7">
      <c r="O919" s="52"/>
    </row>
    <row r="920" spans="15:15" x14ac:dyDescent="0.7">
      <c r="O920" s="52"/>
    </row>
    <row r="921" spans="15:15" x14ac:dyDescent="0.7">
      <c r="O921" s="52"/>
    </row>
    <row r="922" spans="15:15" x14ac:dyDescent="0.7">
      <c r="O922" s="52"/>
    </row>
    <row r="923" spans="15:15" x14ac:dyDescent="0.7">
      <c r="O923" s="52"/>
    </row>
    <row r="924" spans="15:15" x14ac:dyDescent="0.7">
      <c r="O924" s="52"/>
    </row>
    <row r="925" spans="15:15" x14ac:dyDescent="0.7">
      <c r="O925" s="52"/>
    </row>
    <row r="926" spans="15:15" x14ac:dyDescent="0.7">
      <c r="O926" s="52"/>
    </row>
    <row r="927" spans="15:15" x14ac:dyDescent="0.7">
      <c r="O927" s="52"/>
    </row>
    <row r="928" spans="15:15" x14ac:dyDescent="0.7">
      <c r="O928" s="52"/>
    </row>
    <row r="929" spans="15:15" x14ac:dyDescent="0.7">
      <c r="O929" s="52"/>
    </row>
    <row r="930" spans="15:15" x14ac:dyDescent="0.7">
      <c r="O930" s="52"/>
    </row>
    <row r="931" spans="15:15" x14ac:dyDescent="0.7">
      <c r="O931" s="52"/>
    </row>
    <row r="932" spans="15:15" x14ac:dyDescent="0.7">
      <c r="O932" s="52"/>
    </row>
    <row r="933" spans="15:15" x14ac:dyDescent="0.7">
      <c r="O933" s="52"/>
    </row>
    <row r="934" spans="15:15" x14ac:dyDescent="0.7">
      <c r="O934" s="52"/>
    </row>
    <row r="935" spans="15:15" x14ac:dyDescent="0.7">
      <c r="O935" s="52"/>
    </row>
    <row r="936" spans="15:15" x14ac:dyDescent="0.7">
      <c r="O936" s="52"/>
    </row>
    <row r="937" spans="15:15" x14ac:dyDescent="0.7">
      <c r="O937" s="52"/>
    </row>
    <row r="938" spans="15:15" x14ac:dyDescent="0.7">
      <c r="O938" s="52"/>
    </row>
    <row r="939" spans="15:15" x14ac:dyDescent="0.7">
      <c r="O939" s="52"/>
    </row>
    <row r="940" spans="15:15" x14ac:dyDescent="0.7">
      <c r="O940" s="52"/>
    </row>
    <row r="941" spans="15:15" x14ac:dyDescent="0.7">
      <c r="O941" s="52"/>
    </row>
    <row r="942" spans="15:15" x14ac:dyDescent="0.7">
      <c r="O942" s="52"/>
    </row>
    <row r="943" spans="15:15" x14ac:dyDescent="0.7">
      <c r="O943" s="52"/>
    </row>
    <row r="944" spans="15:15" x14ac:dyDescent="0.7">
      <c r="O944" s="52"/>
    </row>
    <row r="945" spans="15:15" x14ac:dyDescent="0.7">
      <c r="O945" s="52"/>
    </row>
    <row r="946" spans="15:15" x14ac:dyDescent="0.7">
      <c r="O946" s="52"/>
    </row>
    <row r="947" spans="15:15" x14ac:dyDescent="0.7">
      <c r="O947" s="52"/>
    </row>
    <row r="948" spans="15:15" x14ac:dyDescent="0.7">
      <c r="O948" s="52"/>
    </row>
    <row r="949" spans="15:15" x14ac:dyDescent="0.7">
      <c r="O949" s="52"/>
    </row>
    <row r="950" spans="15:15" x14ac:dyDescent="0.7">
      <c r="O950" s="52"/>
    </row>
    <row r="951" spans="15:15" x14ac:dyDescent="0.7">
      <c r="O951" s="52"/>
    </row>
    <row r="952" spans="15:15" x14ac:dyDescent="0.7">
      <c r="O952" s="52"/>
    </row>
    <row r="953" spans="15:15" x14ac:dyDescent="0.7">
      <c r="O953" s="52"/>
    </row>
    <row r="954" spans="15:15" x14ac:dyDescent="0.7">
      <c r="O954" s="52"/>
    </row>
    <row r="955" spans="15:15" x14ac:dyDescent="0.7">
      <c r="O955" s="52"/>
    </row>
    <row r="956" spans="15:15" x14ac:dyDescent="0.7">
      <c r="O956" s="52"/>
    </row>
    <row r="957" spans="15:15" x14ac:dyDescent="0.7">
      <c r="O957" s="52"/>
    </row>
    <row r="958" spans="15:15" x14ac:dyDescent="0.7">
      <c r="O958" s="52"/>
    </row>
    <row r="959" spans="15:15" x14ac:dyDescent="0.7">
      <c r="O959" s="52"/>
    </row>
    <row r="960" spans="15:15" x14ac:dyDescent="0.7">
      <c r="O960" s="52"/>
    </row>
    <row r="961" spans="15:15" x14ac:dyDescent="0.7">
      <c r="O961" s="52"/>
    </row>
    <row r="962" spans="15:15" x14ac:dyDescent="0.7">
      <c r="O962" s="52"/>
    </row>
    <row r="963" spans="15:15" x14ac:dyDescent="0.7">
      <c r="O963" s="52"/>
    </row>
    <row r="964" spans="15:15" x14ac:dyDescent="0.7">
      <c r="O964" s="52"/>
    </row>
    <row r="965" spans="15:15" x14ac:dyDescent="0.7">
      <c r="O965" s="52"/>
    </row>
    <row r="966" spans="15:15" x14ac:dyDescent="0.7">
      <c r="O966" s="52"/>
    </row>
    <row r="967" spans="15:15" x14ac:dyDescent="0.7">
      <c r="O967" s="52"/>
    </row>
    <row r="968" spans="15:15" x14ac:dyDescent="0.7">
      <c r="O968" s="52"/>
    </row>
    <row r="969" spans="15:15" x14ac:dyDescent="0.7">
      <c r="O969" s="52"/>
    </row>
    <row r="970" spans="15:15" x14ac:dyDescent="0.7">
      <c r="O970" s="52"/>
    </row>
    <row r="971" spans="15:15" x14ac:dyDescent="0.7">
      <c r="O971" s="52"/>
    </row>
    <row r="972" spans="15:15" x14ac:dyDescent="0.7">
      <c r="O972" s="52"/>
    </row>
    <row r="973" spans="15:15" x14ac:dyDescent="0.7">
      <c r="O973" s="52"/>
    </row>
    <row r="974" spans="15:15" x14ac:dyDescent="0.7">
      <c r="O974" s="52"/>
    </row>
    <row r="975" spans="15:15" x14ac:dyDescent="0.7">
      <c r="O975" s="52"/>
    </row>
    <row r="976" spans="15:15" x14ac:dyDescent="0.7">
      <c r="O976" s="52"/>
    </row>
    <row r="977" spans="15:15" x14ac:dyDescent="0.7">
      <c r="O977" s="52"/>
    </row>
    <row r="978" spans="15:15" x14ac:dyDescent="0.7">
      <c r="O978" s="52"/>
    </row>
    <row r="979" spans="15:15" x14ac:dyDescent="0.7">
      <c r="O979" s="52"/>
    </row>
    <row r="980" spans="15:15" x14ac:dyDescent="0.7">
      <c r="O980" s="52"/>
    </row>
    <row r="981" spans="15:15" x14ac:dyDescent="0.7">
      <c r="O981" s="52"/>
    </row>
    <row r="982" spans="15:15" x14ac:dyDescent="0.7">
      <c r="O982" s="52"/>
    </row>
    <row r="983" spans="15:15" x14ac:dyDescent="0.7">
      <c r="O983" s="52"/>
    </row>
    <row r="984" spans="15:15" x14ac:dyDescent="0.7">
      <c r="O984" s="52"/>
    </row>
    <row r="985" spans="15:15" x14ac:dyDescent="0.7">
      <c r="O985" s="52"/>
    </row>
    <row r="986" spans="15:15" x14ac:dyDescent="0.7">
      <c r="O986" s="52"/>
    </row>
    <row r="987" spans="15:15" x14ac:dyDescent="0.7">
      <c r="O987" s="52"/>
    </row>
    <row r="988" spans="15:15" x14ac:dyDescent="0.7">
      <c r="O988" s="52"/>
    </row>
    <row r="989" spans="15:15" x14ac:dyDescent="0.7">
      <c r="O989" s="52"/>
    </row>
    <row r="990" spans="15:15" x14ac:dyDescent="0.7">
      <c r="O990" s="52"/>
    </row>
    <row r="991" spans="15:15" x14ac:dyDescent="0.7">
      <c r="O991" s="52"/>
    </row>
    <row r="992" spans="15:15" x14ac:dyDescent="0.7">
      <c r="O992" s="52"/>
    </row>
    <row r="993" spans="15:15" x14ac:dyDescent="0.7">
      <c r="O993" s="52"/>
    </row>
    <row r="994" spans="15:15" x14ac:dyDescent="0.7">
      <c r="O994" s="52"/>
    </row>
    <row r="995" spans="15:15" x14ac:dyDescent="0.7">
      <c r="O995" s="52"/>
    </row>
    <row r="996" spans="15:15" x14ac:dyDescent="0.7">
      <c r="O996" s="52"/>
    </row>
    <row r="997" spans="15:15" x14ac:dyDescent="0.7">
      <c r="O997" s="52"/>
    </row>
    <row r="998" spans="15:15" x14ac:dyDescent="0.7">
      <c r="O998" s="52"/>
    </row>
    <row r="999" spans="15:15" x14ac:dyDescent="0.7">
      <c r="O999" s="52"/>
    </row>
    <row r="1000" spans="15:15" x14ac:dyDescent="0.7">
      <c r="O1000" s="52"/>
    </row>
    <row r="1001" spans="15:15" x14ac:dyDescent="0.7">
      <c r="O1001" s="52"/>
    </row>
    <row r="1002" spans="15:15" x14ac:dyDescent="0.7">
      <c r="O1002" s="52"/>
    </row>
    <row r="1003" spans="15:15" x14ac:dyDescent="0.7">
      <c r="O1003" s="52"/>
    </row>
    <row r="1004" spans="15:15" x14ac:dyDescent="0.7">
      <c r="O1004" s="52"/>
    </row>
    <row r="1005" spans="15:15" x14ac:dyDescent="0.7">
      <c r="O1005" s="52"/>
    </row>
    <row r="1006" spans="15:15" x14ac:dyDescent="0.7">
      <c r="O1006" s="52"/>
    </row>
    <row r="1007" spans="15:15" x14ac:dyDescent="0.7">
      <c r="O1007" s="52"/>
    </row>
    <row r="1008" spans="15:15" x14ac:dyDescent="0.7">
      <c r="O1008" s="52"/>
    </row>
    <row r="1009" spans="15:15" x14ac:dyDescent="0.7">
      <c r="O1009" s="52"/>
    </row>
    <row r="1010" spans="15:15" x14ac:dyDescent="0.7">
      <c r="O1010" s="52"/>
    </row>
    <row r="1011" spans="15:15" x14ac:dyDescent="0.7">
      <c r="O1011" s="52"/>
    </row>
    <row r="1012" spans="15:15" x14ac:dyDescent="0.7">
      <c r="O1012" s="52"/>
    </row>
    <row r="1013" spans="15:15" x14ac:dyDescent="0.7">
      <c r="O1013" s="52"/>
    </row>
    <row r="1014" spans="15:15" x14ac:dyDescent="0.7">
      <c r="O1014" s="52"/>
    </row>
    <row r="1015" spans="15:15" x14ac:dyDescent="0.7">
      <c r="O1015" s="52"/>
    </row>
    <row r="1016" spans="15:15" x14ac:dyDescent="0.7">
      <c r="O1016" s="52"/>
    </row>
    <row r="1017" spans="15:15" x14ac:dyDescent="0.7">
      <c r="O1017" s="52"/>
    </row>
    <row r="1018" spans="15:15" x14ac:dyDescent="0.7">
      <c r="O1018" s="52"/>
    </row>
    <row r="1019" spans="15:15" x14ac:dyDescent="0.7">
      <c r="O1019" s="52"/>
    </row>
    <row r="1020" spans="15:15" x14ac:dyDescent="0.7">
      <c r="O1020" s="52"/>
    </row>
    <row r="1021" spans="15:15" x14ac:dyDescent="0.7">
      <c r="O1021" s="52"/>
    </row>
    <row r="1022" spans="15:15" x14ac:dyDescent="0.7">
      <c r="O1022" s="52"/>
    </row>
    <row r="1023" spans="15:15" x14ac:dyDescent="0.7">
      <c r="O1023" s="52"/>
    </row>
    <row r="1024" spans="15:15" x14ac:dyDescent="0.7">
      <c r="O1024" s="52"/>
    </row>
    <row r="1025" spans="15:15" x14ac:dyDescent="0.7">
      <c r="O1025" s="52"/>
    </row>
    <row r="1026" spans="15:15" x14ac:dyDescent="0.7">
      <c r="O1026" s="52"/>
    </row>
    <row r="1027" spans="15:15" x14ac:dyDescent="0.7">
      <c r="O1027" s="52"/>
    </row>
    <row r="1028" spans="15:15" x14ac:dyDescent="0.7">
      <c r="O1028" s="52"/>
    </row>
    <row r="1029" spans="15:15" x14ac:dyDescent="0.7">
      <c r="O1029" s="52"/>
    </row>
    <row r="1030" spans="15:15" x14ac:dyDescent="0.7">
      <c r="O1030" s="52"/>
    </row>
    <row r="1031" spans="15:15" x14ac:dyDescent="0.7">
      <c r="O1031" s="52"/>
    </row>
    <row r="1032" spans="15:15" x14ac:dyDescent="0.7">
      <c r="O1032" s="52"/>
    </row>
    <row r="1033" spans="15:15" x14ac:dyDescent="0.7">
      <c r="O1033" s="52"/>
    </row>
    <row r="1034" spans="15:15" x14ac:dyDescent="0.7">
      <c r="O1034" s="52"/>
    </row>
    <row r="1035" spans="15:15" x14ac:dyDescent="0.7">
      <c r="O1035" s="52"/>
    </row>
    <row r="1036" spans="15:15" x14ac:dyDescent="0.7">
      <c r="O1036" s="52"/>
    </row>
    <row r="1037" spans="15:15" x14ac:dyDescent="0.7">
      <c r="O1037" s="52"/>
    </row>
    <row r="1038" spans="15:15" x14ac:dyDescent="0.7">
      <c r="O1038" s="52"/>
    </row>
    <row r="1039" spans="15:15" x14ac:dyDescent="0.7">
      <c r="O1039" s="52"/>
    </row>
    <row r="1040" spans="15:15" x14ac:dyDescent="0.7">
      <c r="O1040" s="52"/>
    </row>
    <row r="1041" spans="15:15" x14ac:dyDescent="0.7">
      <c r="O1041" s="52"/>
    </row>
    <row r="1042" spans="15:15" x14ac:dyDescent="0.7">
      <c r="O1042" s="52"/>
    </row>
    <row r="1043" spans="15:15" x14ac:dyDescent="0.7">
      <c r="O1043" s="52"/>
    </row>
    <row r="1044" spans="15:15" x14ac:dyDescent="0.7">
      <c r="O1044" s="52"/>
    </row>
    <row r="1045" spans="15:15" x14ac:dyDescent="0.7">
      <c r="O1045" s="52"/>
    </row>
    <row r="1046" spans="15:15" x14ac:dyDescent="0.7">
      <c r="O1046" s="52"/>
    </row>
    <row r="1047" spans="15:15" x14ac:dyDescent="0.7">
      <c r="O1047" s="52"/>
    </row>
    <row r="1048" spans="15:15" x14ac:dyDescent="0.7">
      <c r="O1048" s="52"/>
    </row>
    <row r="1049" spans="15:15" x14ac:dyDescent="0.7">
      <c r="O1049" s="52"/>
    </row>
    <row r="1050" spans="15:15" x14ac:dyDescent="0.7">
      <c r="O1050" s="52"/>
    </row>
    <row r="1051" spans="15:15" x14ac:dyDescent="0.7">
      <c r="O1051" s="52"/>
    </row>
    <row r="1052" spans="15:15" x14ac:dyDescent="0.7">
      <c r="O1052" s="52"/>
    </row>
    <row r="1053" spans="15:15" x14ac:dyDescent="0.7">
      <c r="O1053" s="52"/>
    </row>
    <row r="1054" spans="15:15" x14ac:dyDescent="0.7">
      <c r="O1054" s="52"/>
    </row>
    <row r="1055" spans="15:15" x14ac:dyDescent="0.7">
      <c r="O1055" s="52"/>
    </row>
    <row r="1056" spans="15:15" x14ac:dyDescent="0.7">
      <c r="O1056" s="52"/>
    </row>
    <row r="1057" spans="15:15" x14ac:dyDescent="0.7">
      <c r="O1057" s="52"/>
    </row>
    <row r="1058" spans="15:15" x14ac:dyDescent="0.7">
      <c r="O1058" s="52"/>
    </row>
    <row r="1059" spans="15:15" x14ac:dyDescent="0.7">
      <c r="O1059" s="52"/>
    </row>
    <row r="1060" spans="15:15" x14ac:dyDescent="0.7">
      <c r="O1060" s="52"/>
    </row>
    <row r="1061" spans="15:15" x14ac:dyDescent="0.7">
      <c r="O1061" s="52"/>
    </row>
    <row r="1062" spans="15:15" x14ac:dyDescent="0.7">
      <c r="O1062" s="52"/>
    </row>
    <row r="1063" spans="15:15" x14ac:dyDescent="0.7">
      <c r="O1063" s="52"/>
    </row>
    <row r="1064" spans="15:15" x14ac:dyDescent="0.7">
      <c r="O1064" s="52"/>
    </row>
    <row r="1065" spans="15:15" x14ac:dyDescent="0.7">
      <c r="O1065" s="52"/>
    </row>
    <row r="1066" spans="15:15" x14ac:dyDescent="0.7">
      <c r="O1066" s="52"/>
    </row>
    <row r="1067" spans="15:15" x14ac:dyDescent="0.7">
      <c r="O1067" s="52"/>
    </row>
    <row r="1068" spans="15:15" x14ac:dyDescent="0.7">
      <c r="O1068" s="52"/>
    </row>
    <row r="1069" spans="15:15" x14ac:dyDescent="0.7">
      <c r="O1069" s="52"/>
    </row>
    <row r="1070" spans="15:15" x14ac:dyDescent="0.7">
      <c r="O1070" s="52"/>
    </row>
    <row r="1071" spans="15:15" x14ac:dyDescent="0.7">
      <c r="O1071" s="52"/>
    </row>
    <row r="1072" spans="15:15" x14ac:dyDescent="0.7">
      <c r="O1072" s="52"/>
    </row>
    <row r="1073" spans="15:15" x14ac:dyDescent="0.7">
      <c r="O1073" s="52"/>
    </row>
    <row r="1074" spans="15:15" x14ac:dyDescent="0.7">
      <c r="O1074" s="52"/>
    </row>
    <row r="1075" spans="15:15" x14ac:dyDescent="0.7">
      <c r="O1075" s="52"/>
    </row>
    <row r="1076" spans="15:15" x14ac:dyDescent="0.7">
      <c r="O1076" s="52"/>
    </row>
    <row r="1077" spans="15:15" x14ac:dyDescent="0.7">
      <c r="O1077" s="52"/>
    </row>
    <row r="1078" spans="15:15" x14ac:dyDescent="0.7">
      <c r="O1078" s="52"/>
    </row>
    <row r="1079" spans="15:15" x14ac:dyDescent="0.7">
      <c r="O1079" s="52"/>
    </row>
    <row r="1080" spans="15:15" x14ac:dyDescent="0.7">
      <c r="O1080" s="52"/>
    </row>
    <row r="1081" spans="15:15" x14ac:dyDescent="0.7">
      <c r="O1081" s="52"/>
    </row>
    <row r="1082" spans="15:15" x14ac:dyDescent="0.7">
      <c r="O1082" s="52"/>
    </row>
    <row r="1083" spans="15:15" x14ac:dyDescent="0.7">
      <c r="O1083" s="52"/>
    </row>
    <row r="1084" spans="15:15" x14ac:dyDescent="0.7">
      <c r="O1084" s="52"/>
    </row>
    <row r="1085" spans="15:15" x14ac:dyDescent="0.7">
      <c r="O1085" s="52"/>
    </row>
    <row r="1086" spans="15:15" x14ac:dyDescent="0.7">
      <c r="O1086" s="52"/>
    </row>
    <row r="1087" spans="15:15" x14ac:dyDescent="0.7">
      <c r="O1087" s="52"/>
    </row>
    <row r="1088" spans="15:15" x14ac:dyDescent="0.7">
      <c r="O1088" s="52"/>
    </row>
    <row r="1089" spans="15:15" x14ac:dyDescent="0.7">
      <c r="O1089" s="52"/>
    </row>
    <row r="1090" spans="15:15" x14ac:dyDescent="0.7">
      <c r="O1090" s="52"/>
    </row>
    <row r="1091" spans="15:15" x14ac:dyDescent="0.7">
      <c r="O1091" s="52"/>
    </row>
    <row r="1092" spans="15:15" x14ac:dyDescent="0.7">
      <c r="O1092" s="52"/>
    </row>
    <row r="1093" spans="15:15" x14ac:dyDescent="0.7">
      <c r="O1093" s="52"/>
    </row>
    <row r="1094" spans="15:15" x14ac:dyDescent="0.7">
      <c r="O1094" s="52"/>
    </row>
    <row r="1095" spans="15:15" x14ac:dyDescent="0.7">
      <c r="O1095" s="52"/>
    </row>
    <row r="1096" spans="15:15" x14ac:dyDescent="0.7">
      <c r="O1096" s="52"/>
    </row>
    <row r="1097" spans="15:15" x14ac:dyDescent="0.7">
      <c r="O1097" s="52"/>
    </row>
    <row r="1098" spans="15:15" x14ac:dyDescent="0.7">
      <c r="O1098" s="52"/>
    </row>
    <row r="1099" spans="15:15" x14ac:dyDescent="0.7">
      <c r="O1099" s="52"/>
    </row>
    <row r="1100" spans="15:15" x14ac:dyDescent="0.7">
      <c r="O1100" s="52"/>
    </row>
    <row r="1101" spans="15:15" x14ac:dyDescent="0.7">
      <c r="O1101" s="52"/>
    </row>
    <row r="1102" spans="15:15" x14ac:dyDescent="0.7">
      <c r="O1102" s="52"/>
    </row>
    <row r="1103" spans="15:15" x14ac:dyDescent="0.7">
      <c r="O1103" s="52"/>
    </row>
    <row r="1104" spans="15:15" x14ac:dyDescent="0.7">
      <c r="O1104" s="52"/>
    </row>
    <row r="1105" spans="15:15" x14ac:dyDescent="0.7">
      <c r="O1105" s="52"/>
    </row>
    <row r="1106" spans="15:15" x14ac:dyDescent="0.7">
      <c r="O1106" s="52"/>
    </row>
    <row r="1107" spans="15:15" x14ac:dyDescent="0.7">
      <c r="O1107" s="52"/>
    </row>
    <row r="1108" spans="15:15" x14ac:dyDescent="0.7">
      <c r="O1108" s="52"/>
    </row>
    <row r="1109" spans="15:15" x14ac:dyDescent="0.7">
      <c r="O1109" s="52"/>
    </row>
    <row r="1110" spans="15:15" x14ac:dyDescent="0.7">
      <c r="O1110" s="52"/>
    </row>
    <row r="1111" spans="15:15" x14ac:dyDescent="0.7">
      <c r="O1111" s="52"/>
    </row>
    <row r="1112" spans="15:15" x14ac:dyDescent="0.7">
      <c r="O1112" s="52"/>
    </row>
    <row r="1113" spans="15:15" x14ac:dyDescent="0.7">
      <c r="O1113" s="52"/>
    </row>
    <row r="1114" spans="15:15" x14ac:dyDescent="0.7">
      <c r="O1114" s="52"/>
    </row>
    <row r="1115" spans="15:15" x14ac:dyDescent="0.7">
      <c r="O1115" s="52"/>
    </row>
    <row r="1116" spans="15:15" x14ac:dyDescent="0.7">
      <c r="O1116" s="52"/>
    </row>
    <row r="1117" spans="15:15" x14ac:dyDescent="0.7">
      <c r="O1117" s="52"/>
    </row>
    <row r="1118" spans="15:15" x14ac:dyDescent="0.7">
      <c r="O1118" s="52"/>
    </row>
    <row r="1119" spans="15:15" x14ac:dyDescent="0.7">
      <c r="O1119" s="52"/>
    </row>
    <row r="1120" spans="15:15" x14ac:dyDescent="0.7">
      <c r="O1120" s="52"/>
    </row>
    <row r="1121" spans="15:15" x14ac:dyDescent="0.7">
      <c r="O1121" s="52"/>
    </row>
    <row r="1122" spans="15:15" x14ac:dyDescent="0.7">
      <c r="O1122" s="52"/>
    </row>
    <row r="1123" spans="15:15" x14ac:dyDescent="0.7">
      <c r="O1123" s="52"/>
    </row>
    <row r="1124" spans="15:15" x14ac:dyDescent="0.7">
      <c r="O1124" s="52"/>
    </row>
    <row r="1125" spans="15:15" x14ac:dyDescent="0.7">
      <c r="O1125" s="52"/>
    </row>
    <row r="1126" spans="15:15" x14ac:dyDescent="0.7">
      <c r="O1126" s="52"/>
    </row>
    <row r="1127" spans="15:15" x14ac:dyDescent="0.7">
      <c r="O1127" s="52"/>
    </row>
    <row r="1128" spans="15:15" x14ac:dyDescent="0.7">
      <c r="O1128" s="52"/>
    </row>
    <row r="1129" spans="15:15" x14ac:dyDescent="0.7">
      <c r="O1129" s="52"/>
    </row>
    <row r="1130" spans="15:15" x14ac:dyDescent="0.7">
      <c r="O1130" s="52"/>
    </row>
    <row r="1131" spans="15:15" x14ac:dyDescent="0.7">
      <c r="O1131" s="52"/>
    </row>
    <row r="1132" spans="15:15" x14ac:dyDescent="0.7">
      <c r="O1132" s="52"/>
    </row>
    <row r="1133" spans="15:15" x14ac:dyDescent="0.7">
      <c r="O1133" s="52"/>
    </row>
    <row r="1134" spans="15:15" x14ac:dyDescent="0.7">
      <c r="O1134" s="52"/>
    </row>
    <row r="1135" spans="15:15" x14ac:dyDescent="0.7">
      <c r="O1135" s="52"/>
    </row>
    <row r="1136" spans="15:15" x14ac:dyDescent="0.7">
      <c r="O1136" s="52"/>
    </row>
    <row r="1137" spans="15:15" x14ac:dyDescent="0.7">
      <c r="O1137" s="52"/>
    </row>
    <row r="1138" spans="15:15" x14ac:dyDescent="0.7">
      <c r="O1138" s="52"/>
    </row>
    <row r="1139" spans="15:15" x14ac:dyDescent="0.7">
      <c r="O1139" s="52"/>
    </row>
    <row r="1140" spans="15:15" x14ac:dyDescent="0.7">
      <c r="O1140" s="52"/>
    </row>
    <row r="1141" spans="15:15" x14ac:dyDescent="0.7">
      <c r="O1141" s="52"/>
    </row>
    <row r="1142" spans="15:15" x14ac:dyDescent="0.7">
      <c r="O1142" s="52"/>
    </row>
    <row r="1143" spans="15:15" x14ac:dyDescent="0.7">
      <c r="O1143" s="52"/>
    </row>
    <row r="1144" spans="15:15" x14ac:dyDescent="0.7">
      <c r="O1144" s="52"/>
    </row>
    <row r="1145" spans="15:15" x14ac:dyDescent="0.7">
      <c r="O1145" s="52"/>
    </row>
    <row r="1146" spans="15:15" x14ac:dyDescent="0.7">
      <c r="O1146" s="52"/>
    </row>
    <row r="1147" spans="15:15" x14ac:dyDescent="0.7">
      <c r="O1147" s="52"/>
    </row>
    <row r="1148" spans="15:15" x14ac:dyDescent="0.7">
      <c r="O1148" s="52"/>
    </row>
    <row r="1149" spans="15:15" x14ac:dyDescent="0.7">
      <c r="O1149" s="52"/>
    </row>
    <row r="1150" spans="15:15" x14ac:dyDescent="0.7">
      <c r="O1150" s="52"/>
    </row>
    <row r="1151" spans="15:15" x14ac:dyDescent="0.7">
      <c r="O1151" s="52"/>
    </row>
    <row r="1152" spans="15:15" x14ac:dyDescent="0.7">
      <c r="O1152" s="52"/>
    </row>
    <row r="1153" spans="15:15" x14ac:dyDescent="0.7">
      <c r="O1153" s="52"/>
    </row>
    <row r="1154" spans="15:15" x14ac:dyDescent="0.7">
      <c r="O1154" s="52"/>
    </row>
    <row r="1155" spans="15:15" x14ac:dyDescent="0.7">
      <c r="O1155" s="52"/>
    </row>
    <row r="1156" spans="15:15" x14ac:dyDescent="0.7">
      <c r="O1156" s="52"/>
    </row>
    <row r="1157" spans="15:15" x14ac:dyDescent="0.7">
      <c r="O1157" s="52"/>
    </row>
    <row r="1158" spans="15:15" x14ac:dyDescent="0.7">
      <c r="O1158" s="52"/>
    </row>
    <row r="1159" spans="15:15" x14ac:dyDescent="0.7">
      <c r="O1159" s="52"/>
    </row>
    <row r="1160" spans="15:15" x14ac:dyDescent="0.7">
      <c r="O1160" s="52"/>
    </row>
    <row r="1161" spans="15:15" x14ac:dyDescent="0.7">
      <c r="O1161" s="52"/>
    </row>
    <row r="1162" spans="15:15" x14ac:dyDescent="0.7">
      <c r="O1162" s="52"/>
    </row>
    <row r="1163" spans="15:15" x14ac:dyDescent="0.7">
      <c r="O1163" s="52"/>
    </row>
    <row r="1164" spans="15:15" x14ac:dyDescent="0.7">
      <c r="O1164" s="52"/>
    </row>
    <row r="1165" spans="15:15" x14ac:dyDescent="0.7">
      <c r="O1165" s="52"/>
    </row>
    <row r="1166" spans="15:15" x14ac:dyDescent="0.7">
      <c r="O1166" s="52"/>
    </row>
    <row r="1167" spans="15:15" x14ac:dyDescent="0.7">
      <c r="O1167" s="52"/>
    </row>
    <row r="1168" spans="15:15" x14ac:dyDescent="0.7">
      <c r="O1168" s="52"/>
    </row>
    <row r="1169" spans="15:15" x14ac:dyDescent="0.7">
      <c r="O1169" s="52"/>
    </row>
    <row r="1170" spans="15:15" x14ac:dyDescent="0.7">
      <c r="O1170" s="52"/>
    </row>
    <row r="1171" spans="15:15" x14ac:dyDescent="0.7">
      <c r="O1171" s="52"/>
    </row>
    <row r="1172" spans="15:15" x14ac:dyDescent="0.7">
      <c r="O1172" s="52"/>
    </row>
    <row r="1173" spans="15:15" x14ac:dyDescent="0.7">
      <c r="O1173" s="52"/>
    </row>
    <row r="1174" spans="15:15" x14ac:dyDescent="0.7">
      <c r="O1174" s="52"/>
    </row>
    <row r="1175" spans="15:15" x14ac:dyDescent="0.7">
      <c r="O1175" s="52"/>
    </row>
    <row r="1176" spans="15:15" x14ac:dyDescent="0.7">
      <c r="O1176" s="52"/>
    </row>
    <row r="1177" spans="15:15" x14ac:dyDescent="0.7">
      <c r="O1177" s="52"/>
    </row>
    <row r="1178" spans="15:15" x14ac:dyDescent="0.7">
      <c r="O1178" s="52"/>
    </row>
    <row r="1179" spans="15:15" x14ac:dyDescent="0.7">
      <c r="O1179" s="52"/>
    </row>
    <row r="1180" spans="15:15" x14ac:dyDescent="0.7">
      <c r="O1180" s="52"/>
    </row>
    <row r="1181" spans="15:15" x14ac:dyDescent="0.7">
      <c r="O1181" s="52"/>
    </row>
    <row r="1182" spans="15:15" x14ac:dyDescent="0.7">
      <c r="O1182" s="52"/>
    </row>
    <row r="1183" spans="15:15" x14ac:dyDescent="0.7">
      <c r="O1183" s="52"/>
    </row>
    <row r="1184" spans="15:15" x14ac:dyDescent="0.7">
      <c r="O1184" s="52"/>
    </row>
    <row r="1185" spans="15:15" x14ac:dyDescent="0.7">
      <c r="O1185" s="52"/>
    </row>
    <row r="1186" spans="15:15" x14ac:dyDescent="0.7">
      <c r="O1186" s="52"/>
    </row>
    <row r="1187" spans="15:15" x14ac:dyDescent="0.7">
      <c r="O1187" s="52"/>
    </row>
    <row r="1188" spans="15:15" x14ac:dyDescent="0.7">
      <c r="O1188" s="52"/>
    </row>
    <row r="1189" spans="15:15" x14ac:dyDescent="0.7">
      <c r="O1189" s="52"/>
    </row>
    <row r="1190" spans="15:15" x14ac:dyDescent="0.7">
      <c r="O1190" s="52"/>
    </row>
    <row r="1191" spans="15:15" x14ac:dyDescent="0.7">
      <c r="O1191" s="52"/>
    </row>
    <row r="1192" spans="15:15" x14ac:dyDescent="0.7">
      <c r="O1192" s="52"/>
    </row>
    <row r="1193" spans="15:15" x14ac:dyDescent="0.7">
      <c r="O1193" s="52"/>
    </row>
    <row r="1194" spans="15:15" x14ac:dyDescent="0.7">
      <c r="O1194" s="52"/>
    </row>
    <row r="1195" spans="15:15" x14ac:dyDescent="0.7">
      <c r="O1195" s="52"/>
    </row>
    <row r="1196" spans="15:15" x14ac:dyDescent="0.7">
      <c r="O1196" s="52"/>
    </row>
    <row r="1197" spans="15:15" x14ac:dyDescent="0.7">
      <c r="O1197" s="52"/>
    </row>
    <row r="1198" spans="15:15" x14ac:dyDescent="0.7">
      <c r="O1198" s="52"/>
    </row>
    <row r="1199" spans="15:15" x14ac:dyDescent="0.7">
      <c r="O1199" s="52"/>
    </row>
    <row r="1200" spans="15:15" x14ac:dyDescent="0.7">
      <c r="O1200" s="52"/>
    </row>
    <row r="1201" spans="15:15" x14ac:dyDescent="0.7">
      <c r="O1201" s="52"/>
    </row>
    <row r="1202" spans="15:15" x14ac:dyDescent="0.7">
      <c r="O1202" s="52"/>
    </row>
    <row r="1203" spans="15:15" x14ac:dyDescent="0.7">
      <c r="O1203" s="52"/>
    </row>
    <row r="1204" spans="15:15" x14ac:dyDescent="0.7">
      <c r="O1204" s="52"/>
    </row>
    <row r="1205" spans="15:15" x14ac:dyDescent="0.7">
      <c r="O1205" s="52"/>
    </row>
    <row r="1206" spans="15:15" x14ac:dyDescent="0.7">
      <c r="O1206" s="52"/>
    </row>
    <row r="1207" spans="15:15" x14ac:dyDescent="0.7">
      <c r="O1207" s="52"/>
    </row>
    <row r="1208" spans="15:15" x14ac:dyDescent="0.7">
      <c r="O1208" s="52"/>
    </row>
    <row r="1209" spans="15:15" x14ac:dyDescent="0.7">
      <c r="O1209" s="52"/>
    </row>
    <row r="1210" spans="15:15" x14ac:dyDescent="0.7">
      <c r="O1210" s="52"/>
    </row>
    <row r="1211" spans="15:15" x14ac:dyDescent="0.7">
      <c r="O1211" s="52"/>
    </row>
    <row r="1212" spans="15:15" x14ac:dyDescent="0.7">
      <c r="O1212" s="52"/>
    </row>
    <row r="1213" spans="15:15" x14ac:dyDescent="0.7">
      <c r="O1213" s="52"/>
    </row>
    <row r="1214" spans="15:15" x14ac:dyDescent="0.7">
      <c r="O1214" s="52"/>
    </row>
    <row r="1215" spans="15:15" x14ac:dyDescent="0.7">
      <c r="O1215" s="52"/>
    </row>
    <row r="1216" spans="15:15" x14ac:dyDescent="0.7">
      <c r="O1216" s="52"/>
    </row>
    <row r="1217" spans="15:15" x14ac:dyDescent="0.7">
      <c r="O1217" s="52"/>
    </row>
    <row r="1218" spans="15:15" x14ac:dyDescent="0.7">
      <c r="O1218" s="52"/>
    </row>
    <row r="1219" spans="15:15" x14ac:dyDescent="0.7">
      <c r="O1219" s="52"/>
    </row>
    <row r="1220" spans="15:15" x14ac:dyDescent="0.7">
      <c r="O1220" s="52"/>
    </row>
    <row r="1221" spans="15:15" x14ac:dyDescent="0.7">
      <c r="O1221" s="52"/>
    </row>
    <row r="1222" spans="15:15" x14ac:dyDescent="0.7">
      <c r="O1222" s="52"/>
    </row>
    <row r="1223" spans="15:15" x14ac:dyDescent="0.7">
      <c r="O1223" s="52"/>
    </row>
    <row r="1224" spans="15:15" x14ac:dyDescent="0.7">
      <c r="O1224" s="52"/>
    </row>
    <row r="1225" spans="15:15" x14ac:dyDescent="0.7">
      <c r="O1225" s="52"/>
    </row>
    <row r="1226" spans="15:15" x14ac:dyDescent="0.7">
      <c r="O1226" s="52"/>
    </row>
    <row r="1227" spans="15:15" x14ac:dyDescent="0.7">
      <c r="O1227" s="52"/>
    </row>
    <row r="1228" spans="15:15" x14ac:dyDescent="0.7">
      <c r="O1228" s="52"/>
    </row>
    <row r="1229" spans="15:15" x14ac:dyDescent="0.7">
      <c r="O1229" s="52"/>
    </row>
    <row r="1230" spans="15:15" x14ac:dyDescent="0.7">
      <c r="O1230" s="52"/>
    </row>
    <row r="1231" spans="15:15" x14ac:dyDescent="0.7">
      <c r="O1231" s="52"/>
    </row>
    <row r="1232" spans="15:15" x14ac:dyDescent="0.7">
      <c r="O1232" s="52"/>
    </row>
    <row r="1233" spans="15:15" x14ac:dyDescent="0.7">
      <c r="O1233" s="52"/>
    </row>
    <row r="1234" spans="15:15" x14ac:dyDescent="0.7">
      <c r="O1234" s="52"/>
    </row>
    <row r="1235" spans="15:15" x14ac:dyDescent="0.7">
      <c r="O1235" s="52"/>
    </row>
    <row r="1236" spans="15:15" x14ac:dyDescent="0.7">
      <c r="O1236" s="52"/>
    </row>
    <row r="1237" spans="15:15" x14ac:dyDescent="0.7">
      <c r="O1237" s="52"/>
    </row>
    <row r="1238" spans="15:15" x14ac:dyDescent="0.7">
      <c r="O1238" s="52"/>
    </row>
    <row r="1239" spans="15:15" x14ac:dyDescent="0.7">
      <c r="O1239" s="52"/>
    </row>
    <row r="1240" spans="15:15" x14ac:dyDescent="0.7">
      <c r="O1240" s="52"/>
    </row>
    <row r="1241" spans="15:15" x14ac:dyDescent="0.7">
      <c r="O1241" s="52"/>
    </row>
    <row r="1242" spans="15:15" x14ac:dyDescent="0.7">
      <c r="O1242" s="52"/>
    </row>
    <row r="1243" spans="15:15" x14ac:dyDescent="0.7">
      <c r="O1243" s="52"/>
    </row>
    <row r="1244" spans="15:15" x14ac:dyDescent="0.7">
      <c r="O1244" s="52"/>
    </row>
    <row r="1245" spans="15:15" x14ac:dyDescent="0.7">
      <c r="O1245" s="52"/>
    </row>
    <row r="1246" spans="15:15" x14ac:dyDescent="0.7">
      <c r="O1246" s="52"/>
    </row>
    <row r="1247" spans="15:15" x14ac:dyDescent="0.7">
      <c r="O1247" s="52"/>
    </row>
    <row r="1248" spans="15:15" x14ac:dyDescent="0.7">
      <c r="O1248" s="52"/>
    </row>
    <row r="1249" spans="15:15" x14ac:dyDescent="0.7">
      <c r="O1249" s="52"/>
    </row>
    <row r="1250" spans="15:15" x14ac:dyDescent="0.7">
      <c r="O1250" s="52"/>
    </row>
    <row r="1251" spans="15:15" x14ac:dyDescent="0.7">
      <c r="O1251" s="52"/>
    </row>
    <row r="1252" spans="15:15" x14ac:dyDescent="0.7">
      <c r="O1252" s="52"/>
    </row>
    <row r="1253" spans="15:15" x14ac:dyDescent="0.7">
      <c r="O1253" s="52"/>
    </row>
    <row r="1254" spans="15:15" x14ac:dyDescent="0.7">
      <c r="O1254" s="52"/>
    </row>
    <row r="1255" spans="15:15" x14ac:dyDescent="0.7">
      <c r="O1255" s="52"/>
    </row>
    <row r="1256" spans="15:15" x14ac:dyDescent="0.7">
      <c r="O1256" s="52"/>
    </row>
    <row r="1257" spans="15:15" x14ac:dyDescent="0.7">
      <c r="O1257" s="52"/>
    </row>
    <row r="1258" spans="15:15" x14ac:dyDescent="0.7">
      <c r="O1258" s="52"/>
    </row>
    <row r="1259" spans="15:15" x14ac:dyDescent="0.7">
      <c r="O1259" s="52"/>
    </row>
    <row r="1260" spans="15:15" x14ac:dyDescent="0.7">
      <c r="O1260" s="52"/>
    </row>
    <row r="1261" spans="15:15" x14ac:dyDescent="0.7">
      <c r="O1261" s="52"/>
    </row>
    <row r="1262" spans="15:15" x14ac:dyDescent="0.7">
      <c r="O1262" s="52"/>
    </row>
    <row r="1263" spans="15:15" x14ac:dyDescent="0.7">
      <c r="O1263" s="52"/>
    </row>
    <row r="1264" spans="15:15" x14ac:dyDescent="0.7">
      <c r="O1264" s="52"/>
    </row>
    <row r="1265" spans="15:15" x14ac:dyDescent="0.7">
      <c r="O1265" s="52"/>
    </row>
    <row r="1266" spans="15:15" x14ac:dyDescent="0.7">
      <c r="O1266" s="52"/>
    </row>
    <row r="1267" spans="15:15" x14ac:dyDescent="0.7">
      <c r="O1267" s="52"/>
    </row>
    <row r="1268" spans="15:15" x14ac:dyDescent="0.7">
      <c r="O1268" s="52"/>
    </row>
    <row r="1269" spans="15:15" x14ac:dyDescent="0.7">
      <c r="O1269" s="52"/>
    </row>
    <row r="1270" spans="15:15" x14ac:dyDescent="0.7">
      <c r="O1270" s="52"/>
    </row>
    <row r="1271" spans="15:15" x14ac:dyDescent="0.7">
      <c r="O1271" s="52"/>
    </row>
    <row r="1272" spans="15:15" x14ac:dyDescent="0.7">
      <c r="O1272" s="52"/>
    </row>
    <row r="1273" spans="15:15" x14ac:dyDescent="0.7">
      <c r="O1273" s="52"/>
    </row>
    <row r="1274" spans="15:15" x14ac:dyDescent="0.7">
      <c r="O1274" s="52"/>
    </row>
    <row r="1275" spans="15:15" x14ac:dyDescent="0.7">
      <c r="O1275" s="52"/>
    </row>
    <row r="1276" spans="15:15" x14ac:dyDescent="0.7">
      <c r="O1276" s="52"/>
    </row>
    <row r="1277" spans="15:15" x14ac:dyDescent="0.7">
      <c r="O1277" s="52"/>
    </row>
    <row r="1278" spans="15:15" x14ac:dyDescent="0.7">
      <c r="O1278" s="52"/>
    </row>
    <row r="1279" spans="15:15" x14ac:dyDescent="0.7">
      <c r="O1279" s="52"/>
    </row>
    <row r="1280" spans="15:15" x14ac:dyDescent="0.7">
      <c r="O1280" s="52"/>
    </row>
    <row r="1281" spans="15:15" x14ac:dyDescent="0.7">
      <c r="O1281" s="52"/>
    </row>
    <row r="1282" spans="15:15" x14ac:dyDescent="0.7">
      <c r="O1282" s="52"/>
    </row>
    <row r="1283" spans="15:15" x14ac:dyDescent="0.7">
      <c r="O1283" s="52"/>
    </row>
    <row r="1284" spans="15:15" x14ac:dyDescent="0.7">
      <c r="O1284" s="52"/>
    </row>
    <row r="1285" spans="15:15" x14ac:dyDescent="0.7">
      <c r="O1285" s="52"/>
    </row>
    <row r="1286" spans="15:15" x14ac:dyDescent="0.7">
      <c r="O1286" s="52"/>
    </row>
    <row r="1287" spans="15:15" x14ac:dyDescent="0.7">
      <c r="O1287" s="52"/>
    </row>
    <row r="1288" spans="15:15" x14ac:dyDescent="0.7">
      <c r="O1288" s="52"/>
    </row>
    <row r="1289" spans="15:15" x14ac:dyDescent="0.7">
      <c r="O1289" s="52"/>
    </row>
    <row r="1290" spans="15:15" x14ac:dyDescent="0.7">
      <c r="O1290" s="52"/>
    </row>
    <row r="1291" spans="15:15" x14ac:dyDescent="0.7">
      <c r="O1291" s="52"/>
    </row>
    <row r="1292" spans="15:15" x14ac:dyDescent="0.7">
      <c r="O1292" s="52"/>
    </row>
    <row r="1293" spans="15:15" x14ac:dyDescent="0.7">
      <c r="O1293" s="52"/>
    </row>
    <row r="1294" spans="15:15" x14ac:dyDescent="0.7">
      <c r="O1294" s="52"/>
    </row>
    <row r="1295" spans="15:15" x14ac:dyDescent="0.7">
      <c r="O1295" s="52"/>
    </row>
    <row r="1296" spans="15:15" x14ac:dyDescent="0.7">
      <c r="O1296" s="52"/>
    </row>
    <row r="1297" spans="15:15" x14ac:dyDescent="0.7">
      <c r="O1297" s="52"/>
    </row>
    <row r="1298" spans="15:15" x14ac:dyDescent="0.7">
      <c r="O1298" s="52"/>
    </row>
    <row r="1299" spans="15:15" x14ac:dyDescent="0.7">
      <c r="O1299" s="52"/>
    </row>
    <row r="1300" spans="15:15" x14ac:dyDescent="0.7">
      <c r="O1300" s="52"/>
    </row>
    <row r="1301" spans="15:15" x14ac:dyDescent="0.7">
      <c r="O1301" s="52"/>
    </row>
    <row r="1302" spans="15:15" x14ac:dyDescent="0.7">
      <c r="O1302" s="52"/>
    </row>
    <row r="1303" spans="15:15" x14ac:dyDescent="0.7">
      <c r="O1303" s="52"/>
    </row>
    <row r="1304" spans="15:15" x14ac:dyDescent="0.7">
      <c r="O1304" s="52"/>
    </row>
    <row r="1305" spans="15:15" x14ac:dyDescent="0.7">
      <c r="O1305" s="52"/>
    </row>
    <row r="1306" spans="15:15" x14ac:dyDescent="0.7">
      <c r="O1306" s="52"/>
    </row>
    <row r="1307" spans="15:15" x14ac:dyDescent="0.7">
      <c r="O1307" s="52"/>
    </row>
    <row r="1308" spans="15:15" x14ac:dyDescent="0.7">
      <c r="O1308" s="52"/>
    </row>
    <row r="1309" spans="15:15" x14ac:dyDescent="0.7">
      <c r="O1309" s="52"/>
    </row>
    <row r="1310" spans="15:15" x14ac:dyDescent="0.7">
      <c r="O1310" s="52"/>
    </row>
    <row r="1311" spans="15:15" x14ac:dyDescent="0.7">
      <c r="O1311" s="52"/>
    </row>
    <row r="1312" spans="15:15" x14ac:dyDescent="0.7">
      <c r="O1312" s="52"/>
    </row>
    <row r="1313" spans="15:15" x14ac:dyDescent="0.7">
      <c r="O1313" s="52"/>
    </row>
    <row r="1314" spans="15:15" x14ac:dyDescent="0.7">
      <c r="O1314" s="52"/>
    </row>
    <row r="1315" spans="15:15" x14ac:dyDescent="0.7">
      <c r="O1315" s="52"/>
    </row>
    <row r="1316" spans="15:15" x14ac:dyDescent="0.7">
      <c r="O1316" s="52"/>
    </row>
    <row r="1317" spans="15:15" x14ac:dyDescent="0.7">
      <c r="O1317" s="52"/>
    </row>
    <row r="1318" spans="15:15" x14ac:dyDescent="0.7">
      <c r="O1318" s="52"/>
    </row>
    <row r="1319" spans="15:15" x14ac:dyDescent="0.7">
      <c r="O1319" s="52"/>
    </row>
    <row r="1320" spans="15:15" x14ac:dyDescent="0.7">
      <c r="O1320" s="52"/>
    </row>
    <row r="1321" spans="15:15" x14ac:dyDescent="0.7">
      <c r="O1321" s="52"/>
    </row>
    <row r="1322" spans="15:15" x14ac:dyDescent="0.7">
      <c r="O1322" s="52"/>
    </row>
    <row r="1323" spans="15:15" x14ac:dyDescent="0.7">
      <c r="O1323" s="52"/>
    </row>
    <row r="1324" spans="15:15" x14ac:dyDescent="0.7">
      <c r="O1324" s="52"/>
    </row>
    <row r="1325" spans="15:15" x14ac:dyDescent="0.7">
      <c r="O1325" s="52"/>
    </row>
    <row r="1326" spans="15:15" x14ac:dyDescent="0.7">
      <c r="O1326" s="52"/>
    </row>
    <row r="1327" spans="15:15" x14ac:dyDescent="0.7">
      <c r="O1327" s="52"/>
    </row>
    <row r="1328" spans="15:15" x14ac:dyDescent="0.7">
      <c r="O1328" s="52"/>
    </row>
    <row r="1329" spans="15:15" x14ac:dyDescent="0.7">
      <c r="O1329" s="52"/>
    </row>
    <row r="1330" spans="15:15" x14ac:dyDescent="0.7">
      <c r="O1330" s="52"/>
    </row>
    <row r="1331" spans="15:15" x14ac:dyDescent="0.7">
      <c r="O1331" s="52"/>
    </row>
    <row r="1332" spans="15:15" x14ac:dyDescent="0.7">
      <c r="O1332" s="52"/>
    </row>
    <row r="1333" spans="15:15" x14ac:dyDescent="0.7">
      <c r="O1333" s="52"/>
    </row>
    <row r="1334" spans="15:15" x14ac:dyDescent="0.7">
      <c r="O1334" s="52"/>
    </row>
    <row r="1335" spans="15:15" x14ac:dyDescent="0.7">
      <c r="O1335" s="52"/>
    </row>
    <row r="1336" spans="15:15" x14ac:dyDescent="0.7">
      <c r="O1336" s="52"/>
    </row>
    <row r="1337" spans="15:15" x14ac:dyDescent="0.7">
      <c r="O1337" s="52"/>
    </row>
    <row r="1338" spans="15:15" x14ac:dyDescent="0.7">
      <c r="O1338" s="52"/>
    </row>
    <row r="1339" spans="15:15" x14ac:dyDescent="0.7">
      <c r="O1339" s="52"/>
    </row>
    <row r="1340" spans="15:15" x14ac:dyDescent="0.7">
      <c r="O1340" s="52"/>
    </row>
    <row r="1341" spans="15:15" x14ac:dyDescent="0.7">
      <c r="O1341" s="52"/>
    </row>
    <row r="1342" spans="15:15" x14ac:dyDescent="0.7">
      <c r="O1342" s="52"/>
    </row>
    <row r="1343" spans="15:15" x14ac:dyDescent="0.7">
      <c r="O1343" s="52"/>
    </row>
    <row r="1344" spans="15:15" x14ac:dyDescent="0.7">
      <c r="O1344" s="52"/>
    </row>
    <row r="1345" spans="15:15" x14ac:dyDescent="0.7">
      <c r="O1345" s="52"/>
    </row>
    <row r="1346" spans="15:15" x14ac:dyDescent="0.7">
      <c r="O1346" s="52"/>
    </row>
    <row r="1347" spans="15:15" x14ac:dyDescent="0.7">
      <c r="O1347" s="52"/>
    </row>
    <row r="1348" spans="15:15" x14ac:dyDescent="0.7">
      <c r="O1348" s="52"/>
    </row>
    <row r="1349" spans="15:15" x14ac:dyDescent="0.7">
      <c r="O1349" s="52"/>
    </row>
    <row r="1350" spans="15:15" x14ac:dyDescent="0.7">
      <c r="O1350" s="52"/>
    </row>
    <row r="1351" spans="15:15" x14ac:dyDescent="0.7">
      <c r="O1351" s="52"/>
    </row>
    <row r="1352" spans="15:15" x14ac:dyDescent="0.7">
      <c r="O1352" s="52"/>
    </row>
    <row r="1353" spans="15:15" x14ac:dyDescent="0.7">
      <c r="O1353" s="52"/>
    </row>
    <row r="1354" spans="15:15" x14ac:dyDescent="0.7">
      <c r="O1354" s="52"/>
    </row>
    <row r="1355" spans="15:15" x14ac:dyDescent="0.7">
      <c r="O1355" s="52"/>
    </row>
    <row r="1356" spans="15:15" x14ac:dyDescent="0.7">
      <c r="O1356" s="52"/>
    </row>
    <row r="1357" spans="15:15" x14ac:dyDescent="0.7">
      <c r="O1357" s="52"/>
    </row>
    <row r="1358" spans="15:15" x14ac:dyDescent="0.7">
      <c r="O1358" s="52"/>
    </row>
    <row r="1359" spans="15:15" x14ac:dyDescent="0.7">
      <c r="O1359" s="52"/>
    </row>
    <row r="1360" spans="15:15" x14ac:dyDescent="0.7">
      <c r="O1360" s="52"/>
    </row>
    <row r="1361" spans="15:15" x14ac:dyDescent="0.7">
      <c r="O1361" s="52"/>
    </row>
    <row r="1362" spans="15:15" x14ac:dyDescent="0.7">
      <c r="O1362" s="52"/>
    </row>
    <row r="1363" spans="15:15" x14ac:dyDescent="0.7">
      <c r="O1363" s="52"/>
    </row>
    <row r="1364" spans="15:15" x14ac:dyDescent="0.7">
      <c r="O1364" s="52"/>
    </row>
    <row r="1365" spans="15:15" x14ac:dyDescent="0.7">
      <c r="O1365" s="52"/>
    </row>
    <row r="1366" spans="15:15" x14ac:dyDescent="0.7">
      <c r="O1366" s="52"/>
    </row>
    <row r="1367" spans="15:15" x14ac:dyDescent="0.7">
      <c r="O1367" s="52"/>
    </row>
    <row r="1368" spans="15:15" x14ac:dyDescent="0.7">
      <c r="O1368" s="52"/>
    </row>
    <row r="1369" spans="15:15" x14ac:dyDescent="0.7">
      <c r="O1369" s="52"/>
    </row>
    <row r="1370" spans="15:15" x14ac:dyDescent="0.7">
      <c r="O1370" s="52"/>
    </row>
    <row r="1371" spans="15:15" x14ac:dyDescent="0.7">
      <c r="O1371" s="52"/>
    </row>
    <row r="1372" spans="15:15" x14ac:dyDescent="0.7">
      <c r="O1372" s="52"/>
    </row>
    <row r="1373" spans="15:15" x14ac:dyDescent="0.7">
      <c r="O1373" s="52"/>
    </row>
    <row r="1374" spans="15:15" x14ac:dyDescent="0.7">
      <c r="O1374" s="52"/>
    </row>
    <row r="1375" spans="15:15" x14ac:dyDescent="0.7">
      <c r="O1375" s="52"/>
    </row>
    <row r="1376" spans="15:15" x14ac:dyDescent="0.7">
      <c r="O1376" s="52"/>
    </row>
    <row r="1377" spans="15:15" x14ac:dyDescent="0.7">
      <c r="O1377" s="52"/>
    </row>
    <row r="1378" spans="15:15" x14ac:dyDescent="0.7">
      <c r="O1378" s="52"/>
    </row>
    <row r="1379" spans="15:15" x14ac:dyDescent="0.7">
      <c r="O1379" s="52"/>
    </row>
    <row r="1380" spans="15:15" x14ac:dyDescent="0.7">
      <c r="O1380" s="52"/>
    </row>
    <row r="1381" spans="15:15" x14ac:dyDescent="0.7">
      <c r="O1381" s="52"/>
    </row>
    <row r="1382" spans="15:15" x14ac:dyDescent="0.7">
      <c r="O1382" s="52"/>
    </row>
    <row r="1383" spans="15:15" x14ac:dyDescent="0.7">
      <c r="O1383" s="52"/>
    </row>
    <row r="1384" spans="15:15" x14ac:dyDescent="0.7">
      <c r="O1384" s="52"/>
    </row>
    <row r="1385" spans="15:15" x14ac:dyDescent="0.7">
      <c r="O1385" s="52"/>
    </row>
    <row r="1386" spans="15:15" x14ac:dyDescent="0.7">
      <c r="O1386" s="52"/>
    </row>
    <row r="1387" spans="15:15" x14ac:dyDescent="0.7">
      <c r="O1387" s="52"/>
    </row>
    <row r="1388" spans="15:15" x14ac:dyDescent="0.7">
      <c r="O1388" s="52"/>
    </row>
    <row r="1389" spans="15:15" x14ac:dyDescent="0.7">
      <c r="O1389" s="52"/>
    </row>
    <row r="1390" spans="15:15" x14ac:dyDescent="0.7">
      <c r="O1390" s="52"/>
    </row>
    <row r="1391" spans="15:15" x14ac:dyDescent="0.7">
      <c r="O1391" s="52"/>
    </row>
    <row r="1392" spans="15:15" x14ac:dyDescent="0.7">
      <c r="O1392" s="52"/>
    </row>
    <row r="1393" spans="15:15" x14ac:dyDescent="0.7">
      <c r="O1393" s="52"/>
    </row>
    <row r="1394" spans="15:15" x14ac:dyDescent="0.7">
      <c r="O1394" s="52"/>
    </row>
    <row r="1395" spans="15:15" x14ac:dyDescent="0.7">
      <c r="O1395" s="52"/>
    </row>
    <row r="1396" spans="15:15" x14ac:dyDescent="0.7">
      <c r="O1396" s="52"/>
    </row>
    <row r="1397" spans="15:15" x14ac:dyDescent="0.7">
      <c r="O1397" s="52"/>
    </row>
    <row r="1398" spans="15:15" x14ac:dyDescent="0.7">
      <c r="O1398" s="52"/>
    </row>
    <row r="1399" spans="15:15" x14ac:dyDescent="0.7">
      <c r="O1399" s="52"/>
    </row>
    <row r="1400" spans="15:15" x14ac:dyDescent="0.7">
      <c r="O1400" s="52"/>
    </row>
    <row r="1401" spans="15:15" x14ac:dyDescent="0.7">
      <c r="O1401" s="52"/>
    </row>
    <row r="1402" spans="15:15" x14ac:dyDescent="0.7">
      <c r="O1402" s="52"/>
    </row>
    <row r="1403" spans="15:15" x14ac:dyDescent="0.7">
      <c r="O1403" s="52"/>
    </row>
    <row r="1404" spans="15:15" x14ac:dyDescent="0.7">
      <c r="O1404" s="52"/>
    </row>
    <row r="1405" spans="15:15" x14ac:dyDescent="0.7">
      <c r="O1405" s="52"/>
    </row>
    <row r="1406" spans="15:15" x14ac:dyDescent="0.7">
      <c r="O1406" s="52"/>
    </row>
    <row r="1407" spans="15:15" x14ac:dyDescent="0.7">
      <c r="O1407" s="52"/>
    </row>
    <row r="1408" spans="15:15" x14ac:dyDescent="0.7">
      <c r="O1408" s="52"/>
    </row>
    <row r="1409" spans="15:15" x14ac:dyDescent="0.7">
      <c r="O1409" s="52"/>
    </row>
    <row r="1410" spans="15:15" x14ac:dyDescent="0.7">
      <c r="O1410" s="52"/>
    </row>
    <row r="1411" spans="15:15" x14ac:dyDescent="0.7">
      <c r="O1411" s="52"/>
    </row>
    <row r="1412" spans="15:15" x14ac:dyDescent="0.7">
      <c r="O1412" s="52"/>
    </row>
    <row r="1413" spans="15:15" x14ac:dyDescent="0.7">
      <c r="O1413" s="52"/>
    </row>
    <row r="1414" spans="15:15" x14ac:dyDescent="0.7">
      <c r="O1414" s="52"/>
    </row>
    <row r="1415" spans="15:15" x14ac:dyDescent="0.7">
      <c r="O1415" s="52"/>
    </row>
    <row r="1416" spans="15:15" x14ac:dyDescent="0.7">
      <c r="O1416" s="52"/>
    </row>
    <row r="1417" spans="15:15" x14ac:dyDescent="0.7">
      <c r="O1417" s="52"/>
    </row>
    <row r="1418" spans="15:15" x14ac:dyDescent="0.7">
      <c r="O1418" s="52"/>
    </row>
    <row r="1419" spans="15:15" x14ac:dyDescent="0.7">
      <c r="O1419" s="52"/>
    </row>
    <row r="1420" spans="15:15" x14ac:dyDescent="0.7">
      <c r="O1420" s="52"/>
    </row>
    <row r="1421" spans="15:15" x14ac:dyDescent="0.7">
      <c r="O1421" s="52"/>
    </row>
    <row r="1422" spans="15:15" x14ac:dyDescent="0.7">
      <c r="O1422" s="52"/>
    </row>
    <row r="1423" spans="15:15" x14ac:dyDescent="0.7">
      <c r="O1423" s="52"/>
    </row>
    <row r="1424" spans="15:15" x14ac:dyDescent="0.7">
      <c r="O1424" s="52"/>
    </row>
    <row r="1425" spans="15:15" x14ac:dyDescent="0.7">
      <c r="O1425" s="52"/>
    </row>
    <row r="1426" spans="15:15" x14ac:dyDescent="0.7">
      <c r="O1426" s="52"/>
    </row>
    <row r="1427" spans="15:15" x14ac:dyDescent="0.7">
      <c r="O1427" s="52"/>
    </row>
    <row r="1428" spans="15:15" x14ac:dyDescent="0.7">
      <c r="O1428" s="52"/>
    </row>
    <row r="1429" spans="15:15" x14ac:dyDescent="0.7">
      <c r="O1429" s="52"/>
    </row>
    <row r="1430" spans="15:15" x14ac:dyDescent="0.7">
      <c r="O1430" s="52"/>
    </row>
    <row r="1431" spans="15:15" x14ac:dyDescent="0.7">
      <c r="O1431" s="52"/>
    </row>
    <row r="1432" spans="15:15" x14ac:dyDescent="0.7">
      <c r="O1432" s="52"/>
    </row>
    <row r="1433" spans="15:15" x14ac:dyDescent="0.7">
      <c r="O1433" s="52"/>
    </row>
    <row r="1434" spans="15:15" x14ac:dyDescent="0.7">
      <c r="O1434" s="52"/>
    </row>
    <row r="1435" spans="15:15" x14ac:dyDescent="0.7">
      <c r="O1435" s="52"/>
    </row>
    <row r="1436" spans="15:15" x14ac:dyDescent="0.7">
      <c r="O1436" s="52"/>
    </row>
    <row r="1437" spans="15:15" x14ac:dyDescent="0.7">
      <c r="O1437" s="52"/>
    </row>
    <row r="1438" spans="15:15" x14ac:dyDescent="0.7">
      <c r="O1438" s="52"/>
    </row>
    <row r="1439" spans="15:15" x14ac:dyDescent="0.7">
      <c r="O1439" s="52"/>
    </row>
    <row r="1440" spans="15:15" x14ac:dyDescent="0.7">
      <c r="O1440" s="52"/>
    </row>
    <row r="1441" spans="15:15" x14ac:dyDescent="0.7">
      <c r="O1441" s="52"/>
    </row>
    <row r="1442" spans="15:15" x14ac:dyDescent="0.7">
      <c r="O1442" s="52"/>
    </row>
    <row r="1443" spans="15:15" x14ac:dyDescent="0.7">
      <c r="O1443" s="52"/>
    </row>
    <row r="1444" spans="15:15" x14ac:dyDescent="0.7">
      <c r="O1444" s="52"/>
    </row>
    <row r="1445" spans="15:15" x14ac:dyDescent="0.7">
      <c r="O1445" s="52"/>
    </row>
    <row r="1446" spans="15:15" x14ac:dyDescent="0.7">
      <c r="O1446" s="52"/>
    </row>
    <row r="1447" spans="15:15" x14ac:dyDescent="0.7">
      <c r="O1447" s="52"/>
    </row>
    <row r="1448" spans="15:15" x14ac:dyDescent="0.7">
      <c r="O1448" s="52"/>
    </row>
    <row r="1449" spans="15:15" x14ac:dyDescent="0.7">
      <c r="O1449" s="52"/>
    </row>
    <row r="1450" spans="15:15" x14ac:dyDescent="0.7">
      <c r="O1450" s="52"/>
    </row>
    <row r="1451" spans="15:15" x14ac:dyDescent="0.7">
      <c r="O1451" s="52"/>
    </row>
    <row r="1452" spans="15:15" x14ac:dyDescent="0.7">
      <c r="O1452" s="52"/>
    </row>
    <row r="1453" spans="15:15" x14ac:dyDescent="0.7">
      <c r="O1453" s="52"/>
    </row>
    <row r="1454" spans="15:15" x14ac:dyDescent="0.7">
      <c r="O1454" s="52"/>
    </row>
    <row r="1455" spans="15:15" x14ac:dyDescent="0.7">
      <c r="O1455" s="52"/>
    </row>
    <row r="1456" spans="15:15" x14ac:dyDescent="0.7">
      <c r="O1456" s="52"/>
    </row>
    <row r="1457" spans="15:15" x14ac:dyDescent="0.7">
      <c r="O1457" s="52"/>
    </row>
    <row r="1458" spans="15:15" x14ac:dyDescent="0.7">
      <c r="O1458" s="52"/>
    </row>
    <row r="1459" spans="15:15" x14ac:dyDescent="0.7">
      <c r="O1459" s="52"/>
    </row>
    <row r="1460" spans="15:15" x14ac:dyDescent="0.7">
      <c r="O1460" s="52"/>
    </row>
    <row r="1461" spans="15:15" x14ac:dyDescent="0.7">
      <c r="O1461" s="52"/>
    </row>
    <row r="1462" spans="15:15" x14ac:dyDescent="0.7">
      <c r="O1462" s="52"/>
    </row>
    <row r="1463" spans="15:15" x14ac:dyDescent="0.7">
      <c r="O1463" s="52"/>
    </row>
    <row r="1464" spans="15:15" x14ac:dyDescent="0.7">
      <c r="O1464" s="52"/>
    </row>
    <row r="1465" spans="15:15" x14ac:dyDescent="0.7">
      <c r="O1465" s="52"/>
    </row>
    <row r="1466" spans="15:15" x14ac:dyDescent="0.7">
      <c r="O1466" s="52"/>
    </row>
    <row r="1467" spans="15:15" x14ac:dyDescent="0.7">
      <c r="O1467" s="52"/>
    </row>
    <row r="1468" spans="15:15" x14ac:dyDescent="0.7">
      <c r="O1468" s="52"/>
    </row>
    <row r="1469" spans="15:15" x14ac:dyDescent="0.7">
      <c r="O1469" s="52"/>
    </row>
    <row r="1470" spans="15:15" x14ac:dyDescent="0.7">
      <c r="O1470" s="52"/>
    </row>
    <row r="1471" spans="15:15" x14ac:dyDescent="0.7">
      <c r="O1471" s="52"/>
    </row>
    <row r="1472" spans="15:15" x14ac:dyDescent="0.7">
      <c r="O1472" s="52"/>
    </row>
    <row r="1473" spans="15:15" x14ac:dyDescent="0.7">
      <c r="O1473" s="52"/>
    </row>
    <row r="1474" spans="15:15" x14ac:dyDescent="0.7">
      <c r="O1474" s="52"/>
    </row>
    <row r="1475" spans="15:15" x14ac:dyDescent="0.7">
      <c r="O1475" s="52"/>
    </row>
    <row r="1476" spans="15:15" x14ac:dyDescent="0.7">
      <c r="O1476" s="52"/>
    </row>
    <row r="1477" spans="15:15" x14ac:dyDescent="0.7">
      <c r="O1477" s="52"/>
    </row>
    <row r="1478" spans="15:15" x14ac:dyDescent="0.7">
      <c r="O1478" s="52"/>
    </row>
    <row r="1479" spans="15:15" x14ac:dyDescent="0.7">
      <c r="O1479" s="52"/>
    </row>
    <row r="1480" spans="15:15" x14ac:dyDescent="0.7">
      <c r="O1480" s="52"/>
    </row>
    <row r="1481" spans="15:15" x14ac:dyDescent="0.7">
      <c r="O1481" s="52"/>
    </row>
    <row r="1482" spans="15:15" x14ac:dyDescent="0.7">
      <c r="O1482" s="52"/>
    </row>
    <row r="1483" spans="15:15" x14ac:dyDescent="0.7">
      <c r="O1483" s="52"/>
    </row>
    <row r="1484" spans="15:15" x14ac:dyDescent="0.7">
      <c r="O1484" s="52"/>
    </row>
    <row r="1485" spans="15:15" x14ac:dyDescent="0.7">
      <c r="O1485" s="52"/>
    </row>
    <row r="1486" spans="15:15" x14ac:dyDescent="0.7">
      <c r="O1486" s="52"/>
    </row>
    <row r="1487" spans="15:15" x14ac:dyDescent="0.7">
      <c r="O1487" s="52"/>
    </row>
    <row r="1488" spans="15:15" x14ac:dyDescent="0.7">
      <c r="O1488" s="52"/>
    </row>
    <row r="1489" spans="15:15" x14ac:dyDescent="0.7">
      <c r="O1489" s="52"/>
    </row>
    <row r="1490" spans="15:15" x14ac:dyDescent="0.7">
      <c r="O1490" s="52"/>
    </row>
    <row r="1491" spans="15:15" x14ac:dyDescent="0.7">
      <c r="O1491" s="52"/>
    </row>
    <row r="1492" spans="15:15" x14ac:dyDescent="0.7">
      <c r="O1492" s="52"/>
    </row>
    <row r="1493" spans="15:15" x14ac:dyDescent="0.7">
      <c r="O1493" s="52"/>
    </row>
    <row r="1494" spans="15:15" x14ac:dyDescent="0.7">
      <c r="O1494" s="52"/>
    </row>
    <row r="1495" spans="15:15" x14ac:dyDescent="0.7">
      <c r="O1495" s="52"/>
    </row>
    <row r="1496" spans="15:15" x14ac:dyDescent="0.7">
      <c r="O1496" s="52"/>
    </row>
    <row r="1497" spans="15:15" x14ac:dyDescent="0.7">
      <c r="O1497" s="52"/>
    </row>
    <row r="1498" spans="15:15" x14ac:dyDescent="0.7">
      <c r="O1498" s="52"/>
    </row>
    <row r="1499" spans="15:15" x14ac:dyDescent="0.7">
      <c r="O1499" s="52"/>
    </row>
    <row r="1500" spans="15:15" x14ac:dyDescent="0.7">
      <c r="O1500" s="52"/>
    </row>
    <row r="1501" spans="15:15" x14ac:dyDescent="0.7">
      <c r="O1501" s="52"/>
    </row>
    <row r="1502" spans="15:15" x14ac:dyDescent="0.7">
      <c r="O1502" s="52"/>
    </row>
    <row r="1503" spans="15:15" x14ac:dyDescent="0.7">
      <c r="O1503" s="52"/>
    </row>
    <row r="1504" spans="15:15" x14ac:dyDescent="0.7">
      <c r="O1504" s="52"/>
    </row>
    <row r="1505" spans="15:15" x14ac:dyDescent="0.7">
      <c r="O1505" s="52"/>
    </row>
    <row r="1506" spans="15:15" x14ac:dyDescent="0.7">
      <c r="O1506" s="52"/>
    </row>
    <row r="1507" spans="15:15" x14ac:dyDescent="0.7">
      <c r="O1507" s="52"/>
    </row>
    <row r="1508" spans="15:15" x14ac:dyDescent="0.7">
      <c r="O1508" s="52"/>
    </row>
    <row r="1509" spans="15:15" x14ac:dyDescent="0.7">
      <c r="O1509" s="52"/>
    </row>
    <row r="1510" spans="15:15" x14ac:dyDescent="0.7">
      <c r="O1510" s="52"/>
    </row>
    <row r="1511" spans="15:15" x14ac:dyDescent="0.7">
      <c r="O1511" s="52"/>
    </row>
    <row r="1512" spans="15:15" x14ac:dyDescent="0.7">
      <c r="O1512" s="52"/>
    </row>
    <row r="1513" spans="15:15" x14ac:dyDescent="0.7">
      <c r="O1513" s="52"/>
    </row>
    <row r="1514" spans="15:15" x14ac:dyDescent="0.7">
      <c r="O1514" s="52"/>
    </row>
    <row r="1515" spans="15:15" x14ac:dyDescent="0.7">
      <c r="O1515" s="52"/>
    </row>
    <row r="1516" spans="15:15" x14ac:dyDescent="0.7">
      <c r="O1516" s="52"/>
    </row>
    <row r="1517" spans="15:15" x14ac:dyDescent="0.7">
      <c r="O1517" s="52"/>
    </row>
    <row r="1518" spans="15:15" x14ac:dyDescent="0.7">
      <c r="O1518" s="52"/>
    </row>
    <row r="1519" spans="15:15" x14ac:dyDescent="0.7">
      <c r="O1519" s="52"/>
    </row>
    <row r="1520" spans="15:15" x14ac:dyDescent="0.7">
      <c r="O1520" s="52"/>
    </row>
    <row r="1521" spans="15:15" x14ac:dyDescent="0.7">
      <c r="O1521" s="52"/>
    </row>
    <row r="1522" spans="15:15" x14ac:dyDescent="0.7">
      <c r="O1522" s="52"/>
    </row>
    <row r="1523" spans="15:15" x14ac:dyDescent="0.7">
      <c r="O1523" s="52"/>
    </row>
    <row r="1524" spans="15:15" x14ac:dyDescent="0.7">
      <c r="O1524" s="52"/>
    </row>
    <row r="1525" spans="15:15" x14ac:dyDescent="0.7">
      <c r="O1525" s="52"/>
    </row>
    <row r="1526" spans="15:15" x14ac:dyDescent="0.7">
      <c r="O1526" s="52"/>
    </row>
    <row r="1527" spans="15:15" x14ac:dyDescent="0.7">
      <c r="O1527" s="52"/>
    </row>
    <row r="1528" spans="15:15" x14ac:dyDescent="0.7">
      <c r="O1528" s="52"/>
    </row>
    <row r="1529" spans="15:15" x14ac:dyDescent="0.7">
      <c r="O1529" s="52"/>
    </row>
    <row r="1530" spans="15:15" x14ac:dyDescent="0.7">
      <c r="O1530" s="52"/>
    </row>
    <row r="1531" spans="15:15" x14ac:dyDescent="0.7">
      <c r="O1531" s="52"/>
    </row>
    <row r="1532" spans="15:15" x14ac:dyDescent="0.7">
      <c r="O1532" s="52"/>
    </row>
    <row r="1533" spans="15:15" x14ac:dyDescent="0.7">
      <c r="O1533" s="52"/>
    </row>
    <row r="1534" spans="15:15" x14ac:dyDescent="0.7">
      <c r="O1534" s="52"/>
    </row>
    <row r="1535" spans="15:15" x14ac:dyDescent="0.7">
      <c r="O1535" s="52"/>
    </row>
    <row r="1536" spans="15:15" x14ac:dyDescent="0.7">
      <c r="O1536" s="52"/>
    </row>
    <row r="1537" spans="15:15" x14ac:dyDescent="0.7">
      <c r="O1537" s="52"/>
    </row>
    <row r="1538" spans="15:15" x14ac:dyDescent="0.7">
      <c r="O1538" s="52"/>
    </row>
    <row r="1539" spans="15:15" x14ac:dyDescent="0.7">
      <c r="O1539" s="52"/>
    </row>
    <row r="1540" spans="15:15" x14ac:dyDescent="0.7">
      <c r="O1540" s="52"/>
    </row>
    <row r="1541" spans="15:15" x14ac:dyDescent="0.7">
      <c r="O1541" s="52"/>
    </row>
    <row r="1542" spans="15:15" x14ac:dyDescent="0.7">
      <c r="O1542" s="52"/>
    </row>
    <row r="1543" spans="15:15" x14ac:dyDescent="0.7">
      <c r="O1543" s="52"/>
    </row>
    <row r="1544" spans="15:15" x14ac:dyDescent="0.7">
      <c r="O1544" s="52"/>
    </row>
    <row r="1545" spans="15:15" x14ac:dyDescent="0.7">
      <c r="O1545" s="52"/>
    </row>
    <row r="1546" spans="15:15" x14ac:dyDescent="0.7">
      <c r="O1546" s="52"/>
    </row>
    <row r="1547" spans="15:15" x14ac:dyDescent="0.7">
      <c r="O1547" s="52"/>
    </row>
    <row r="1548" spans="15:15" x14ac:dyDescent="0.7">
      <c r="O1548" s="52"/>
    </row>
    <row r="1549" spans="15:15" x14ac:dyDescent="0.7">
      <c r="O1549" s="52"/>
    </row>
    <row r="1550" spans="15:15" x14ac:dyDescent="0.7">
      <c r="O1550" s="52"/>
    </row>
    <row r="1551" spans="15:15" x14ac:dyDescent="0.7">
      <c r="O1551" s="52"/>
    </row>
    <row r="1552" spans="15:15" x14ac:dyDescent="0.7">
      <c r="O1552" s="52"/>
    </row>
    <row r="1553" spans="15:15" x14ac:dyDescent="0.7">
      <c r="O1553" s="52"/>
    </row>
    <row r="1554" spans="15:15" x14ac:dyDescent="0.7">
      <c r="O1554" s="52"/>
    </row>
    <row r="1555" spans="15:15" x14ac:dyDescent="0.7">
      <c r="O1555" s="52"/>
    </row>
    <row r="1556" spans="15:15" x14ac:dyDescent="0.7">
      <c r="O1556" s="52"/>
    </row>
    <row r="1557" spans="15:15" x14ac:dyDescent="0.7">
      <c r="O1557" s="52"/>
    </row>
    <row r="1558" spans="15:15" x14ac:dyDescent="0.7">
      <c r="O1558" s="52"/>
    </row>
    <row r="1559" spans="15:15" x14ac:dyDescent="0.7">
      <c r="O1559" s="52"/>
    </row>
    <row r="1560" spans="15:15" x14ac:dyDescent="0.7">
      <c r="O1560" s="52"/>
    </row>
    <row r="1561" spans="15:15" x14ac:dyDescent="0.7">
      <c r="O1561" s="52"/>
    </row>
    <row r="1562" spans="15:15" x14ac:dyDescent="0.7">
      <c r="O1562" s="52"/>
    </row>
    <row r="1563" spans="15:15" x14ac:dyDescent="0.7">
      <c r="O1563" s="52"/>
    </row>
    <row r="1564" spans="15:15" x14ac:dyDescent="0.7">
      <c r="O1564" s="52"/>
    </row>
    <row r="1565" spans="15:15" x14ac:dyDescent="0.7">
      <c r="O1565" s="52"/>
    </row>
    <row r="1566" spans="15:15" x14ac:dyDescent="0.7">
      <c r="O1566" s="52"/>
    </row>
    <row r="1567" spans="15:15" x14ac:dyDescent="0.7">
      <c r="O1567" s="52"/>
    </row>
    <row r="1568" spans="15:15" x14ac:dyDescent="0.7">
      <c r="O1568" s="52"/>
    </row>
    <row r="1569" spans="15:15" x14ac:dyDescent="0.7">
      <c r="O1569" s="52"/>
    </row>
    <row r="1570" spans="15:15" x14ac:dyDescent="0.7">
      <c r="O1570" s="52"/>
    </row>
    <row r="1571" spans="15:15" x14ac:dyDescent="0.7">
      <c r="O1571" s="52"/>
    </row>
    <row r="1572" spans="15:15" x14ac:dyDescent="0.7">
      <c r="O1572" s="52"/>
    </row>
    <row r="1573" spans="15:15" x14ac:dyDescent="0.7">
      <c r="O1573" s="52"/>
    </row>
    <row r="1574" spans="15:15" x14ac:dyDescent="0.7">
      <c r="O1574" s="52"/>
    </row>
    <row r="1575" spans="15:15" x14ac:dyDescent="0.7">
      <c r="O1575" s="52"/>
    </row>
    <row r="1576" spans="15:15" x14ac:dyDescent="0.7">
      <c r="O1576" s="52"/>
    </row>
    <row r="1577" spans="15:15" x14ac:dyDescent="0.7">
      <c r="O1577" s="52"/>
    </row>
    <row r="1578" spans="15:15" x14ac:dyDescent="0.7">
      <c r="O1578" s="52"/>
    </row>
    <row r="1579" spans="15:15" x14ac:dyDescent="0.7">
      <c r="O1579" s="52"/>
    </row>
    <row r="1580" spans="15:15" x14ac:dyDescent="0.7">
      <c r="O1580" s="52"/>
    </row>
    <row r="1581" spans="15:15" x14ac:dyDescent="0.7">
      <c r="O1581" s="52"/>
    </row>
    <row r="1582" spans="15:15" x14ac:dyDescent="0.7">
      <c r="O1582" s="52"/>
    </row>
    <row r="1583" spans="15:15" x14ac:dyDescent="0.7">
      <c r="O1583" s="52"/>
    </row>
    <row r="1584" spans="15:15" x14ac:dyDescent="0.7">
      <c r="O1584" s="52"/>
    </row>
    <row r="1585" spans="15:15" x14ac:dyDescent="0.7">
      <c r="O1585" s="52"/>
    </row>
    <row r="1586" spans="15:15" x14ac:dyDescent="0.7">
      <c r="O1586" s="52"/>
    </row>
    <row r="1587" spans="15:15" x14ac:dyDescent="0.7">
      <c r="O1587" s="52"/>
    </row>
    <row r="1588" spans="15:15" x14ac:dyDescent="0.7">
      <c r="O1588" s="52"/>
    </row>
    <row r="1589" spans="15:15" x14ac:dyDescent="0.7">
      <c r="O1589" s="52"/>
    </row>
    <row r="1590" spans="15:15" x14ac:dyDescent="0.7">
      <c r="O1590" s="52"/>
    </row>
    <row r="1591" spans="15:15" x14ac:dyDescent="0.7">
      <c r="O1591" s="52"/>
    </row>
    <row r="1592" spans="15:15" x14ac:dyDescent="0.7">
      <c r="O1592" s="52"/>
    </row>
    <row r="1593" spans="15:15" x14ac:dyDescent="0.7">
      <c r="O1593" s="52"/>
    </row>
    <row r="1594" spans="15:15" x14ac:dyDescent="0.7">
      <c r="O1594" s="52"/>
    </row>
    <row r="1595" spans="15:15" x14ac:dyDescent="0.7">
      <c r="O1595" s="52"/>
    </row>
    <row r="1596" spans="15:15" x14ac:dyDescent="0.7">
      <c r="O1596" s="52"/>
    </row>
    <row r="1597" spans="15:15" x14ac:dyDescent="0.7">
      <c r="O1597" s="52"/>
    </row>
    <row r="1598" spans="15:15" x14ac:dyDescent="0.7">
      <c r="O1598" s="52"/>
    </row>
    <row r="1599" spans="15:15" x14ac:dyDescent="0.7">
      <c r="O1599" s="52"/>
    </row>
    <row r="1600" spans="15:15" x14ac:dyDescent="0.7">
      <c r="O1600" s="52"/>
    </row>
    <row r="1601" spans="15:15" x14ac:dyDescent="0.7">
      <c r="O1601" s="52"/>
    </row>
    <row r="1602" spans="15:15" x14ac:dyDescent="0.7">
      <c r="O1602" s="52"/>
    </row>
    <row r="1603" spans="15:15" x14ac:dyDescent="0.7">
      <c r="O1603" s="52"/>
    </row>
    <row r="1604" spans="15:15" x14ac:dyDescent="0.7">
      <c r="O1604" s="52"/>
    </row>
    <row r="1605" spans="15:15" x14ac:dyDescent="0.7">
      <c r="O1605" s="52"/>
    </row>
    <row r="1606" spans="15:15" x14ac:dyDescent="0.7">
      <c r="O1606" s="52"/>
    </row>
    <row r="1607" spans="15:15" x14ac:dyDescent="0.7">
      <c r="O1607" s="52"/>
    </row>
    <row r="1608" spans="15:15" x14ac:dyDescent="0.7">
      <c r="O1608" s="52"/>
    </row>
    <row r="1609" spans="15:15" x14ac:dyDescent="0.7">
      <c r="O1609" s="52"/>
    </row>
    <row r="1610" spans="15:15" x14ac:dyDescent="0.7">
      <c r="O1610" s="52"/>
    </row>
    <row r="1611" spans="15:15" x14ac:dyDescent="0.7">
      <c r="O1611" s="52"/>
    </row>
    <row r="1612" spans="15:15" x14ac:dyDescent="0.7">
      <c r="O1612" s="52"/>
    </row>
    <row r="1613" spans="15:15" x14ac:dyDescent="0.7">
      <c r="O1613" s="52"/>
    </row>
    <row r="1614" spans="15:15" x14ac:dyDescent="0.7">
      <c r="O1614" s="52"/>
    </row>
    <row r="1615" spans="15:15" x14ac:dyDescent="0.7">
      <c r="O1615" s="52"/>
    </row>
    <row r="1616" spans="15:15" x14ac:dyDescent="0.7">
      <c r="O1616" s="52"/>
    </row>
    <row r="1617" spans="15:15" x14ac:dyDescent="0.7">
      <c r="O1617" s="52"/>
    </row>
    <row r="1618" spans="15:15" x14ac:dyDescent="0.7">
      <c r="O1618" s="52"/>
    </row>
    <row r="1619" spans="15:15" x14ac:dyDescent="0.7">
      <c r="O1619" s="52"/>
    </row>
    <row r="1620" spans="15:15" x14ac:dyDescent="0.7">
      <c r="O1620" s="52"/>
    </row>
    <row r="1621" spans="15:15" x14ac:dyDescent="0.7">
      <c r="O1621" s="52"/>
    </row>
    <row r="1622" spans="15:15" x14ac:dyDescent="0.7">
      <c r="O1622" s="52"/>
    </row>
    <row r="1623" spans="15:15" x14ac:dyDescent="0.7">
      <c r="O1623" s="52"/>
    </row>
    <row r="1624" spans="15:15" x14ac:dyDescent="0.7">
      <c r="O1624" s="52"/>
    </row>
    <row r="1625" spans="15:15" x14ac:dyDescent="0.7">
      <c r="O1625" s="52"/>
    </row>
    <row r="1626" spans="15:15" x14ac:dyDescent="0.7">
      <c r="O1626" s="52"/>
    </row>
    <row r="1627" spans="15:15" x14ac:dyDescent="0.7">
      <c r="O1627" s="52"/>
    </row>
    <row r="1628" spans="15:15" x14ac:dyDescent="0.7">
      <c r="O1628" s="52"/>
    </row>
    <row r="1629" spans="15:15" x14ac:dyDescent="0.7">
      <c r="O1629" s="52"/>
    </row>
    <row r="1630" spans="15:15" x14ac:dyDescent="0.7">
      <c r="O1630" s="52"/>
    </row>
    <row r="1631" spans="15:15" x14ac:dyDescent="0.7">
      <c r="O1631" s="52"/>
    </row>
    <row r="1632" spans="15:15" x14ac:dyDescent="0.7">
      <c r="O1632" s="52"/>
    </row>
    <row r="1633" spans="15:15" x14ac:dyDescent="0.7">
      <c r="O1633" s="52"/>
    </row>
    <row r="1634" spans="15:15" x14ac:dyDescent="0.7">
      <c r="O1634" s="52"/>
    </row>
    <row r="1635" spans="15:15" x14ac:dyDescent="0.7">
      <c r="O1635" s="52"/>
    </row>
    <row r="1636" spans="15:15" x14ac:dyDescent="0.7">
      <c r="O1636" s="52"/>
    </row>
    <row r="1637" spans="15:15" x14ac:dyDescent="0.7">
      <c r="O1637" s="52"/>
    </row>
    <row r="1638" spans="15:15" x14ac:dyDescent="0.7">
      <c r="O1638" s="52"/>
    </row>
    <row r="1639" spans="15:15" x14ac:dyDescent="0.7">
      <c r="O1639" s="52"/>
    </row>
    <row r="1640" spans="15:15" x14ac:dyDescent="0.7">
      <c r="O1640" s="52"/>
    </row>
    <row r="1641" spans="15:15" x14ac:dyDescent="0.7">
      <c r="O1641" s="52"/>
    </row>
    <row r="1642" spans="15:15" x14ac:dyDescent="0.7">
      <c r="O1642" s="52"/>
    </row>
    <row r="1643" spans="15:15" x14ac:dyDescent="0.7">
      <c r="O1643" s="52"/>
    </row>
    <row r="1644" spans="15:15" x14ac:dyDescent="0.7">
      <c r="O1644" s="52"/>
    </row>
    <row r="1645" spans="15:15" x14ac:dyDescent="0.7">
      <c r="O1645" s="52"/>
    </row>
    <row r="1646" spans="15:15" x14ac:dyDescent="0.7">
      <c r="O1646" s="52"/>
    </row>
    <row r="1647" spans="15:15" x14ac:dyDescent="0.7">
      <c r="O1647" s="52"/>
    </row>
    <row r="1648" spans="15:15" x14ac:dyDescent="0.7">
      <c r="O1648" s="52"/>
    </row>
    <row r="1649" spans="15:15" x14ac:dyDescent="0.7">
      <c r="O1649" s="52"/>
    </row>
    <row r="1650" spans="15:15" x14ac:dyDescent="0.7">
      <c r="O1650" s="52"/>
    </row>
    <row r="1651" spans="15:15" x14ac:dyDescent="0.7">
      <c r="O1651" s="52"/>
    </row>
    <row r="1652" spans="15:15" x14ac:dyDescent="0.7">
      <c r="O1652" s="52"/>
    </row>
    <row r="1653" spans="15:15" x14ac:dyDescent="0.7">
      <c r="O1653" s="52"/>
    </row>
    <row r="1654" spans="15:15" x14ac:dyDescent="0.7">
      <c r="O1654" s="52"/>
    </row>
    <row r="1655" spans="15:15" x14ac:dyDescent="0.7">
      <c r="O1655" s="52"/>
    </row>
    <row r="1656" spans="15:15" x14ac:dyDescent="0.7">
      <c r="O1656" s="52"/>
    </row>
    <row r="1657" spans="15:15" x14ac:dyDescent="0.7">
      <c r="O1657" s="52"/>
    </row>
    <row r="1658" spans="15:15" x14ac:dyDescent="0.7">
      <c r="O1658" s="52"/>
    </row>
    <row r="1659" spans="15:15" x14ac:dyDescent="0.7">
      <c r="O1659" s="52"/>
    </row>
    <row r="1660" spans="15:15" x14ac:dyDescent="0.7">
      <c r="O1660" s="52"/>
    </row>
    <row r="1661" spans="15:15" x14ac:dyDescent="0.7">
      <c r="O1661" s="52"/>
    </row>
    <row r="1662" spans="15:15" x14ac:dyDescent="0.7">
      <c r="O1662" s="52"/>
    </row>
    <row r="1663" spans="15:15" x14ac:dyDescent="0.7">
      <c r="O1663" s="52"/>
    </row>
    <row r="1664" spans="15:15" x14ac:dyDescent="0.7">
      <c r="O1664" s="52"/>
    </row>
    <row r="1665" spans="15:15" x14ac:dyDescent="0.7">
      <c r="O1665" s="52"/>
    </row>
    <row r="1666" spans="15:15" x14ac:dyDescent="0.7">
      <c r="O1666" s="52"/>
    </row>
    <row r="1667" spans="15:15" x14ac:dyDescent="0.7">
      <c r="O1667" s="52"/>
    </row>
    <row r="1668" spans="15:15" x14ac:dyDescent="0.7">
      <c r="O1668" s="52"/>
    </row>
    <row r="1669" spans="15:15" x14ac:dyDescent="0.7">
      <c r="O1669" s="52"/>
    </row>
    <row r="1670" spans="15:15" x14ac:dyDescent="0.7">
      <c r="O1670" s="52"/>
    </row>
    <row r="1671" spans="15:15" x14ac:dyDescent="0.7">
      <c r="O1671" s="52"/>
    </row>
    <row r="1672" spans="15:15" x14ac:dyDescent="0.7">
      <c r="O1672" s="52"/>
    </row>
    <row r="1673" spans="15:15" x14ac:dyDescent="0.7">
      <c r="O1673" s="52"/>
    </row>
    <row r="1674" spans="15:15" x14ac:dyDescent="0.7">
      <c r="O1674" s="52"/>
    </row>
    <row r="1675" spans="15:15" x14ac:dyDescent="0.7">
      <c r="O1675" s="52"/>
    </row>
    <row r="1676" spans="15:15" x14ac:dyDescent="0.7">
      <c r="O1676" s="52"/>
    </row>
    <row r="1677" spans="15:15" x14ac:dyDescent="0.7">
      <c r="O1677" s="52"/>
    </row>
    <row r="1678" spans="15:15" x14ac:dyDescent="0.7">
      <c r="O1678" s="52"/>
    </row>
    <row r="1679" spans="15:15" x14ac:dyDescent="0.7">
      <c r="O1679" s="52"/>
    </row>
    <row r="1680" spans="15:15" x14ac:dyDescent="0.7">
      <c r="O1680" s="52"/>
    </row>
    <row r="1681" spans="15:15" x14ac:dyDescent="0.7">
      <c r="O1681" s="52"/>
    </row>
    <row r="1682" spans="15:15" x14ac:dyDescent="0.7">
      <c r="O1682" s="52"/>
    </row>
    <row r="1683" spans="15:15" x14ac:dyDescent="0.7">
      <c r="O1683" s="52"/>
    </row>
    <row r="1684" spans="15:15" x14ac:dyDescent="0.7">
      <c r="O1684" s="52"/>
    </row>
    <row r="1685" spans="15:15" x14ac:dyDescent="0.7">
      <c r="O1685" s="52"/>
    </row>
    <row r="1686" spans="15:15" x14ac:dyDescent="0.7">
      <c r="O1686" s="52"/>
    </row>
    <row r="1687" spans="15:15" x14ac:dyDescent="0.7">
      <c r="O1687" s="52"/>
    </row>
    <row r="1688" spans="15:15" x14ac:dyDescent="0.7">
      <c r="O1688" s="52"/>
    </row>
    <row r="1689" spans="15:15" x14ac:dyDescent="0.7">
      <c r="O1689" s="52"/>
    </row>
    <row r="1690" spans="15:15" x14ac:dyDescent="0.7">
      <c r="O1690" s="52"/>
    </row>
    <row r="1691" spans="15:15" x14ac:dyDescent="0.7">
      <c r="O1691" s="52"/>
    </row>
    <row r="1692" spans="15:15" x14ac:dyDescent="0.7">
      <c r="O1692" s="52"/>
    </row>
    <row r="1693" spans="15:15" x14ac:dyDescent="0.7">
      <c r="O1693" s="52"/>
    </row>
    <row r="1694" spans="15:15" x14ac:dyDescent="0.7">
      <c r="O1694" s="52"/>
    </row>
    <row r="1695" spans="15:15" x14ac:dyDescent="0.7">
      <c r="O1695" s="52"/>
    </row>
    <row r="1696" spans="15:15" x14ac:dyDescent="0.7">
      <c r="O1696" s="52"/>
    </row>
    <row r="1697" spans="15:15" x14ac:dyDescent="0.7">
      <c r="O1697" s="52"/>
    </row>
    <row r="1698" spans="15:15" x14ac:dyDescent="0.7">
      <c r="O1698" s="52"/>
    </row>
    <row r="1699" spans="15:15" x14ac:dyDescent="0.7">
      <c r="O1699" s="52"/>
    </row>
    <row r="1700" spans="15:15" x14ac:dyDescent="0.7">
      <c r="O1700" s="52"/>
    </row>
    <row r="1701" spans="15:15" x14ac:dyDescent="0.7">
      <c r="O1701" s="52"/>
    </row>
    <row r="1702" spans="15:15" x14ac:dyDescent="0.7">
      <c r="O1702" s="52"/>
    </row>
    <row r="1703" spans="15:15" x14ac:dyDescent="0.7">
      <c r="O1703" s="52"/>
    </row>
    <row r="1704" spans="15:15" x14ac:dyDescent="0.7">
      <c r="O1704" s="52"/>
    </row>
    <row r="1705" spans="15:15" x14ac:dyDescent="0.7">
      <c r="O1705" s="52"/>
    </row>
    <row r="1706" spans="15:15" x14ac:dyDescent="0.7">
      <c r="O1706" s="52"/>
    </row>
    <row r="1707" spans="15:15" x14ac:dyDescent="0.7">
      <c r="O1707" s="52"/>
    </row>
    <row r="1708" spans="15:15" x14ac:dyDescent="0.7">
      <c r="O1708" s="52"/>
    </row>
    <row r="1709" spans="15:15" x14ac:dyDescent="0.7">
      <c r="O1709" s="52"/>
    </row>
    <row r="1710" spans="15:15" x14ac:dyDescent="0.7">
      <c r="O1710" s="52"/>
    </row>
    <row r="1711" spans="15:15" x14ac:dyDescent="0.7">
      <c r="O1711" s="52"/>
    </row>
    <row r="1712" spans="15:15" x14ac:dyDescent="0.7">
      <c r="O1712" s="52"/>
    </row>
    <row r="1713" spans="15:15" x14ac:dyDescent="0.7">
      <c r="O1713" s="52"/>
    </row>
    <row r="1714" spans="15:15" x14ac:dyDescent="0.7">
      <c r="O1714" s="52"/>
    </row>
    <row r="1715" spans="15:15" x14ac:dyDescent="0.7">
      <c r="O1715" s="52"/>
    </row>
    <row r="1716" spans="15:15" x14ac:dyDescent="0.7">
      <c r="O1716" s="52"/>
    </row>
    <row r="1717" spans="15:15" x14ac:dyDescent="0.7">
      <c r="O1717" s="52"/>
    </row>
    <row r="1718" spans="15:15" x14ac:dyDescent="0.7">
      <c r="O1718" s="52"/>
    </row>
    <row r="1719" spans="15:15" x14ac:dyDescent="0.7">
      <c r="O1719" s="52"/>
    </row>
    <row r="1720" spans="15:15" x14ac:dyDescent="0.7">
      <c r="O1720" s="52"/>
    </row>
    <row r="1721" spans="15:15" x14ac:dyDescent="0.7">
      <c r="O1721" s="52"/>
    </row>
    <row r="1722" spans="15:15" x14ac:dyDescent="0.7">
      <c r="O1722" s="52"/>
    </row>
    <row r="1723" spans="15:15" x14ac:dyDescent="0.7">
      <c r="O1723" s="52"/>
    </row>
    <row r="1724" spans="15:15" x14ac:dyDescent="0.7">
      <c r="O1724" s="52"/>
    </row>
    <row r="1725" spans="15:15" x14ac:dyDescent="0.7">
      <c r="O1725" s="52"/>
    </row>
    <row r="1726" spans="15:15" x14ac:dyDescent="0.7">
      <c r="O1726" s="52"/>
    </row>
    <row r="1727" spans="15:15" x14ac:dyDescent="0.7">
      <c r="O1727" s="52"/>
    </row>
    <row r="1728" spans="15:15" x14ac:dyDescent="0.7">
      <c r="O1728" s="52"/>
    </row>
    <row r="1729" spans="15:15" x14ac:dyDescent="0.7">
      <c r="O1729" s="52"/>
    </row>
    <row r="1730" spans="15:15" x14ac:dyDescent="0.7">
      <c r="O1730" s="52"/>
    </row>
    <row r="1731" spans="15:15" x14ac:dyDescent="0.7">
      <c r="O1731" s="52"/>
    </row>
    <row r="1732" spans="15:15" x14ac:dyDescent="0.7">
      <c r="O1732" s="52"/>
    </row>
    <row r="1733" spans="15:15" x14ac:dyDescent="0.7">
      <c r="O1733" s="52"/>
    </row>
    <row r="1734" spans="15:15" x14ac:dyDescent="0.7">
      <c r="O1734" s="52"/>
    </row>
    <row r="1735" spans="15:15" x14ac:dyDescent="0.7">
      <c r="O1735" s="52"/>
    </row>
    <row r="1736" spans="15:15" x14ac:dyDescent="0.7">
      <c r="O1736" s="52"/>
    </row>
    <row r="1737" spans="15:15" x14ac:dyDescent="0.7">
      <c r="O1737" s="52"/>
    </row>
    <row r="1738" spans="15:15" x14ac:dyDescent="0.7">
      <c r="O1738" s="52"/>
    </row>
    <row r="1739" spans="15:15" x14ac:dyDescent="0.7">
      <c r="O1739" s="52"/>
    </row>
    <row r="1740" spans="15:15" x14ac:dyDescent="0.7">
      <c r="O1740" s="52"/>
    </row>
    <row r="1741" spans="15:15" x14ac:dyDescent="0.7">
      <c r="O1741" s="52"/>
    </row>
    <row r="1742" spans="15:15" x14ac:dyDescent="0.7">
      <c r="O1742" s="52"/>
    </row>
    <row r="1743" spans="15:15" x14ac:dyDescent="0.7">
      <c r="O1743" s="52"/>
    </row>
    <row r="1744" spans="15:15" x14ac:dyDescent="0.7">
      <c r="O1744" s="52"/>
    </row>
    <row r="1745" spans="15:15" x14ac:dyDescent="0.7">
      <c r="O1745" s="52"/>
    </row>
    <row r="1746" spans="15:15" x14ac:dyDescent="0.7">
      <c r="O1746" s="52"/>
    </row>
    <row r="1747" spans="15:15" x14ac:dyDescent="0.7">
      <c r="O1747" s="52"/>
    </row>
    <row r="1748" spans="15:15" x14ac:dyDescent="0.7">
      <c r="O1748" s="52"/>
    </row>
    <row r="1749" spans="15:15" x14ac:dyDescent="0.7">
      <c r="O1749" s="52"/>
    </row>
    <row r="1750" spans="15:15" x14ac:dyDescent="0.7">
      <c r="O1750" s="52"/>
    </row>
    <row r="1751" spans="15:15" x14ac:dyDescent="0.7">
      <c r="O1751" s="52"/>
    </row>
    <row r="1752" spans="15:15" x14ac:dyDescent="0.7">
      <c r="O1752" s="52"/>
    </row>
    <row r="1753" spans="15:15" x14ac:dyDescent="0.7">
      <c r="O1753" s="52"/>
    </row>
    <row r="1754" spans="15:15" x14ac:dyDescent="0.7">
      <c r="O1754" s="52"/>
    </row>
    <row r="1755" spans="15:15" x14ac:dyDescent="0.7">
      <c r="O1755" s="52"/>
    </row>
    <row r="1756" spans="15:15" x14ac:dyDescent="0.7">
      <c r="O1756" s="52"/>
    </row>
    <row r="1757" spans="15:15" x14ac:dyDescent="0.7">
      <c r="O1757" s="52"/>
    </row>
    <row r="1758" spans="15:15" x14ac:dyDescent="0.7">
      <c r="O1758" s="52"/>
    </row>
    <row r="1759" spans="15:15" x14ac:dyDescent="0.7">
      <c r="O1759" s="52"/>
    </row>
    <row r="1760" spans="15:15" x14ac:dyDescent="0.7">
      <c r="O1760" s="52"/>
    </row>
    <row r="1761" spans="15:15" x14ac:dyDescent="0.7">
      <c r="O1761" s="52"/>
    </row>
    <row r="1762" spans="15:15" x14ac:dyDescent="0.7">
      <c r="O1762" s="52"/>
    </row>
    <row r="1763" spans="15:15" x14ac:dyDescent="0.7">
      <c r="O1763" s="52"/>
    </row>
    <row r="1764" spans="15:15" x14ac:dyDescent="0.7">
      <c r="O1764" s="52"/>
    </row>
    <row r="1765" spans="15:15" x14ac:dyDescent="0.7">
      <c r="O1765" s="52"/>
    </row>
    <row r="1766" spans="15:15" x14ac:dyDescent="0.7">
      <c r="O1766" s="52"/>
    </row>
    <row r="1767" spans="15:15" x14ac:dyDescent="0.7">
      <c r="O1767" s="52"/>
    </row>
    <row r="1768" spans="15:15" x14ac:dyDescent="0.7">
      <c r="O1768" s="52"/>
    </row>
    <row r="1769" spans="15:15" x14ac:dyDescent="0.7">
      <c r="O1769" s="52"/>
    </row>
    <row r="1770" spans="15:15" x14ac:dyDescent="0.7">
      <c r="O1770" s="52"/>
    </row>
    <row r="1771" spans="15:15" x14ac:dyDescent="0.7">
      <c r="O1771" s="52"/>
    </row>
    <row r="1772" spans="15:15" x14ac:dyDescent="0.7">
      <c r="O1772" s="52"/>
    </row>
    <row r="1773" spans="15:15" x14ac:dyDescent="0.7">
      <c r="O1773" s="52"/>
    </row>
    <row r="1774" spans="15:15" x14ac:dyDescent="0.7">
      <c r="O1774" s="52"/>
    </row>
    <row r="1775" spans="15:15" x14ac:dyDescent="0.7">
      <c r="O1775" s="52"/>
    </row>
    <row r="1776" spans="15:15" x14ac:dyDescent="0.7">
      <c r="O1776" s="52"/>
    </row>
    <row r="1777" spans="15:15" x14ac:dyDescent="0.7">
      <c r="O1777" s="52"/>
    </row>
    <row r="1778" spans="15:15" x14ac:dyDescent="0.7">
      <c r="O1778" s="52"/>
    </row>
    <row r="1779" spans="15:15" x14ac:dyDescent="0.7">
      <c r="O1779" s="52"/>
    </row>
    <row r="1780" spans="15:15" x14ac:dyDescent="0.7">
      <c r="O1780" s="52"/>
    </row>
    <row r="1781" spans="15:15" x14ac:dyDescent="0.7">
      <c r="O1781" s="52"/>
    </row>
    <row r="1782" spans="15:15" x14ac:dyDescent="0.7">
      <c r="O1782" s="52"/>
    </row>
    <row r="1783" spans="15:15" x14ac:dyDescent="0.7">
      <c r="O1783" s="52"/>
    </row>
    <row r="1784" spans="15:15" x14ac:dyDescent="0.7">
      <c r="O1784" s="52"/>
    </row>
    <row r="1785" spans="15:15" x14ac:dyDescent="0.7">
      <c r="O1785" s="52"/>
    </row>
    <row r="1786" spans="15:15" x14ac:dyDescent="0.7">
      <c r="O1786" s="52"/>
    </row>
    <row r="1787" spans="15:15" x14ac:dyDescent="0.7">
      <c r="O1787" s="52"/>
    </row>
    <row r="1788" spans="15:15" x14ac:dyDescent="0.7">
      <c r="O1788" s="52"/>
    </row>
    <row r="1789" spans="15:15" x14ac:dyDescent="0.7">
      <c r="O1789" s="52"/>
    </row>
    <row r="1790" spans="15:15" x14ac:dyDescent="0.7">
      <c r="O1790" s="52"/>
    </row>
    <row r="1791" spans="15:15" x14ac:dyDescent="0.7">
      <c r="O1791" s="52"/>
    </row>
    <row r="1792" spans="15:15" x14ac:dyDescent="0.7">
      <c r="O1792" s="52"/>
    </row>
    <row r="1793" spans="15:15" x14ac:dyDescent="0.7">
      <c r="O1793" s="52"/>
    </row>
    <row r="1794" spans="15:15" x14ac:dyDescent="0.7">
      <c r="O1794" s="52"/>
    </row>
    <row r="1795" spans="15:15" x14ac:dyDescent="0.7">
      <c r="O1795" s="52"/>
    </row>
    <row r="1796" spans="15:15" x14ac:dyDescent="0.7">
      <c r="O1796" s="52"/>
    </row>
    <row r="1797" spans="15:15" x14ac:dyDescent="0.7">
      <c r="O1797" s="52"/>
    </row>
    <row r="1798" spans="15:15" x14ac:dyDescent="0.7">
      <c r="O1798" s="52"/>
    </row>
    <row r="1799" spans="15:15" x14ac:dyDescent="0.7">
      <c r="O1799" s="52"/>
    </row>
    <row r="1800" spans="15:15" x14ac:dyDescent="0.7">
      <c r="O1800" s="52"/>
    </row>
    <row r="1801" spans="15:15" x14ac:dyDescent="0.7">
      <c r="O1801" s="52"/>
    </row>
    <row r="1802" spans="15:15" x14ac:dyDescent="0.7">
      <c r="O1802" s="52"/>
    </row>
    <row r="1803" spans="15:15" x14ac:dyDescent="0.7">
      <c r="O1803" s="52"/>
    </row>
    <row r="1804" spans="15:15" x14ac:dyDescent="0.7">
      <c r="O1804" s="52"/>
    </row>
    <row r="1805" spans="15:15" x14ac:dyDescent="0.7">
      <c r="O1805" s="52"/>
    </row>
    <row r="1806" spans="15:15" x14ac:dyDescent="0.7">
      <c r="O1806" s="52"/>
    </row>
    <row r="1807" spans="15:15" x14ac:dyDescent="0.7">
      <c r="O1807" s="52"/>
    </row>
    <row r="1808" spans="15:15" x14ac:dyDescent="0.7">
      <c r="O1808" s="52"/>
    </row>
    <row r="1809" spans="15:15" x14ac:dyDescent="0.7">
      <c r="O1809" s="52"/>
    </row>
    <row r="1810" spans="15:15" x14ac:dyDescent="0.7">
      <c r="O1810" s="52"/>
    </row>
    <row r="1811" spans="15:15" x14ac:dyDescent="0.7">
      <c r="O1811" s="52"/>
    </row>
    <row r="1812" spans="15:15" x14ac:dyDescent="0.7">
      <c r="O1812" s="52"/>
    </row>
    <row r="1813" spans="15:15" x14ac:dyDescent="0.7">
      <c r="O1813" s="52"/>
    </row>
    <row r="1814" spans="15:15" x14ac:dyDescent="0.7">
      <c r="O1814" s="52"/>
    </row>
    <row r="1815" spans="15:15" x14ac:dyDescent="0.7">
      <c r="O1815" s="52"/>
    </row>
    <row r="1816" spans="15:15" x14ac:dyDescent="0.7">
      <c r="O1816" s="52"/>
    </row>
    <row r="1817" spans="15:15" x14ac:dyDescent="0.7">
      <c r="O1817" s="52"/>
    </row>
    <row r="1818" spans="15:15" x14ac:dyDescent="0.7">
      <c r="O1818" s="52"/>
    </row>
    <row r="1819" spans="15:15" x14ac:dyDescent="0.7">
      <c r="O1819" s="52"/>
    </row>
    <row r="1820" spans="15:15" x14ac:dyDescent="0.7">
      <c r="O1820" s="52"/>
    </row>
    <row r="1821" spans="15:15" x14ac:dyDescent="0.7">
      <c r="O1821" s="52"/>
    </row>
    <row r="1822" spans="15:15" x14ac:dyDescent="0.7">
      <c r="O1822" s="52"/>
    </row>
    <row r="1823" spans="15:15" x14ac:dyDescent="0.7">
      <c r="O1823" s="52"/>
    </row>
    <row r="1824" spans="15:15" x14ac:dyDescent="0.7">
      <c r="O1824" s="52"/>
    </row>
    <row r="1825" spans="15:15" x14ac:dyDescent="0.7">
      <c r="O1825" s="52"/>
    </row>
    <row r="1826" spans="15:15" x14ac:dyDescent="0.7">
      <c r="O1826" s="52"/>
    </row>
    <row r="1827" spans="15:15" x14ac:dyDescent="0.7">
      <c r="O1827" s="52"/>
    </row>
    <row r="1828" spans="15:15" x14ac:dyDescent="0.7">
      <c r="O1828" s="52"/>
    </row>
    <row r="1829" spans="15:15" x14ac:dyDescent="0.7">
      <c r="O1829" s="52"/>
    </row>
    <row r="1830" spans="15:15" x14ac:dyDescent="0.7">
      <c r="O1830" s="52"/>
    </row>
    <row r="1831" spans="15:15" x14ac:dyDescent="0.7">
      <c r="O1831" s="52"/>
    </row>
    <row r="1832" spans="15:15" x14ac:dyDescent="0.7">
      <c r="O1832" s="52"/>
    </row>
    <row r="1833" spans="15:15" x14ac:dyDescent="0.7">
      <c r="O1833" s="52"/>
    </row>
    <row r="1834" spans="15:15" x14ac:dyDescent="0.7">
      <c r="O1834" s="52"/>
    </row>
    <row r="1835" spans="15:15" x14ac:dyDescent="0.7">
      <c r="O1835" s="52"/>
    </row>
    <row r="1836" spans="15:15" x14ac:dyDescent="0.7">
      <c r="O1836" s="52"/>
    </row>
    <row r="1837" spans="15:15" x14ac:dyDescent="0.7">
      <c r="O1837" s="52"/>
    </row>
    <row r="1838" spans="15:15" x14ac:dyDescent="0.7">
      <c r="O1838" s="52"/>
    </row>
    <row r="1839" spans="15:15" x14ac:dyDescent="0.7">
      <c r="O1839" s="52"/>
    </row>
    <row r="1840" spans="15:15" x14ac:dyDescent="0.7">
      <c r="O1840" s="52"/>
    </row>
    <row r="1841" spans="15:15" x14ac:dyDescent="0.7">
      <c r="O1841" s="52"/>
    </row>
    <row r="1842" spans="15:15" x14ac:dyDescent="0.7">
      <c r="O1842" s="52"/>
    </row>
    <row r="1843" spans="15:15" x14ac:dyDescent="0.7">
      <c r="O1843" s="52"/>
    </row>
    <row r="1844" spans="15:15" x14ac:dyDescent="0.7">
      <c r="O1844" s="52"/>
    </row>
    <row r="1845" spans="15:15" x14ac:dyDescent="0.7">
      <c r="O1845" s="52"/>
    </row>
    <row r="1846" spans="15:15" x14ac:dyDescent="0.7">
      <c r="O1846" s="52"/>
    </row>
    <row r="1847" spans="15:15" x14ac:dyDescent="0.7">
      <c r="O1847" s="52"/>
    </row>
    <row r="1848" spans="15:15" x14ac:dyDescent="0.7">
      <c r="O1848" s="52"/>
    </row>
    <row r="1849" spans="15:15" x14ac:dyDescent="0.7">
      <c r="O1849" s="52"/>
    </row>
    <row r="1850" spans="15:15" x14ac:dyDescent="0.7">
      <c r="O1850" s="52"/>
    </row>
    <row r="1851" spans="15:15" x14ac:dyDescent="0.7">
      <c r="O1851" s="52"/>
    </row>
    <row r="1852" spans="15:15" x14ac:dyDescent="0.7">
      <c r="O1852" s="52"/>
    </row>
    <row r="1853" spans="15:15" x14ac:dyDescent="0.7">
      <c r="O1853" s="52"/>
    </row>
    <row r="1854" spans="15:15" x14ac:dyDescent="0.7">
      <c r="O1854" s="52"/>
    </row>
    <row r="1855" spans="15:15" x14ac:dyDescent="0.7">
      <c r="O1855" s="52"/>
    </row>
    <row r="1856" spans="15:15" x14ac:dyDescent="0.7">
      <c r="O1856" s="52"/>
    </row>
    <row r="1857" spans="15:15" x14ac:dyDescent="0.7">
      <c r="O1857" s="52"/>
    </row>
    <row r="1858" spans="15:15" x14ac:dyDescent="0.7">
      <c r="O1858" s="52"/>
    </row>
    <row r="1859" spans="15:15" x14ac:dyDescent="0.7">
      <c r="O1859" s="52"/>
    </row>
    <row r="1860" spans="15:15" x14ac:dyDescent="0.7">
      <c r="O1860" s="52"/>
    </row>
    <row r="1861" spans="15:15" x14ac:dyDescent="0.7">
      <c r="O1861" s="52"/>
    </row>
    <row r="1862" spans="15:15" x14ac:dyDescent="0.7">
      <c r="O1862" s="52"/>
    </row>
    <row r="1863" spans="15:15" x14ac:dyDescent="0.7">
      <c r="O1863" s="52"/>
    </row>
    <row r="1864" spans="15:15" x14ac:dyDescent="0.7">
      <c r="O1864" s="52"/>
    </row>
    <row r="1865" spans="15:15" x14ac:dyDescent="0.7">
      <c r="O1865" s="52"/>
    </row>
    <row r="1866" spans="15:15" x14ac:dyDescent="0.7">
      <c r="O1866" s="52"/>
    </row>
    <row r="1867" spans="15:15" x14ac:dyDescent="0.7">
      <c r="O1867" s="52"/>
    </row>
    <row r="1868" spans="15:15" x14ac:dyDescent="0.7">
      <c r="O1868" s="52"/>
    </row>
    <row r="1869" spans="15:15" x14ac:dyDescent="0.7">
      <c r="O1869" s="52"/>
    </row>
    <row r="1870" spans="15:15" x14ac:dyDescent="0.7">
      <c r="O1870" s="52"/>
    </row>
    <row r="1871" spans="15:15" x14ac:dyDescent="0.7">
      <c r="O1871" s="52"/>
    </row>
    <row r="1872" spans="15:15" x14ac:dyDescent="0.7">
      <c r="O1872" s="52"/>
    </row>
    <row r="1873" spans="15:15" x14ac:dyDescent="0.7">
      <c r="O1873" s="52"/>
    </row>
    <row r="1874" spans="15:15" x14ac:dyDescent="0.7">
      <c r="O1874" s="52"/>
    </row>
    <row r="1875" spans="15:15" x14ac:dyDescent="0.7">
      <c r="O1875" s="52"/>
    </row>
    <row r="1876" spans="15:15" x14ac:dyDescent="0.7">
      <c r="O1876" s="52"/>
    </row>
    <row r="1877" spans="15:15" x14ac:dyDescent="0.7">
      <c r="O1877" s="52"/>
    </row>
    <row r="1878" spans="15:15" x14ac:dyDescent="0.7">
      <c r="O1878" s="52"/>
    </row>
    <row r="1879" spans="15:15" x14ac:dyDescent="0.7">
      <c r="O1879" s="52"/>
    </row>
    <row r="1880" spans="15:15" x14ac:dyDescent="0.7">
      <c r="O1880" s="52"/>
    </row>
    <row r="1881" spans="15:15" x14ac:dyDescent="0.7">
      <c r="O1881" s="52"/>
    </row>
    <row r="1882" spans="15:15" x14ac:dyDescent="0.7">
      <c r="O1882" s="52"/>
    </row>
    <row r="1883" spans="15:15" x14ac:dyDescent="0.7">
      <c r="O1883" s="52"/>
    </row>
    <row r="1884" spans="15:15" x14ac:dyDescent="0.7">
      <c r="O1884" s="52"/>
    </row>
    <row r="1885" spans="15:15" x14ac:dyDescent="0.7">
      <c r="O1885" s="52"/>
    </row>
    <row r="1886" spans="15:15" x14ac:dyDescent="0.7">
      <c r="O1886" s="52"/>
    </row>
    <row r="1887" spans="15:15" x14ac:dyDescent="0.7">
      <c r="O1887" s="52"/>
    </row>
    <row r="1888" spans="15:15" x14ac:dyDescent="0.7">
      <c r="O1888" s="52"/>
    </row>
    <row r="1889" spans="15:15" x14ac:dyDescent="0.7">
      <c r="O1889" s="52"/>
    </row>
    <row r="1890" spans="15:15" x14ac:dyDescent="0.7">
      <c r="O1890" s="52"/>
    </row>
    <row r="1891" spans="15:15" x14ac:dyDescent="0.7">
      <c r="O1891" s="52"/>
    </row>
    <row r="1892" spans="15:15" x14ac:dyDescent="0.7">
      <c r="O1892" s="52"/>
    </row>
    <row r="1893" spans="15:15" x14ac:dyDescent="0.7">
      <c r="O1893" s="52"/>
    </row>
    <row r="1894" spans="15:15" x14ac:dyDescent="0.7">
      <c r="O1894" s="52"/>
    </row>
    <row r="1895" spans="15:15" x14ac:dyDescent="0.7">
      <c r="O1895" s="52"/>
    </row>
    <row r="1896" spans="15:15" x14ac:dyDescent="0.7">
      <c r="O1896" s="52"/>
    </row>
    <row r="1897" spans="15:15" x14ac:dyDescent="0.7">
      <c r="O1897" s="52"/>
    </row>
    <row r="1898" spans="15:15" x14ac:dyDescent="0.7">
      <c r="O1898" s="52"/>
    </row>
    <row r="1899" spans="15:15" x14ac:dyDescent="0.7">
      <c r="O1899" s="52"/>
    </row>
    <row r="1900" spans="15:15" x14ac:dyDescent="0.7">
      <c r="O1900" s="52"/>
    </row>
    <row r="1901" spans="15:15" x14ac:dyDescent="0.7">
      <c r="O1901" s="52"/>
    </row>
    <row r="1902" spans="15:15" x14ac:dyDescent="0.7">
      <c r="O1902" s="52"/>
    </row>
    <row r="1903" spans="15:15" x14ac:dyDescent="0.7">
      <c r="O1903" s="52"/>
    </row>
    <row r="1904" spans="15:15" x14ac:dyDescent="0.7">
      <c r="O1904" s="52"/>
    </row>
    <row r="1905" spans="15:15" x14ac:dyDescent="0.7">
      <c r="O1905" s="52"/>
    </row>
    <row r="1906" spans="15:15" x14ac:dyDescent="0.7">
      <c r="O1906" s="52"/>
    </row>
    <row r="1907" spans="15:15" x14ac:dyDescent="0.7">
      <c r="O1907" s="52"/>
    </row>
    <row r="1908" spans="15:15" x14ac:dyDescent="0.7">
      <c r="O1908" s="52"/>
    </row>
    <row r="1909" spans="15:15" x14ac:dyDescent="0.7">
      <c r="O1909" s="52"/>
    </row>
    <row r="1910" spans="15:15" x14ac:dyDescent="0.7">
      <c r="O1910" s="52"/>
    </row>
    <row r="1911" spans="15:15" x14ac:dyDescent="0.7">
      <c r="O1911" s="52"/>
    </row>
    <row r="1912" spans="15:15" x14ac:dyDescent="0.7">
      <c r="O1912" s="52"/>
    </row>
    <row r="1913" spans="15:15" x14ac:dyDescent="0.7">
      <c r="O1913" s="52"/>
    </row>
    <row r="1914" spans="15:15" x14ac:dyDescent="0.7">
      <c r="O1914" s="52"/>
    </row>
    <row r="1915" spans="15:15" x14ac:dyDescent="0.7">
      <c r="O1915" s="52"/>
    </row>
    <row r="1916" spans="15:15" x14ac:dyDescent="0.7">
      <c r="O1916" s="52"/>
    </row>
    <row r="1917" spans="15:15" x14ac:dyDescent="0.7">
      <c r="O1917" s="52"/>
    </row>
    <row r="1918" spans="15:15" x14ac:dyDescent="0.7">
      <c r="O1918" s="52"/>
    </row>
    <row r="1919" spans="15:15" x14ac:dyDescent="0.7">
      <c r="O1919" s="52"/>
    </row>
    <row r="1920" spans="15:15" x14ac:dyDescent="0.7">
      <c r="O1920" s="52"/>
    </row>
    <row r="1921" spans="15:15" x14ac:dyDescent="0.7">
      <c r="O1921" s="52"/>
    </row>
    <row r="1922" spans="15:15" x14ac:dyDescent="0.7">
      <c r="O1922" s="52"/>
    </row>
    <row r="1923" spans="15:15" x14ac:dyDescent="0.7">
      <c r="O1923" s="52"/>
    </row>
    <row r="1924" spans="15:15" x14ac:dyDescent="0.7">
      <c r="O1924" s="52"/>
    </row>
    <row r="1925" spans="15:15" x14ac:dyDescent="0.7">
      <c r="O1925" s="52"/>
    </row>
    <row r="1926" spans="15:15" x14ac:dyDescent="0.7">
      <c r="O1926" s="52"/>
    </row>
    <row r="1927" spans="15:15" x14ac:dyDescent="0.7">
      <c r="O1927" s="52"/>
    </row>
    <row r="1928" spans="15:15" x14ac:dyDescent="0.7">
      <c r="O1928" s="52"/>
    </row>
    <row r="1929" spans="15:15" x14ac:dyDescent="0.7">
      <c r="O1929" s="52"/>
    </row>
    <row r="1930" spans="15:15" x14ac:dyDescent="0.7">
      <c r="O1930" s="52"/>
    </row>
    <row r="1931" spans="15:15" x14ac:dyDescent="0.7">
      <c r="O1931" s="52"/>
    </row>
    <row r="1932" spans="15:15" x14ac:dyDescent="0.7">
      <c r="O1932" s="52"/>
    </row>
    <row r="1933" spans="15:15" x14ac:dyDescent="0.7">
      <c r="O1933" s="52"/>
    </row>
    <row r="1934" spans="15:15" x14ac:dyDescent="0.7">
      <c r="O1934" s="52"/>
    </row>
    <row r="1935" spans="15:15" x14ac:dyDescent="0.7">
      <c r="O1935" s="52"/>
    </row>
    <row r="1936" spans="15:15" x14ac:dyDescent="0.7">
      <c r="O1936" s="52"/>
    </row>
    <row r="1937" spans="15:15" x14ac:dyDescent="0.7">
      <c r="O1937" s="52"/>
    </row>
    <row r="1938" spans="15:15" x14ac:dyDescent="0.7">
      <c r="O1938" s="52"/>
    </row>
    <row r="1939" spans="15:15" x14ac:dyDescent="0.7">
      <c r="O1939" s="52"/>
    </row>
    <row r="1940" spans="15:15" x14ac:dyDescent="0.7">
      <c r="O1940" s="52"/>
    </row>
    <row r="1941" spans="15:15" x14ac:dyDescent="0.7">
      <c r="O1941" s="52"/>
    </row>
    <row r="1942" spans="15:15" x14ac:dyDescent="0.7">
      <c r="O1942" s="52"/>
    </row>
    <row r="1943" spans="15:15" x14ac:dyDescent="0.7">
      <c r="O1943" s="52"/>
    </row>
    <row r="1944" spans="15:15" x14ac:dyDescent="0.7">
      <c r="O1944" s="52"/>
    </row>
    <row r="1945" spans="15:15" x14ac:dyDescent="0.7">
      <c r="O1945" s="52"/>
    </row>
    <row r="1946" spans="15:15" x14ac:dyDescent="0.7">
      <c r="O1946" s="52"/>
    </row>
    <row r="1947" spans="15:15" x14ac:dyDescent="0.7">
      <c r="O1947" s="52"/>
    </row>
    <row r="1948" spans="15:15" x14ac:dyDescent="0.7">
      <c r="O1948" s="52"/>
    </row>
    <row r="1949" spans="15:15" x14ac:dyDescent="0.7">
      <c r="O1949" s="52"/>
    </row>
    <row r="1950" spans="15:15" x14ac:dyDescent="0.7">
      <c r="O1950" s="52"/>
    </row>
    <row r="1951" spans="15:15" x14ac:dyDescent="0.7">
      <c r="O1951" s="52"/>
    </row>
    <row r="1952" spans="15:15" x14ac:dyDescent="0.7">
      <c r="O1952" s="52"/>
    </row>
    <row r="1953" spans="15:15" x14ac:dyDescent="0.7">
      <c r="O1953" s="52"/>
    </row>
    <row r="1954" spans="15:15" x14ac:dyDescent="0.7">
      <c r="O1954" s="52"/>
    </row>
    <row r="1955" spans="15:15" x14ac:dyDescent="0.7">
      <c r="O1955" s="52"/>
    </row>
    <row r="1956" spans="15:15" x14ac:dyDescent="0.7">
      <c r="O1956" s="52"/>
    </row>
    <row r="1957" spans="15:15" x14ac:dyDescent="0.7">
      <c r="O1957" s="52"/>
    </row>
    <row r="1958" spans="15:15" x14ac:dyDescent="0.7">
      <c r="O1958" s="52"/>
    </row>
    <row r="1959" spans="15:15" x14ac:dyDescent="0.7">
      <c r="O1959" s="52"/>
    </row>
    <row r="1960" spans="15:15" x14ac:dyDescent="0.7">
      <c r="O1960" s="52"/>
    </row>
    <row r="1961" spans="15:15" x14ac:dyDescent="0.7">
      <c r="O1961" s="52"/>
    </row>
    <row r="1962" spans="15:15" x14ac:dyDescent="0.7">
      <c r="O1962" s="52"/>
    </row>
    <row r="1963" spans="15:15" x14ac:dyDescent="0.7">
      <c r="O1963" s="52"/>
    </row>
    <row r="1964" spans="15:15" x14ac:dyDescent="0.7">
      <c r="O1964" s="52"/>
    </row>
    <row r="1965" spans="15:15" x14ac:dyDescent="0.7">
      <c r="O1965" s="52"/>
    </row>
    <row r="1966" spans="15:15" x14ac:dyDescent="0.7">
      <c r="O1966" s="52"/>
    </row>
    <row r="1967" spans="15:15" x14ac:dyDescent="0.7">
      <c r="O1967" s="52"/>
    </row>
    <row r="1968" spans="15:15" x14ac:dyDescent="0.7">
      <c r="O1968" s="52"/>
    </row>
    <row r="1969" spans="15:15" x14ac:dyDescent="0.7">
      <c r="O1969" s="52"/>
    </row>
    <row r="1970" spans="15:15" x14ac:dyDescent="0.7">
      <c r="O1970" s="52"/>
    </row>
    <row r="1971" spans="15:15" x14ac:dyDescent="0.7">
      <c r="O1971" s="52"/>
    </row>
    <row r="1972" spans="15:15" x14ac:dyDescent="0.7">
      <c r="O1972" s="52"/>
    </row>
    <row r="1973" spans="15:15" x14ac:dyDescent="0.7">
      <c r="O1973" s="52"/>
    </row>
    <row r="1974" spans="15:15" x14ac:dyDescent="0.7">
      <c r="O1974" s="52"/>
    </row>
    <row r="1975" spans="15:15" x14ac:dyDescent="0.7">
      <c r="O1975" s="52"/>
    </row>
    <row r="1976" spans="15:15" x14ac:dyDescent="0.7">
      <c r="O1976" s="52"/>
    </row>
    <row r="1977" spans="15:15" x14ac:dyDescent="0.7">
      <c r="O1977" s="52"/>
    </row>
    <row r="1978" spans="15:15" x14ac:dyDescent="0.7">
      <c r="O1978" s="52"/>
    </row>
    <row r="1979" spans="15:15" x14ac:dyDescent="0.7">
      <c r="O1979" s="52"/>
    </row>
    <row r="1980" spans="15:15" x14ac:dyDescent="0.7">
      <c r="O1980" s="52"/>
    </row>
    <row r="1981" spans="15:15" x14ac:dyDescent="0.7">
      <c r="O1981" s="52"/>
    </row>
    <row r="1982" spans="15:15" x14ac:dyDescent="0.7">
      <c r="O1982" s="52"/>
    </row>
    <row r="1983" spans="15:15" x14ac:dyDescent="0.7">
      <c r="O1983" s="52"/>
    </row>
    <row r="1984" spans="15:15" x14ac:dyDescent="0.7">
      <c r="O1984" s="52"/>
    </row>
    <row r="1985" spans="15:15" x14ac:dyDescent="0.7">
      <c r="O1985" s="52"/>
    </row>
    <row r="1986" spans="15:15" x14ac:dyDescent="0.7">
      <c r="O1986" s="52"/>
    </row>
    <row r="1987" spans="15:15" x14ac:dyDescent="0.7">
      <c r="O1987" s="52"/>
    </row>
    <row r="1988" spans="15:15" x14ac:dyDescent="0.7">
      <c r="O1988" s="52"/>
    </row>
    <row r="1989" spans="15:15" x14ac:dyDescent="0.7">
      <c r="O1989" s="52"/>
    </row>
    <row r="1990" spans="15:15" x14ac:dyDescent="0.7">
      <c r="O1990" s="52"/>
    </row>
    <row r="1991" spans="15:15" x14ac:dyDescent="0.7">
      <c r="O1991" s="52"/>
    </row>
    <row r="1992" spans="15:15" x14ac:dyDescent="0.7">
      <c r="O1992" s="52"/>
    </row>
    <row r="1993" spans="15:15" x14ac:dyDescent="0.7">
      <c r="O1993" s="52"/>
    </row>
    <row r="1994" spans="15:15" x14ac:dyDescent="0.7">
      <c r="O1994" s="52"/>
    </row>
    <row r="1995" spans="15:15" x14ac:dyDescent="0.7">
      <c r="O1995" s="52"/>
    </row>
    <row r="1996" spans="15:15" x14ac:dyDescent="0.7">
      <c r="O1996" s="52"/>
    </row>
    <row r="1997" spans="15:15" x14ac:dyDescent="0.7">
      <c r="O1997" s="52"/>
    </row>
    <row r="1998" spans="15:15" x14ac:dyDescent="0.7">
      <c r="O1998" s="52"/>
    </row>
    <row r="1999" spans="15:15" x14ac:dyDescent="0.7">
      <c r="O1999" s="52"/>
    </row>
    <row r="2000" spans="15:15" x14ac:dyDescent="0.7">
      <c r="O2000" s="52"/>
    </row>
  </sheetData>
  <autoFilter ref="AD1:BJ1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3">
    <mergeCell ref="AG1:AP1"/>
    <mergeCell ref="AQ1:AZ1"/>
    <mergeCell ref="BA1:BJ1"/>
  </mergeCells>
  <phoneticPr fontId="17" type="noConversion"/>
  <dataValidations count="1">
    <dataValidation type="list" allowBlank="1" showInputMessage="1" showErrorMessage="1" sqref="CM10" xr:uid="{00000000-0002-0000-0100-000000000000}">
      <formula1>CH12TO15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5" tint="0.39997558519241921"/>
    <pageSetUpPr fitToPage="1"/>
  </sheetPr>
  <dimension ref="A1:W133"/>
  <sheetViews>
    <sheetView showGridLines="0" tabSelected="1" zoomScale="115" zoomScaleNormal="115" workbookViewId="0">
      <selection activeCell="U2" sqref="U2"/>
    </sheetView>
  </sheetViews>
  <sheetFormatPr defaultColWidth="9.36328125" defaultRowHeight="24" customHeight="1" x14ac:dyDescent="0.7"/>
  <cols>
    <col min="1" max="1" width="8.6328125" style="65" customWidth="1"/>
    <col min="2" max="2" width="21.54296875" style="65" customWidth="1"/>
    <col min="3" max="3" width="4.6328125" style="65" customWidth="1"/>
    <col min="4" max="4" width="4.453125" style="65" customWidth="1"/>
    <col min="5" max="5" width="4.6328125" style="65" customWidth="1"/>
    <col min="6" max="6" width="4.36328125" style="65" customWidth="1"/>
    <col min="7" max="7" width="5.6328125" style="65" customWidth="1"/>
    <col min="8" max="8" width="1.6328125" style="65" customWidth="1"/>
    <col min="9" max="9" width="9.54296875" style="65" customWidth="1"/>
    <col min="10" max="10" width="21.36328125" style="65" customWidth="1"/>
    <col min="11" max="11" width="5.453125" style="65" customWidth="1"/>
    <col min="12" max="12" width="6" style="65" customWidth="1"/>
    <col min="13" max="13" width="5.36328125" style="65" customWidth="1"/>
    <col min="14" max="14" width="4.6328125" style="65" customWidth="1"/>
    <col min="15" max="15" width="7.36328125" style="66" customWidth="1"/>
    <col min="16" max="16" width="2.6328125" style="65" customWidth="1"/>
    <col min="17" max="17" width="36" style="65" hidden="1" customWidth="1"/>
    <col min="18" max="18" width="9.36328125" style="65" customWidth="1"/>
    <col min="19" max="19" width="4.453125" style="65" customWidth="1"/>
    <col min="20" max="23" width="9.36328125" style="67"/>
    <col min="24" max="16384" width="9.36328125" style="65"/>
  </cols>
  <sheetData>
    <row r="1" spans="1:21" ht="24" customHeight="1" thickBot="1" x14ac:dyDescent="0.75"/>
    <row r="2" spans="1:21" ht="33" customHeight="1" thickBot="1" x14ac:dyDescent="0.75">
      <c r="A2" s="68" t="s">
        <v>0</v>
      </c>
      <c r="B2" s="253"/>
      <c r="C2" s="253"/>
      <c r="D2" s="253"/>
      <c r="E2" s="253"/>
      <c r="F2" s="253"/>
      <c r="G2" s="253"/>
      <c r="H2" s="254"/>
      <c r="I2" s="255">
        <f ca="1">TODAY()</f>
        <v>44958</v>
      </c>
      <c r="J2" s="256"/>
      <c r="K2" s="69"/>
      <c r="L2" s="69"/>
      <c r="M2" s="69"/>
      <c r="N2" s="69"/>
      <c r="O2" s="70"/>
      <c r="P2" s="71" t="s">
        <v>1</v>
      </c>
      <c r="R2" s="72"/>
      <c r="T2" s="73" t="s">
        <v>2</v>
      </c>
      <c r="U2" s="3"/>
    </row>
    <row r="3" spans="1:21" ht="17.25" customHeight="1" thickTop="1" x14ac:dyDescent="0.7">
      <c r="A3" s="74" t="s">
        <v>3</v>
      </c>
      <c r="B3" s="75"/>
      <c r="C3" s="76"/>
      <c r="D3" s="76"/>
      <c r="E3" s="76"/>
      <c r="F3" s="76"/>
      <c r="G3" s="75"/>
      <c r="H3" s="77"/>
      <c r="I3" s="78"/>
      <c r="J3" s="79"/>
      <c r="K3" s="80"/>
      <c r="L3" s="80"/>
      <c r="M3" s="80"/>
      <c r="N3" s="80"/>
      <c r="O3" s="81"/>
      <c r="P3" s="82"/>
      <c r="T3" s="83" t="s">
        <v>4</v>
      </c>
      <c r="U3" s="4" t="str">
        <f ca="1">YEAR(I2)&amp;":M"&amp;TEXT(MONTH(I2),"00")</f>
        <v>2023:M02</v>
      </c>
    </row>
    <row r="4" spans="1:21" ht="19.5" customHeight="1" x14ac:dyDescent="0.7">
      <c r="A4" s="84" t="s">
        <v>5</v>
      </c>
      <c r="B4" s="85"/>
      <c r="C4" s="66" t="s">
        <v>6</v>
      </c>
      <c r="E4" s="66" t="s">
        <v>7</v>
      </c>
      <c r="G4" s="66" t="s">
        <v>8</v>
      </c>
      <c r="H4" s="86"/>
      <c r="I4" s="87" t="s">
        <v>9</v>
      </c>
      <c r="J4" s="88"/>
      <c r="K4" s="89"/>
      <c r="L4" s="89"/>
      <c r="M4" s="89"/>
      <c r="N4" s="89"/>
      <c r="O4" s="90"/>
      <c r="P4" s="91"/>
    </row>
    <row r="5" spans="1:21" ht="18.75" customHeight="1" x14ac:dyDescent="0.7">
      <c r="A5" s="92" t="s">
        <v>2919</v>
      </c>
      <c r="C5" s="66"/>
      <c r="E5" s="66"/>
      <c r="G5" s="66"/>
      <c r="H5" s="93"/>
      <c r="I5" s="94"/>
      <c r="J5" s="95"/>
      <c r="K5" s="93" t="s">
        <v>11</v>
      </c>
      <c r="L5" s="93"/>
      <c r="M5" s="93" t="s">
        <v>7</v>
      </c>
      <c r="N5" s="93"/>
      <c r="O5" s="93" t="s">
        <v>12</v>
      </c>
      <c r="P5" s="96"/>
    </row>
    <row r="6" spans="1:21" ht="21" customHeight="1" x14ac:dyDescent="0.7">
      <c r="A6" s="236" t="s">
        <v>13</v>
      </c>
      <c r="B6" s="257"/>
      <c r="C6" s="66" t="s">
        <v>6</v>
      </c>
      <c r="E6" s="66" t="s">
        <v>7</v>
      </c>
      <c r="G6" s="66" t="s">
        <v>8</v>
      </c>
      <c r="H6" s="93"/>
      <c r="I6" s="94" t="s">
        <v>14</v>
      </c>
      <c r="J6" s="95"/>
      <c r="K6" s="93"/>
      <c r="L6" s="93"/>
      <c r="M6" s="93"/>
      <c r="N6" s="93"/>
      <c r="O6" s="93"/>
      <c r="P6" s="91"/>
    </row>
    <row r="7" spans="1:21" ht="20.25" customHeight="1" x14ac:dyDescent="0.7">
      <c r="A7" s="238"/>
      <c r="B7" s="257"/>
      <c r="H7" s="95"/>
      <c r="I7" s="97" t="s">
        <v>15</v>
      </c>
      <c r="J7" s="95"/>
      <c r="K7" s="93"/>
      <c r="L7" s="93"/>
      <c r="M7" s="93"/>
      <c r="N7" s="93"/>
      <c r="O7" s="93"/>
      <c r="P7" s="91"/>
    </row>
    <row r="8" spans="1:21" ht="15.75" customHeight="1" x14ac:dyDescent="0.7">
      <c r="A8" s="84" t="s">
        <v>17</v>
      </c>
      <c r="B8" s="85"/>
      <c r="C8" s="66" t="s">
        <v>11</v>
      </c>
      <c r="E8" s="66" t="s">
        <v>7</v>
      </c>
      <c r="G8" s="66" t="s">
        <v>12</v>
      </c>
      <c r="H8" s="93"/>
      <c r="I8" s="98" t="s">
        <v>16</v>
      </c>
      <c r="J8" s="99"/>
      <c r="K8" s="100"/>
      <c r="L8" s="100"/>
      <c r="M8" s="100"/>
      <c r="N8" s="100"/>
      <c r="O8" s="101"/>
      <c r="P8" s="102"/>
    </row>
    <row r="9" spans="1:21" ht="26.25" customHeight="1" x14ac:dyDescent="0.7">
      <c r="A9" s="92" t="s">
        <v>2919</v>
      </c>
      <c r="C9" s="66"/>
      <c r="E9" s="66"/>
      <c r="G9" s="66"/>
      <c r="H9" s="95"/>
      <c r="I9" s="94"/>
      <c r="J9" s="95"/>
      <c r="K9" s="93" t="s">
        <v>11</v>
      </c>
      <c r="L9" s="93"/>
      <c r="M9" s="93" t="s">
        <v>7</v>
      </c>
      <c r="N9" s="93"/>
      <c r="O9" s="93" t="s">
        <v>12</v>
      </c>
      <c r="P9" s="103"/>
    </row>
    <row r="10" spans="1:21" ht="18" customHeight="1" x14ac:dyDescent="0.7">
      <c r="A10" s="264" t="s">
        <v>2921</v>
      </c>
      <c r="B10" s="265"/>
      <c r="C10" s="66"/>
      <c r="E10" s="66"/>
      <c r="G10" s="66"/>
      <c r="H10" s="93"/>
      <c r="I10" s="104" t="s">
        <v>18</v>
      </c>
      <c r="J10" s="105"/>
      <c r="K10" s="93"/>
      <c r="L10" s="93"/>
      <c r="M10" s="93"/>
      <c r="N10" s="93"/>
      <c r="O10" s="93"/>
      <c r="P10" s="103"/>
    </row>
    <row r="11" spans="1:21" ht="20.25" customHeight="1" x14ac:dyDescent="0.7">
      <c r="A11" s="264"/>
      <c r="B11" s="265"/>
      <c r="C11" s="66"/>
      <c r="E11" s="66"/>
      <c r="G11" s="66"/>
      <c r="H11" s="93"/>
      <c r="I11" s="104"/>
      <c r="J11" s="105"/>
      <c r="K11" s="93"/>
      <c r="L11" s="93"/>
      <c r="M11" s="93"/>
      <c r="N11" s="93"/>
      <c r="O11" s="93"/>
      <c r="P11" s="103"/>
    </row>
    <row r="12" spans="1:21" ht="18.75" customHeight="1" x14ac:dyDescent="0.7">
      <c r="A12" s="106" t="s">
        <v>20</v>
      </c>
      <c r="B12" s="107"/>
      <c r="C12" s="66" t="s">
        <v>11</v>
      </c>
      <c r="E12" s="66" t="s">
        <v>7</v>
      </c>
      <c r="G12" s="66" t="s">
        <v>12</v>
      </c>
      <c r="H12" s="93"/>
      <c r="I12" s="94"/>
      <c r="J12" s="95"/>
      <c r="K12" s="95"/>
      <c r="L12" s="95"/>
      <c r="M12" s="95"/>
      <c r="N12" s="95"/>
      <c r="O12" s="93"/>
      <c r="P12" s="108"/>
    </row>
    <row r="13" spans="1:21" ht="16.5" customHeight="1" x14ac:dyDescent="0.7">
      <c r="A13" s="109" t="s">
        <v>2919</v>
      </c>
      <c r="C13" s="66"/>
      <c r="E13" s="66"/>
      <c r="G13" s="66"/>
      <c r="H13" s="93"/>
      <c r="I13" s="84" t="s">
        <v>21</v>
      </c>
      <c r="J13" s="110"/>
      <c r="K13" s="93" t="s">
        <v>11</v>
      </c>
      <c r="L13" s="95"/>
      <c r="M13" s="93" t="s">
        <v>7</v>
      </c>
      <c r="N13" s="95"/>
      <c r="O13" s="93" t="s">
        <v>12</v>
      </c>
      <c r="P13" s="103"/>
    </row>
    <row r="14" spans="1:21" ht="21" customHeight="1" x14ac:dyDescent="0.7">
      <c r="A14" s="261" t="s">
        <v>2920</v>
      </c>
      <c r="B14" s="262"/>
      <c r="C14" s="66"/>
      <c r="E14" s="66"/>
      <c r="G14" s="66"/>
      <c r="H14" s="93"/>
      <c r="I14" s="236" t="s">
        <v>2927</v>
      </c>
      <c r="J14" s="237"/>
      <c r="K14" s="93"/>
      <c r="L14" s="95"/>
      <c r="M14" s="93"/>
      <c r="N14" s="95"/>
      <c r="O14" s="93"/>
      <c r="P14" s="103"/>
    </row>
    <row r="15" spans="1:21" ht="19.5" customHeight="1" x14ac:dyDescent="0.7">
      <c r="A15" s="263"/>
      <c r="B15" s="262"/>
      <c r="C15" s="66"/>
      <c r="E15" s="66"/>
      <c r="G15" s="66"/>
      <c r="H15" s="95"/>
      <c r="I15" s="238"/>
      <c r="J15" s="237"/>
      <c r="K15" s="93"/>
      <c r="L15" s="95"/>
      <c r="M15" s="93"/>
      <c r="N15" s="95"/>
      <c r="O15" s="93"/>
      <c r="P15" s="103"/>
    </row>
    <row r="16" spans="1:21" ht="20.25" customHeight="1" x14ac:dyDescent="0.7">
      <c r="A16" s="84" t="s">
        <v>22</v>
      </c>
      <c r="B16" s="85"/>
      <c r="C16" s="66" t="s">
        <v>11</v>
      </c>
      <c r="E16" s="66" t="s">
        <v>7</v>
      </c>
      <c r="G16" s="66" t="s">
        <v>12</v>
      </c>
      <c r="H16" s="93"/>
      <c r="I16" s="236" t="s">
        <v>2928</v>
      </c>
      <c r="J16" s="237"/>
      <c r="K16" s="93"/>
      <c r="L16" s="95"/>
      <c r="M16" s="93"/>
      <c r="N16" s="95"/>
      <c r="O16" s="93"/>
      <c r="P16" s="103"/>
    </row>
    <row r="17" spans="1:16" ht="21" customHeight="1" x14ac:dyDescent="0.7">
      <c r="A17" s="94" t="s">
        <v>10</v>
      </c>
      <c r="C17" s="66"/>
      <c r="E17" s="66"/>
      <c r="G17" s="66"/>
      <c r="H17" s="93"/>
      <c r="I17" s="238"/>
      <c r="J17" s="237"/>
      <c r="K17" s="95"/>
      <c r="L17" s="95"/>
      <c r="M17" s="95"/>
      <c r="N17" s="95"/>
      <c r="O17" s="95"/>
      <c r="P17" s="108"/>
    </row>
    <row r="18" spans="1:16" ht="21.75" customHeight="1" x14ac:dyDescent="0.7">
      <c r="A18" s="236" t="s">
        <v>2920</v>
      </c>
      <c r="B18" s="237"/>
      <c r="C18" s="66"/>
      <c r="E18" s="66"/>
      <c r="G18" s="66"/>
      <c r="H18" s="93"/>
      <c r="I18" s="98" t="s">
        <v>23</v>
      </c>
      <c r="J18" s="100"/>
      <c r="K18" s="101" t="s">
        <v>11</v>
      </c>
      <c r="L18" s="101"/>
      <c r="M18" s="101" t="s">
        <v>7</v>
      </c>
      <c r="N18" s="101"/>
      <c r="O18" s="101" t="s">
        <v>12</v>
      </c>
      <c r="P18" s="111"/>
    </row>
    <row r="19" spans="1:16" ht="15.75" customHeight="1" x14ac:dyDescent="0.7">
      <c r="A19" s="238"/>
      <c r="B19" s="237"/>
      <c r="C19" s="66"/>
      <c r="E19" s="66"/>
      <c r="G19" s="66"/>
      <c r="H19" s="93"/>
      <c r="I19" s="104" t="s">
        <v>24</v>
      </c>
      <c r="J19" s="112"/>
      <c r="K19" s="113"/>
      <c r="L19" s="114"/>
      <c r="M19" s="113"/>
      <c r="N19" s="114"/>
      <c r="O19" s="113"/>
      <c r="P19" s="115"/>
    </row>
    <row r="20" spans="1:16" ht="21" customHeight="1" x14ac:dyDescent="0.7">
      <c r="A20" s="116" t="s">
        <v>25</v>
      </c>
      <c r="B20" s="117"/>
      <c r="C20" s="118"/>
      <c r="D20" s="118"/>
      <c r="E20" s="118"/>
      <c r="F20" s="118"/>
      <c r="G20" s="118"/>
      <c r="H20" s="93"/>
      <c r="I20" s="104"/>
      <c r="J20" s="112"/>
      <c r="K20" s="93"/>
      <c r="L20" s="93"/>
      <c r="M20" s="93"/>
      <c r="N20" s="93"/>
      <c r="O20" s="93"/>
      <c r="P20" s="115"/>
    </row>
    <row r="21" spans="1:16" ht="21" customHeight="1" x14ac:dyDescent="0.7">
      <c r="A21" s="119" t="s">
        <v>26</v>
      </c>
      <c r="B21" s="120"/>
      <c r="C21" s="121" t="s">
        <v>27</v>
      </c>
      <c r="D21" s="122"/>
      <c r="E21" s="121" t="s">
        <v>7</v>
      </c>
      <c r="F21" s="122"/>
      <c r="G21" s="121" t="s">
        <v>28</v>
      </c>
      <c r="H21" s="123"/>
      <c r="I21" s="104" t="s">
        <v>19</v>
      </c>
      <c r="J21" s="95"/>
      <c r="K21" s="95"/>
      <c r="L21" s="95"/>
      <c r="M21" s="95"/>
      <c r="N21" s="95"/>
      <c r="O21" s="93"/>
      <c r="P21" s="115"/>
    </row>
    <row r="22" spans="1:16" ht="21" customHeight="1" x14ac:dyDescent="0.7">
      <c r="A22" s="94" t="s">
        <v>30</v>
      </c>
      <c r="C22" s="66"/>
      <c r="E22" s="66"/>
      <c r="G22" s="66"/>
      <c r="H22" s="93"/>
      <c r="I22" s="124" t="s">
        <v>29</v>
      </c>
      <c r="J22" s="125"/>
      <c r="K22" s="125"/>
      <c r="L22" s="125"/>
      <c r="M22" s="125"/>
      <c r="N22" s="125"/>
      <c r="O22" s="126"/>
      <c r="P22" s="111"/>
    </row>
    <row r="23" spans="1:16" ht="21" customHeight="1" x14ac:dyDescent="0.7">
      <c r="A23" s="94" t="s">
        <v>34</v>
      </c>
      <c r="C23" s="66"/>
      <c r="E23" s="66"/>
      <c r="G23" s="66"/>
      <c r="H23" s="93"/>
      <c r="I23" s="127"/>
      <c r="J23" s="95"/>
      <c r="K23" s="93" t="s">
        <v>31</v>
      </c>
      <c r="L23" s="93"/>
      <c r="M23" s="93" t="s">
        <v>32</v>
      </c>
      <c r="N23" s="93"/>
      <c r="O23" s="93" t="s">
        <v>33</v>
      </c>
      <c r="P23" s="103"/>
    </row>
    <row r="24" spans="1:16" ht="21" customHeight="1" x14ac:dyDescent="0.7">
      <c r="A24" s="87" t="s">
        <v>36</v>
      </c>
      <c r="B24" s="128"/>
      <c r="C24" s="66" t="s">
        <v>11</v>
      </c>
      <c r="D24" s="66"/>
      <c r="E24" s="66" t="s">
        <v>7</v>
      </c>
      <c r="F24" s="66"/>
      <c r="G24" s="66" t="s">
        <v>12</v>
      </c>
      <c r="H24" s="93"/>
      <c r="I24" s="104" t="s">
        <v>35</v>
      </c>
      <c r="J24" s="113"/>
      <c r="K24" s="114"/>
      <c r="L24" s="113"/>
      <c r="M24" s="114"/>
      <c r="N24" s="113"/>
      <c r="O24" s="113"/>
      <c r="P24" s="129"/>
    </row>
    <row r="25" spans="1:16" ht="21" customHeight="1" x14ac:dyDescent="0.7">
      <c r="A25" s="94" t="s">
        <v>30</v>
      </c>
      <c r="C25" s="66"/>
      <c r="E25" s="66"/>
      <c r="G25" s="66"/>
      <c r="H25" s="93"/>
      <c r="I25" s="104" t="s">
        <v>37</v>
      </c>
      <c r="J25" s="113"/>
      <c r="K25" s="114"/>
      <c r="L25" s="113"/>
      <c r="M25" s="114"/>
      <c r="N25" s="113"/>
      <c r="O25" s="114"/>
      <c r="P25" s="103"/>
    </row>
    <row r="26" spans="1:16" ht="21" customHeight="1" x14ac:dyDescent="0.7">
      <c r="A26" s="94" t="s">
        <v>39</v>
      </c>
      <c r="C26" s="66"/>
      <c r="E26" s="66"/>
      <c r="G26" s="66"/>
      <c r="H26" s="93"/>
      <c r="I26" s="87" t="s">
        <v>38</v>
      </c>
      <c r="J26" s="130"/>
      <c r="K26" s="130"/>
      <c r="L26" s="130"/>
      <c r="M26" s="131"/>
      <c r="N26" s="131"/>
      <c r="O26" s="113"/>
      <c r="P26" s="115"/>
    </row>
    <row r="27" spans="1:16" ht="21" customHeight="1" x14ac:dyDescent="0.7">
      <c r="A27" s="87" t="s">
        <v>41</v>
      </c>
      <c r="B27" s="128"/>
      <c r="C27" s="66" t="s">
        <v>11</v>
      </c>
      <c r="D27" s="66"/>
      <c r="E27" s="66" t="s">
        <v>7</v>
      </c>
      <c r="F27" s="66"/>
      <c r="G27" s="66" t="s">
        <v>12</v>
      </c>
      <c r="H27" s="93"/>
      <c r="I27" s="132"/>
      <c r="J27" s="95"/>
      <c r="K27" s="93" t="s">
        <v>11</v>
      </c>
      <c r="L27" s="93"/>
      <c r="M27" s="93" t="s">
        <v>40</v>
      </c>
      <c r="N27" s="93"/>
      <c r="O27" s="93" t="s">
        <v>12</v>
      </c>
      <c r="P27" s="108"/>
    </row>
    <row r="28" spans="1:16" ht="21" customHeight="1" x14ac:dyDescent="0.7">
      <c r="A28" s="87" t="s">
        <v>42</v>
      </c>
      <c r="B28" s="128"/>
      <c r="H28" s="93"/>
      <c r="I28" s="104" t="s">
        <v>35</v>
      </c>
      <c r="J28" s="113"/>
      <c r="K28" s="114"/>
      <c r="L28" s="113"/>
      <c r="M28" s="114"/>
      <c r="N28" s="113"/>
      <c r="O28" s="113"/>
      <c r="P28" s="108"/>
    </row>
    <row r="29" spans="1:16" ht="21" customHeight="1" x14ac:dyDescent="0.7">
      <c r="A29" s="133" t="s">
        <v>43</v>
      </c>
      <c r="B29" s="134"/>
      <c r="C29" s="66" t="s">
        <v>11</v>
      </c>
      <c r="D29" s="66"/>
      <c r="E29" s="66" t="s">
        <v>7</v>
      </c>
      <c r="F29" s="66"/>
      <c r="G29" s="66" t="s">
        <v>12</v>
      </c>
      <c r="H29" s="93"/>
      <c r="I29" s="104" t="s">
        <v>37</v>
      </c>
      <c r="J29" s="113"/>
      <c r="K29" s="114"/>
      <c r="L29" s="113"/>
      <c r="M29" s="114"/>
      <c r="N29" s="113"/>
      <c r="O29" s="131"/>
      <c r="P29" s="108"/>
    </row>
    <row r="30" spans="1:16" ht="21" customHeight="1" x14ac:dyDescent="0.7">
      <c r="A30" s="104" t="s">
        <v>24</v>
      </c>
      <c r="B30" s="135"/>
      <c r="G30" s="66"/>
      <c r="H30" s="93"/>
      <c r="I30" s="98" t="s">
        <v>44</v>
      </c>
      <c r="J30" s="100"/>
      <c r="K30" s="100"/>
      <c r="L30" s="100"/>
      <c r="M30" s="100"/>
      <c r="N30" s="100"/>
      <c r="O30" s="100"/>
      <c r="P30" s="136"/>
    </row>
    <row r="31" spans="1:16" ht="21" customHeight="1" x14ac:dyDescent="0.7">
      <c r="A31" s="269" t="s">
        <v>2920</v>
      </c>
      <c r="B31" s="270"/>
      <c r="H31" s="93"/>
      <c r="I31" s="119"/>
      <c r="J31" s="95"/>
      <c r="K31" s="93" t="s">
        <v>45</v>
      </c>
      <c r="L31" s="93"/>
      <c r="M31" s="93" t="s">
        <v>46</v>
      </c>
      <c r="N31" s="93"/>
      <c r="O31" s="93" t="s">
        <v>47</v>
      </c>
      <c r="P31" s="108"/>
    </row>
    <row r="32" spans="1:16" ht="21" customHeight="1" x14ac:dyDescent="0.7">
      <c r="A32" s="271"/>
      <c r="B32" s="270"/>
      <c r="C32" s="66"/>
      <c r="D32" s="66"/>
      <c r="E32" s="66"/>
      <c r="F32" s="66"/>
      <c r="G32" s="66"/>
      <c r="H32" s="93"/>
      <c r="I32" s="97" t="s">
        <v>48</v>
      </c>
      <c r="J32" s="95"/>
      <c r="K32" s="113"/>
      <c r="L32" s="95"/>
      <c r="M32" s="113"/>
      <c r="N32" s="95"/>
      <c r="O32" s="113"/>
      <c r="P32" s="108"/>
    </row>
    <row r="33" spans="1:20" ht="21" customHeight="1" x14ac:dyDescent="0.7">
      <c r="A33" s="87" t="s">
        <v>50</v>
      </c>
      <c r="B33" s="128"/>
      <c r="H33" s="113"/>
      <c r="I33" s="137" t="s">
        <v>49</v>
      </c>
      <c r="J33" s="138"/>
      <c r="K33" s="99"/>
      <c r="L33" s="99"/>
      <c r="M33" s="99"/>
      <c r="N33" s="99"/>
      <c r="O33" s="99"/>
      <c r="P33" s="136"/>
    </row>
    <row r="34" spans="1:20" ht="21" customHeight="1" x14ac:dyDescent="0.7">
      <c r="A34" s="139" t="s">
        <v>2923</v>
      </c>
      <c r="B34" s="140"/>
      <c r="C34" s="141"/>
      <c r="D34" s="141"/>
      <c r="E34" s="141"/>
      <c r="F34" s="141"/>
      <c r="G34" s="141"/>
      <c r="H34" s="113"/>
      <c r="I34" s="87" t="s">
        <v>51</v>
      </c>
      <c r="J34" s="142"/>
      <c r="K34" s="143"/>
      <c r="L34" s="144"/>
      <c r="M34" s="143"/>
      <c r="N34" s="144"/>
      <c r="O34" s="143"/>
      <c r="P34" s="145"/>
    </row>
    <row r="35" spans="1:20" ht="21" customHeight="1" x14ac:dyDescent="0.7">
      <c r="A35" s="272" t="s">
        <v>2924</v>
      </c>
      <c r="B35" s="273"/>
      <c r="C35" s="273"/>
      <c r="D35" s="273"/>
      <c r="E35" s="273"/>
      <c r="F35" s="273"/>
      <c r="G35" s="273"/>
      <c r="H35" s="113"/>
      <c r="I35" s="94"/>
      <c r="J35" s="95"/>
      <c r="K35" s="95"/>
      <c r="L35" s="95"/>
      <c r="M35" s="95"/>
      <c r="N35" s="95"/>
      <c r="O35" s="93"/>
      <c r="P35" s="108"/>
    </row>
    <row r="36" spans="1:20" ht="21" customHeight="1" x14ac:dyDescent="0.7">
      <c r="A36" s="272" t="s">
        <v>2925</v>
      </c>
      <c r="B36" s="273"/>
      <c r="C36" s="273"/>
      <c r="D36" s="273"/>
      <c r="E36" s="273"/>
      <c r="F36" s="273"/>
      <c r="G36" s="273"/>
      <c r="H36" s="113"/>
      <c r="I36" s="94"/>
      <c r="J36" s="95"/>
      <c r="K36" s="95"/>
      <c r="L36" s="95"/>
      <c r="M36" s="95"/>
      <c r="N36" s="95"/>
      <c r="O36" s="93"/>
      <c r="P36" s="108"/>
      <c r="T36" s="146" t="s">
        <v>2922</v>
      </c>
    </row>
    <row r="37" spans="1:20" ht="21" customHeight="1" x14ac:dyDescent="0.7">
      <c r="A37" s="272" t="s">
        <v>2926</v>
      </c>
      <c r="B37" s="273"/>
      <c r="C37" s="266"/>
      <c r="D37" s="267"/>
      <c r="E37" s="267"/>
      <c r="F37" s="267"/>
      <c r="G37" s="268"/>
      <c r="H37" s="113"/>
      <c r="I37" s="94"/>
      <c r="J37" s="95"/>
      <c r="K37" s="95"/>
      <c r="L37" s="95"/>
      <c r="M37" s="95"/>
      <c r="N37" s="95"/>
      <c r="O37" s="93"/>
      <c r="P37" s="108"/>
    </row>
    <row r="38" spans="1:20" ht="21" customHeight="1" x14ac:dyDescent="0.7">
      <c r="A38" s="84" t="s">
        <v>52</v>
      </c>
      <c r="B38" s="85"/>
      <c r="H38" s="113"/>
      <c r="I38" s="94"/>
      <c r="J38" s="95"/>
      <c r="K38" s="95"/>
      <c r="L38" s="95"/>
      <c r="M38" s="95"/>
      <c r="N38" s="95"/>
      <c r="O38" s="93"/>
      <c r="P38" s="108"/>
    </row>
    <row r="39" spans="1:20" ht="21" customHeight="1" x14ac:dyDescent="0.7">
      <c r="A39" s="94"/>
      <c r="C39" s="66" t="s">
        <v>11</v>
      </c>
      <c r="D39" s="66"/>
      <c r="E39" s="66" t="s">
        <v>7</v>
      </c>
      <c r="F39" s="66"/>
      <c r="G39" s="66" t="s">
        <v>12</v>
      </c>
      <c r="H39" s="95"/>
      <c r="I39" s="147" t="s">
        <v>53</v>
      </c>
      <c r="J39" s="144"/>
      <c r="K39" s="144"/>
      <c r="L39" s="144"/>
      <c r="M39" s="144"/>
      <c r="N39" s="144"/>
      <c r="O39" s="143"/>
      <c r="P39" s="148"/>
    </row>
    <row r="40" spans="1:20" ht="21" customHeight="1" x14ac:dyDescent="0.7">
      <c r="A40" s="97" t="s">
        <v>55</v>
      </c>
      <c r="B40" s="149"/>
      <c r="C40" s="122"/>
      <c r="D40" s="150"/>
      <c r="E40" s="122"/>
      <c r="F40" s="122"/>
      <c r="G40" s="122"/>
      <c r="H40" s="95"/>
      <c r="I40" s="151" t="s">
        <v>54</v>
      </c>
      <c r="J40" s="114"/>
      <c r="K40" s="114"/>
      <c r="L40" s="114"/>
      <c r="M40" s="114"/>
      <c r="N40" s="152"/>
      <c r="O40" s="152"/>
      <c r="P40" s="153"/>
    </row>
    <row r="41" spans="1:20" ht="21" customHeight="1" x14ac:dyDescent="0.7">
      <c r="A41" s="154" t="s">
        <v>56</v>
      </c>
      <c r="B41" s="155"/>
      <c r="C41" s="122"/>
      <c r="D41" s="150"/>
      <c r="E41" s="122"/>
      <c r="F41" s="122"/>
      <c r="G41" s="122"/>
      <c r="H41" s="95"/>
      <c r="I41" s="94"/>
      <c r="J41" s="95"/>
      <c r="K41" s="95"/>
      <c r="L41" s="95"/>
      <c r="M41" s="95"/>
      <c r="N41" s="95"/>
      <c r="O41" s="93"/>
      <c r="P41" s="156"/>
    </row>
    <row r="42" spans="1:20" ht="21" customHeight="1" x14ac:dyDescent="0.7">
      <c r="A42" s="154"/>
      <c r="B42" s="155"/>
      <c r="C42" s="122"/>
      <c r="D42" s="150"/>
      <c r="E42" s="122"/>
      <c r="F42" s="122"/>
      <c r="G42" s="122"/>
      <c r="H42" s="95"/>
      <c r="I42" s="9"/>
      <c r="J42" s="157" t="s">
        <v>57</v>
      </c>
      <c r="K42" s="114"/>
      <c r="L42" s="114"/>
      <c r="M42" s="114"/>
      <c r="N42" s="158"/>
      <c r="O42" s="113"/>
      <c r="P42" s="156"/>
    </row>
    <row r="43" spans="1:20" ht="21" customHeight="1" x14ac:dyDescent="0.7">
      <c r="A43" s="106" t="s">
        <v>58</v>
      </c>
      <c r="B43" s="107"/>
      <c r="C43" s="159"/>
      <c r="D43" s="159"/>
      <c r="E43" s="159"/>
      <c r="F43" s="159"/>
      <c r="G43" s="160"/>
      <c r="H43" s="101"/>
      <c r="I43" s="9"/>
      <c r="J43" s="157" t="s">
        <v>59</v>
      </c>
      <c r="K43" s="95"/>
      <c r="L43" s="95"/>
      <c r="M43" s="95"/>
      <c r="N43" s="158"/>
      <c r="O43" s="113"/>
      <c r="P43" s="161"/>
    </row>
    <row r="44" spans="1:20" ht="21" customHeight="1" x14ac:dyDescent="0.7">
      <c r="A44" s="94"/>
      <c r="C44" s="66" t="s">
        <v>11</v>
      </c>
      <c r="D44" s="66"/>
      <c r="E44" s="66" t="s">
        <v>7</v>
      </c>
      <c r="F44" s="66"/>
      <c r="G44" s="66" t="s">
        <v>12</v>
      </c>
      <c r="H44" s="95"/>
      <c r="I44" s="9"/>
      <c r="J44" s="157" t="s">
        <v>60</v>
      </c>
      <c r="K44" s="95"/>
      <c r="L44" s="95"/>
      <c r="M44" s="95"/>
      <c r="N44" s="113"/>
      <c r="O44" s="113"/>
      <c r="P44" s="156"/>
    </row>
    <row r="45" spans="1:20" ht="21" customHeight="1" x14ac:dyDescent="0.7">
      <c r="A45" s="94" t="s">
        <v>14</v>
      </c>
      <c r="C45" s="66"/>
      <c r="D45" s="66"/>
      <c r="E45" s="66"/>
      <c r="F45" s="66"/>
      <c r="G45" s="66"/>
      <c r="H45" s="93"/>
      <c r="I45" s="9"/>
      <c r="J45" s="157" t="s">
        <v>61</v>
      </c>
      <c r="K45" s="95"/>
      <c r="L45" s="95"/>
      <c r="M45" s="95"/>
      <c r="N45" s="158"/>
      <c r="O45" s="113"/>
      <c r="P45" s="153"/>
    </row>
    <row r="46" spans="1:20" ht="21" customHeight="1" x14ac:dyDescent="0.7">
      <c r="A46" s="97" t="s">
        <v>15</v>
      </c>
      <c r="C46" s="66"/>
      <c r="D46" s="66"/>
      <c r="E46" s="66"/>
      <c r="F46" s="66"/>
      <c r="G46" s="66"/>
      <c r="H46" s="93"/>
      <c r="I46" s="9"/>
      <c r="J46" s="157" t="s">
        <v>62</v>
      </c>
      <c r="K46" s="95"/>
      <c r="L46" s="95"/>
      <c r="M46" s="95"/>
      <c r="N46" s="152"/>
      <c r="O46" s="152"/>
      <c r="P46" s="156"/>
    </row>
    <row r="47" spans="1:20" ht="21" customHeight="1" x14ac:dyDescent="0.7">
      <c r="A47" s="258" t="s">
        <v>63</v>
      </c>
      <c r="B47" s="257"/>
      <c r="C47" s="66" t="s">
        <v>64</v>
      </c>
      <c r="D47" s="66"/>
      <c r="E47" s="66" t="s">
        <v>65</v>
      </c>
      <c r="F47" s="66"/>
      <c r="G47" s="66" t="s">
        <v>66</v>
      </c>
      <c r="H47" s="93"/>
      <c r="I47" s="9"/>
      <c r="J47" s="157" t="s">
        <v>67</v>
      </c>
      <c r="K47" s="114"/>
      <c r="L47" s="114"/>
      <c r="M47" s="114"/>
      <c r="N47" s="113"/>
      <c r="O47" s="113"/>
      <c r="P47" s="156"/>
    </row>
    <row r="48" spans="1:20" ht="21" customHeight="1" thickBot="1" x14ac:dyDescent="0.75">
      <c r="A48" s="259"/>
      <c r="B48" s="260"/>
      <c r="C48" s="66"/>
      <c r="D48" s="66"/>
      <c r="E48" s="66"/>
      <c r="F48" s="66"/>
      <c r="G48" s="66"/>
      <c r="H48" s="93"/>
      <c r="I48" s="9"/>
      <c r="J48" s="157" t="s">
        <v>68</v>
      </c>
      <c r="K48" s="241"/>
      <c r="L48" s="242"/>
      <c r="M48" s="242"/>
      <c r="N48" s="242"/>
      <c r="O48" s="243"/>
      <c r="P48" s="108"/>
    </row>
    <row r="49" spans="1:21" ht="21" customHeight="1" thickBot="1" x14ac:dyDescent="0.75">
      <c r="A49" s="68" t="s">
        <v>0</v>
      </c>
      <c r="B49" s="61" t="str">
        <f>IF(B2="","",B2)</f>
        <v/>
      </c>
      <c r="C49" s="61"/>
      <c r="D49" s="61"/>
      <c r="E49" s="61"/>
      <c r="F49" s="61"/>
      <c r="G49" s="61"/>
      <c r="H49" s="61"/>
      <c r="I49" s="255">
        <f ca="1">I2</f>
        <v>44958</v>
      </c>
      <c r="J49" s="256"/>
      <c r="K49" s="69"/>
      <c r="L49" s="69"/>
      <c r="M49" s="69"/>
      <c r="N49" s="69"/>
      <c r="O49" s="70"/>
      <c r="P49" s="71" t="s">
        <v>69</v>
      </c>
    </row>
    <row r="50" spans="1:21" ht="21" customHeight="1" x14ac:dyDescent="0.7">
      <c r="A50" s="162"/>
      <c r="B50" s="128"/>
      <c r="C50" s="163"/>
      <c r="D50" s="164"/>
      <c r="E50" s="163"/>
      <c r="F50" s="164"/>
      <c r="G50" s="163"/>
      <c r="H50" s="165"/>
      <c r="I50" s="166" t="s">
        <v>70</v>
      </c>
      <c r="J50" s="167"/>
      <c r="K50" s="168"/>
      <c r="L50" s="167"/>
      <c r="M50" s="167"/>
      <c r="N50" s="167"/>
      <c r="O50" s="169"/>
      <c r="P50" s="170"/>
      <c r="U50" s="171">
        <v>1</v>
      </c>
    </row>
    <row r="51" spans="1:21" ht="36.5" customHeight="1" x14ac:dyDescent="0.7">
      <c r="G51" s="66"/>
      <c r="H51" s="95"/>
      <c r="I51" s="172" t="s">
        <v>71</v>
      </c>
      <c r="J51" s="158"/>
      <c r="K51" s="114"/>
      <c r="L51" s="114"/>
      <c r="M51" s="114"/>
      <c r="N51" s="114"/>
      <c r="O51" s="113"/>
      <c r="P51" s="129"/>
      <c r="U51" s="171">
        <v>2</v>
      </c>
    </row>
    <row r="52" spans="1:21" ht="21" customHeight="1" x14ac:dyDescent="0.7">
      <c r="G52" s="66"/>
      <c r="H52" s="95"/>
      <c r="I52" s="10"/>
      <c r="J52" s="157" t="s">
        <v>72</v>
      </c>
      <c r="K52" s="114"/>
      <c r="L52" s="114"/>
      <c r="M52" s="114"/>
      <c r="N52" s="114"/>
      <c r="O52" s="113"/>
      <c r="P52" s="129"/>
      <c r="U52" s="171">
        <v>3</v>
      </c>
    </row>
    <row r="53" spans="1:21" ht="21" customHeight="1" x14ac:dyDescent="0.7">
      <c r="H53" s="95"/>
      <c r="I53" s="10"/>
      <c r="J53" s="157" t="s">
        <v>73</v>
      </c>
      <c r="K53" s="114"/>
      <c r="L53" s="114"/>
      <c r="M53" s="114"/>
      <c r="N53" s="114"/>
      <c r="O53" s="113"/>
      <c r="P53" s="129"/>
      <c r="U53" s="171">
        <v>4</v>
      </c>
    </row>
    <row r="54" spans="1:21" ht="21" customHeight="1" x14ac:dyDescent="0.7">
      <c r="A54" s="229"/>
      <c r="B54" s="229"/>
      <c r="C54" s="230"/>
      <c r="D54" s="231"/>
      <c r="E54" s="230"/>
      <c r="F54" s="231"/>
      <c r="G54" s="230"/>
      <c r="H54" s="232"/>
      <c r="I54" s="10"/>
      <c r="J54" s="157" t="s">
        <v>74</v>
      </c>
      <c r="K54" s="114"/>
      <c r="L54" s="158"/>
      <c r="M54" s="158"/>
      <c r="N54" s="158"/>
      <c r="O54" s="113"/>
      <c r="P54" s="129"/>
      <c r="U54" s="171">
        <v>5</v>
      </c>
    </row>
    <row r="55" spans="1:21" ht="18" customHeight="1" x14ac:dyDescent="0.7">
      <c r="G55" s="66"/>
      <c r="H55" s="95"/>
      <c r="I55" s="10"/>
      <c r="J55" s="157" t="s">
        <v>75</v>
      </c>
      <c r="K55" s="114"/>
      <c r="L55" s="158"/>
      <c r="M55" s="158"/>
      <c r="N55" s="158"/>
      <c r="O55" s="113"/>
      <c r="P55" s="129"/>
    </row>
    <row r="56" spans="1:21" ht="16.5" customHeight="1" x14ac:dyDescent="0.7">
      <c r="G56" s="66"/>
      <c r="H56" s="95"/>
      <c r="I56" s="10"/>
      <c r="J56" s="157" t="s">
        <v>76</v>
      </c>
      <c r="K56" s="114"/>
      <c r="L56" s="158"/>
      <c r="M56" s="158"/>
      <c r="N56" s="158"/>
      <c r="O56" s="113"/>
      <c r="P56" s="129"/>
    </row>
    <row r="57" spans="1:21" ht="25.5" customHeight="1" x14ac:dyDescent="0.7">
      <c r="G57" s="66"/>
      <c r="H57" s="95"/>
      <c r="I57" s="10"/>
      <c r="J57" s="157" t="s">
        <v>77</v>
      </c>
      <c r="K57" s="114"/>
      <c r="L57" s="158"/>
      <c r="M57" s="158"/>
      <c r="N57" s="158"/>
      <c r="O57" s="113"/>
      <c r="P57" s="129"/>
    </row>
    <row r="58" spans="1:21" ht="17.25" customHeight="1" x14ac:dyDescent="0.7">
      <c r="H58" s="95"/>
      <c r="I58" s="10"/>
      <c r="J58" s="157" t="s">
        <v>78</v>
      </c>
      <c r="K58" s="114"/>
      <c r="L58" s="158"/>
      <c r="M58" s="158"/>
      <c r="N58" s="158"/>
      <c r="O58" s="113"/>
      <c r="P58" s="129"/>
    </row>
    <row r="59" spans="1:21" ht="24" customHeight="1" x14ac:dyDescent="0.7">
      <c r="I59" s="10"/>
      <c r="J59" s="157" t="s">
        <v>79</v>
      </c>
      <c r="K59" s="95"/>
      <c r="L59" s="95"/>
      <c r="M59" s="95"/>
      <c r="N59" s="95"/>
      <c r="O59" s="93"/>
      <c r="P59" s="108"/>
    </row>
    <row r="60" spans="1:21" ht="19.5" customHeight="1" x14ac:dyDescent="0.7">
      <c r="G60" s="66"/>
      <c r="H60" s="95"/>
      <c r="I60" s="10"/>
      <c r="J60" s="157" t="s">
        <v>80</v>
      </c>
      <c r="K60" s="95"/>
      <c r="L60" s="95"/>
      <c r="M60" s="95"/>
      <c r="N60" s="95"/>
      <c r="O60" s="93"/>
      <c r="P60" s="108"/>
    </row>
    <row r="61" spans="1:21" ht="17.25" customHeight="1" x14ac:dyDescent="0.7">
      <c r="A61" s="173"/>
      <c r="B61" s="174"/>
      <c r="C61" s="135"/>
      <c r="D61" s="135"/>
      <c r="E61" s="135"/>
      <c r="F61" s="135"/>
      <c r="G61" s="135"/>
      <c r="H61" s="175"/>
      <c r="I61" s="10"/>
      <c r="J61" s="157" t="s">
        <v>81</v>
      </c>
      <c r="K61" s="175"/>
      <c r="L61" s="175"/>
      <c r="M61" s="175"/>
      <c r="N61" s="175"/>
      <c r="O61" s="175"/>
      <c r="P61" s="176"/>
    </row>
    <row r="62" spans="1:21" ht="18" customHeight="1" x14ac:dyDescent="0.7">
      <c r="A62" s="173"/>
      <c r="B62" s="174"/>
      <c r="C62" s="122"/>
      <c r="D62" s="122"/>
      <c r="E62" s="122"/>
      <c r="F62" s="122"/>
      <c r="G62" s="121"/>
      <c r="H62" s="113"/>
      <c r="I62" s="10"/>
      <c r="J62" s="157" t="s">
        <v>82</v>
      </c>
      <c r="K62" s="114"/>
      <c r="L62" s="114"/>
      <c r="M62" s="114"/>
      <c r="N62" s="114"/>
      <c r="O62" s="113"/>
      <c r="P62" s="115"/>
    </row>
    <row r="63" spans="1:21" ht="20.25" customHeight="1" x14ac:dyDescent="0.7">
      <c r="A63" s="173"/>
      <c r="B63" s="174"/>
      <c r="C63" s="122"/>
      <c r="D63" s="122"/>
      <c r="E63" s="122"/>
      <c r="F63" s="122"/>
      <c r="G63" s="121"/>
      <c r="H63" s="113"/>
      <c r="I63" s="10"/>
      <c r="J63" s="157" t="s">
        <v>83</v>
      </c>
      <c r="K63" s="114"/>
      <c r="L63" s="114"/>
      <c r="M63" s="114"/>
      <c r="N63" s="114"/>
      <c r="O63" s="113"/>
      <c r="P63" s="115"/>
    </row>
    <row r="64" spans="1:21" ht="15.75" customHeight="1" x14ac:dyDescent="0.7">
      <c r="A64" s="173"/>
      <c r="B64" s="174"/>
      <c r="C64" s="122"/>
      <c r="D64" s="122"/>
      <c r="E64" s="122"/>
      <c r="F64" s="122"/>
      <c r="G64" s="121"/>
      <c r="H64" s="114"/>
      <c r="I64" s="10"/>
      <c r="J64" s="157" t="s">
        <v>84</v>
      </c>
      <c r="K64" s="114"/>
      <c r="L64" s="114"/>
      <c r="M64" s="114"/>
      <c r="N64" s="114"/>
      <c r="O64" s="113"/>
      <c r="P64" s="129"/>
    </row>
    <row r="65" spans="1:16" ht="20.25" customHeight="1" x14ac:dyDescent="0.7">
      <c r="A65" s="173"/>
      <c r="B65" s="174"/>
      <c r="C65" s="177"/>
      <c r="D65" s="177"/>
      <c r="E65" s="177"/>
      <c r="F65" s="177"/>
      <c r="G65" s="178"/>
      <c r="H65" s="179"/>
      <c r="I65" s="10"/>
      <c r="J65" s="157" t="s">
        <v>85</v>
      </c>
      <c r="K65" s="179"/>
      <c r="L65" s="179"/>
      <c r="M65" s="179"/>
      <c r="N65" s="179"/>
      <c r="O65" s="180"/>
      <c r="P65" s="181"/>
    </row>
    <row r="66" spans="1:16" ht="20.25" customHeight="1" x14ac:dyDescent="0.7">
      <c r="A66" s="173"/>
      <c r="B66" s="174"/>
      <c r="C66" s="122"/>
      <c r="D66" s="122"/>
      <c r="E66" s="122"/>
      <c r="F66" s="122"/>
      <c r="G66" s="121"/>
      <c r="H66" s="113"/>
      <c r="I66" s="10"/>
      <c r="J66" s="157" t="s">
        <v>86</v>
      </c>
      <c r="K66" s="114"/>
      <c r="L66" s="114"/>
      <c r="M66" s="114"/>
      <c r="N66" s="114"/>
      <c r="O66" s="113"/>
      <c r="P66" s="115"/>
    </row>
    <row r="67" spans="1:16" ht="17.25" customHeight="1" x14ac:dyDescent="0.7">
      <c r="A67" s="173"/>
      <c r="B67" s="174"/>
      <c r="C67" s="122"/>
      <c r="D67" s="122"/>
      <c r="E67" s="122"/>
      <c r="F67" s="122"/>
      <c r="G67" s="121"/>
      <c r="H67" s="113"/>
      <c r="I67" s="10"/>
      <c r="J67" s="157" t="s">
        <v>87</v>
      </c>
      <c r="K67" s="114"/>
      <c r="L67" s="114"/>
      <c r="M67" s="114"/>
      <c r="N67" s="114"/>
      <c r="O67" s="113"/>
      <c r="P67" s="115"/>
    </row>
    <row r="68" spans="1:16" ht="25.5" customHeight="1" x14ac:dyDescent="0.7">
      <c r="A68" s="173"/>
      <c r="B68" s="174"/>
      <c r="C68" s="240"/>
      <c r="D68" s="240"/>
      <c r="E68" s="240"/>
      <c r="F68" s="240"/>
      <c r="G68" s="240"/>
      <c r="H68" s="113"/>
      <c r="I68" s="10"/>
      <c r="J68" s="157" t="s">
        <v>68</v>
      </c>
      <c r="K68" s="234"/>
      <c r="L68" s="234"/>
      <c r="M68" s="234"/>
      <c r="N68" s="234"/>
      <c r="O68" s="234"/>
      <c r="P68" s="115"/>
    </row>
    <row r="69" spans="1:16" ht="19.5" customHeight="1" x14ac:dyDescent="0.7">
      <c r="A69" s="182"/>
      <c r="B69" s="183"/>
      <c r="C69" s="184"/>
      <c r="D69" s="184"/>
      <c r="E69" s="184"/>
      <c r="F69" s="184"/>
      <c r="G69" s="185"/>
      <c r="H69" s="113"/>
      <c r="I69" s="94"/>
      <c r="J69" s="95"/>
      <c r="K69" s="95"/>
      <c r="L69" s="95"/>
      <c r="M69" s="95"/>
      <c r="N69" s="95"/>
      <c r="O69" s="93"/>
      <c r="P69" s="108"/>
    </row>
    <row r="70" spans="1:16" ht="24.75" customHeight="1" x14ac:dyDescent="0.7">
      <c r="A70" s="132"/>
      <c r="B70" s="186"/>
      <c r="C70" s="121"/>
      <c r="D70" s="121"/>
      <c r="E70" s="235"/>
      <c r="F70" s="235"/>
      <c r="G70" s="150"/>
      <c r="H70" s="113"/>
      <c r="I70" s="94"/>
      <c r="J70" s="95"/>
      <c r="K70" s="95"/>
      <c r="L70" s="95"/>
      <c r="M70" s="95"/>
      <c r="N70" s="95"/>
      <c r="O70" s="93"/>
      <c r="P70" s="108"/>
    </row>
    <row r="71" spans="1:16" ht="24" customHeight="1" x14ac:dyDescent="0.7">
      <c r="A71" s="104"/>
      <c r="B71" s="186"/>
      <c r="C71" s="121"/>
      <c r="D71" s="122"/>
      <c r="E71" s="235"/>
      <c r="F71" s="235"/>
      <c r="G71" s="150"/>
      <c r="H71" s="113"/>
      <c r="I71" s="94"/>
      <c r="J71" s="95"/>
      <c r="K71" s="95"/>
      <c r="L71" s="95"/>
      <c r="M71" s="95"/>
      <c r="N71" s="95"/>
      <c r="O71" s="93"/>
      <c r="P71" s="108"/>
    </row>
    <row r="72" spans="1:16" ht="20.25" customHeight="1" x14ac:dyDescent="0.7">
      <c r="A72" s="104"/>
      <c r="B72" s="186"/>
      <c r="C72" s="121"/>
      <c r="D72" s="122"/>
      <c r="E72" s="235"/>
      <c r="F72" s="235"/>
      <c r="G72" s="150"/>
      <c r="H72" s="187"/>
      <c r="I72" s="94"/>
      <c r="J72" s="95"/>
      <c r="K72" s="95"/>
      <c r="L72" s="95"/>
      <c r="M72" s="95"/>
      <c r="N72" s="95"/>
      <c r="O72" s="93"/>
      <c r="P72" s="108"/>
    </row>
    <row r="73" spans="1:16" ht="20.25" customHeight="1" x14ac:dyDescent="0.7">
      <c r="A73" s="188"/>
      <c r="B73" s="186"/>
      <c r="C73" s="189"/>
      <c r="D73" s="189"/>
      <c r="E73" s="235"/>
      <c r="F73" s="235"/>
      <c r="G73" s="150"/>
      <c r="H73" s="113"/>
      <c r="I73" s="94"/>
      <c r="J73" s="95"/>
      <c r="K73" s="95"/>
      <c r="L73" s="95"/>
      <c r="M73" s="95"/>
      <c r="N73" s="95"/>
      <c r="O73" s="93"/>
      <c r="P73" s="108"/>
    </row>
    <row r="74" spans="1:16" ht="21.75" customHeight="1" x14ac:dyDescent="0.7">
      <c r="A74" s="132"/>
      <c r="B74" s="186"/>
      <c r="C74" s="121"/>
      <c r="D74" s="121"/>
      <c r="E74" s="235"/>
      <c r="F74" s="235"/>
      <c r="G74" s="150"/>
      <c r="H74" s="131"/>
      <c r="I74" s="94"/>
      <c r="J74" s="95"/>
      <c r="K74" s="95"/>
      <c r="L74" s="95"/>
      <c r="M74" s="95"/>
      <c r="N74" s="95"/>
      <c r="O74" s="93"/>
      <c r="P74" s="108"/>
    </row>
    <row r="75" spans="1:16" ht="20.25" customHeight="1" x14ac:dyDescent="0.7">
      <c r="A75" s="104"/>
      <c r="B75" s="186"/>
      <c r="C75" s="121"/>
      <c r="D75" s="122"/>
      <c r="E75" s="235"/>
      <c r="F75" s="235"/>
      <c r="G75" s="150"/>
      <c r="H75" s="113"/>
      <c r="I75" s="94"/>
      <c r="J75" s="95"/>
      <c r="K75" s="95"/>
      <c r="L75" s="95"/>
      <c r="M75" s="95"/>
      <c r="N75" s="95"/>
      <c r="O75" s="93"/>
      <c r="P75" s="108"/>
    </row>
    <row r="76" spans="1:16" ht="20.25" customHeight="1" x14ac:dyDescent="0.7">
      <c r="A76" s="104"/>
      <c r="B76" s="186"/>
      <c r="C76" s="121"/>
      <c r="D76" s="122"/>
      <c r="E76" s="235"/>
      <c r="F76" s="235"/>
      <c r="G76" s="150"/>
      <c r="H76" s="131"/>
      <c r="I76" s="94"/>
      <c r="J76" s="95"/>
      <c r="K76" s="95"/>
      <c r="L76" s="95"/>
      <c r="M76" s="95"/>
      <c r="N76" s="95"/>
      <c r="O76" s="93"/>
      <c r="P76" s="108"/>
    </row>
    <row r="77" spans="1:16" ht="21.75" customHeight="1" x14ac:dyDescent="0.7">
      <c r="A77" s="182"/>
      <c r="B77" s="186"/>
      <c r="C77" s="183"/>
      <c r="D77" s="183"/>
      <c r="E77" s="235"/>
      <c r="F77" s="235"/>
      <c r="G77" s="150"/>
      <c r="H77" s="113"/>
      <c r="I77" s="94"/>
      <c r="J77" s="95"/>
      <c r="K77" s="95"/>
      <c r="L77" s="95"/>
      <c r="M77" s="95"/>
      <c r="N77" s="95"/>
      <c r="O77" s="93"/>
      <c r="P77" s="108"/>
    </row>
    <row r="78" spans="1:16" ht="22.5" customHeight="1" thickBot="1" x14ac:dyDescent="0.75">
      <c r="A78" s="190"/>
      <c r="B78" s="191"/>
      <c r="C78" s="192"/>
      <c r="D78" s="192"/>
      <c r="E78" s="239"/>
      <c r="F78" s="239"/>
      <c r="G78" s="193"/>
      <c r="H78" s="192"/>
      <c r="I78" s="194"/>
      <c r="J78" s="195"/>
      <c r="K78" s="195"/>
      <c r="L78" s="195"/>
      <c r="M78" s="195"/>
      <c r="N78" s="195"/>
      <c r="O78" s="196"/>
      <c r="P78" s="197"/>
    </row>
    <row r="79" spans="1:16" ht="18" customHeight="1" thickBot="1" x14ac:dyDescent="0.75">
      <c r="A79" s="224" t="s">
        <v>88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9"/>
    </row>
    <row r="80" spans="1:16" ht="19.5" customHeight="1" x14ac:dyDescent="0.7">
      <c r="A80" s="244"/>
      <c r="B80" s="245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6"/>
    </row>
    <row r="81" spans="1:23" ht="19.5" customHeight="1" x14ac:dyDescent="0.7">
      <c r="A81" s="247"/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9"/>
    </row>
    <row r="82" spans="1:23" ht="18.75" customHeight="1" x14ac:dyDescent="0.7">
      <c r="A82" s="247"/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9"/>
    </row>
    <row r="83" spans="1:23" ht="18.75" customHeight="1" x14ac:dyDescent="0.7">
      <c r="A83" s="247"/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9"/>
    </row>
    <row r="84" spans="1:23" ht="21.75" customHeight="1" thickBot="1" x14ac:dyDescent="0.75">
      <c r="A84" s="250"/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2"/>
    </row>
    <row r="85" spans="1:23" ht="23.25" customHeight="1" x14ac:dyDescent="0.7">
      <c r="A85" s="200" t="s">
        <v>89</v>
      </c>
      <c r="B85" s="201"/>
      <c r="C85" s="202"/>
      <c r="D85" s="202"/>
      <c r="E85" s="202"/>
      <c r="F85" s="202"/>
      <c r="G85" s="202"/>
      <c r="H85" s="203"/>
      <c r="I85" s="204"/>
      <c r="J85" s="204"/>
      <c r="K85" s="205"/>
      <c r="L85" s="205"/>
      <c r="M85" s="205"/>
      <c r="N85" s="205"/>
      <c r="O85" s="205"/>
      <c r="P85" s="206"/>
    </row>
    <row r="86" spans="1:23" ht="21" customHeight="1" x14ac:dyDescent="0.55000000000000004">
      <c r="A86" s="207" t="s">
        <v>90</v>
      </c>
      <c r="B86" s="208"/>
      <c r="C86" s="209"/>
      <c r="D86" s="209"/>
      <c r="E86" s="209"/>
      <c r="F86" s="209"/>
      <c r="G86" s="209"/>
      <c r="H86" s="210"/>
      <c r="I86" s="164"/>
      <c r="J86" s="164"/>
      <c r="K86" s="163"/>
      <c r="L86" s="163"/>
      <c r="M86" s="163"/>
      <c r="N86" s="163"/>
      <c r="O86" s="163"/>
      <c r="P86" s="148"/>
      <c r="T86" s="65"/>
      <c r="U86" s="65"/>
      <c r="V86" s="65"/>
      <c r="W86" s="65"/>
    </row>
    <row r="87" spans="1:23" ht="31.5" customHeight="1" x14ac:dyDescent="0.7">
      <c r="A87" s="207" t="s">
        <v>91</v>
      </c>
      <c r="B87" s="208"/>
      <c r="C87" s="209"/>
      <c r="D87" s="209"/>
      <c r="E87" s="209"/>
      <c r="F87" s="209"/>
      <c r="G87" s="209"/>
      <c r="H87" s="211"/>
      <c r="I87" s="212"/>
      <c r="J87" s="212"/>
      <c r="K87" s="212"/>
      <c r="L87" s="212"/>
      <c r="M87" s="212"/>
      <c r="N87" s="212"/>
      <c r="O87" s="212"/>
      <c r="P87" s="213"/>
    </row>
    <row r="88" spans="1:23" ht="22.5" customHeight="1" thickBot="1" x14ac:dyDescent="0.75">
      <c r="A88" s="214" t="s">
        <v>92</v>
      </c>
      <c r="B88" s="215"/>
      <c r="C88" s="215"/>
      <c r="D88" s="215"/>
      <c r="E88" s="215"/>
      <c r="F88" s="215"/>
      <c r="G88" s="215"/>
      <c r="H88" s="215"/>
      <c r="I88" s="215"/>
      <c r="J88" s="216"/>
      <c r="K88" s="216"/>
      <c r="L88" s="216"/>
      <c r="M88" s="216"/>
      <c r="N88" s="216"/>
      <c r="O88" s="216"/>
      <c r="P88" s="217"/>
    </row>
    <row r="89" spans="1:23" s="122" customFormat="1" ht="39.75" customHeight="1" thickBot="1" x14ac:dyDescent="0.75">
      <c r="A89" s="218" t="s">
        <v>93</v>
      </c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20"/>
    </row>
    <row r="90" spans="1:23" s="122" customFormat="1" ht="21.75" customHeight="1" x14ac:dyDescent="0.55000000000000004">
      <c r="A90" s="65"/>
      <c r="B90" s="65"/>
      <c r="C90" s="65"/>
      <c r="D90" s="65"/>
      <c r="E90" s="65"/>
      <c r="F90" s="65"/>
      <c r="G90" s="65"/>
      <c r="H90" s="121"/>
      <c r="I90" s="65"/>
      <c r="J90" s="65"/>
      <c r="K90" s="65"/>
      <c r="L90" s="65"/>
      <c r="M90" s="65"/>
      <c r="N90" s="65"/>
      <c r="O90" s="66"/>
      <c r="P90" s="65"/>
      <c r="Q90" s="221"/>
    </row>
    <row r="91" spans="1:23" ht="21.75" customHeight="1" x14ac:dyDescent="0.7"/>
    <row r="92" spans="1:23" s="122" customFormat="1" ht="21.75" customHeight="1" x14ac:dyDescent="0.55000000000000004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6"/>
      <c r="P92" s="65"/>
    </row>
    <row r="93" spans="1:23" s="122" customFormat="1" ht="21.75" customHeight="1" x14ac:dyDescent="0.55000000000000004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6"/>
      <c r="P93" s="65"/>
    </row>
    <row r="94" spans="1:23" s="122" customFormat="1" ht="21.75" customHeight="1" x14ac:dyDescent="0.55000000000000004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65"/>
    </row>
    <row r="95" spans="1:23" s="122" customFormat="1" ht="21.75" customHeight="1" x14ac:dyDescent="0.55000000000000004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6"/>
      <c r="P95" s="65"/>
    </row>
    <row r="96" spans="1:23" s="122" customFormat="1" ht="21.75" customHeight="1" x14ac:dyDescent="0.55000000000000004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6"/>
      <c r="P96" s="65"/>
    </row>
    <row r="97" spans="1:23" s="122" customFormat="1" ht="22.5" customHeight="1" x14ac:dyDescent="0.55000000000000004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6"/>
      <c r="P97" s="65"/>
    </row>
    <row r="98" spans="1:23" s="122" customFormat="1" ht="22.5" customHeight="1" x14ac:dyDescent="0.55000000000000004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6"/>
      <c r="P98" s="65"/>
    </row>
    <row r="99" spans="1:23" s="122" customFormat="1" ht="21.75" customHeight="1" x14ac:dyDescent="0.55000000000000004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6"/>
      <c r="P99" s="65"/>
    </row>
    <row r="100" spans="1:23" s="122" customFormat="1" ht="25.5" customHeight="1" x14ac:dyDescent="0.55000000000000004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6"/>
      <c r="P100" s="65"/>
      <c r="S100" s="222"/>
      <c r="T100" s="222"/>
      <c r="U100" s="222"/>
      <c r="V100" s="222"/>
      <c r="W100" s="222"/>
    </row>
    <row r="101" spans="1:23" s="122" customFormat="1" ht="25.5" customHeight="1" x14ac:dyDescent="0.55000000000000004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6"/>
      <c r="P101" s="65"/>
      <c r="S101" s="222"/>
      <c r="T101" s="222"/>
      <c r="U101" s="222"/>
      <c r="V101" s="222"/>
      <c r="W101" s="222"/>
    </row>
    <row r="102" spans="1:23" s="122" customFormat="1" ht="25.5" customHeight="1" x14ac:dyDescent="0.55000000000000004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6"/>
      <c r="P102" s="65"/>
      <c r="S102" s="222"/>
      <c r="T102" s="222"/>
      <c r="U102" s="222"/>
      <c r="V102" s="222"/>
      <c r="W102" s="222"/>
    </row>
    <row r="103" spans="1:23" s="122" customFormat="1" ht="25.5" customHeight="1" x14ac:dyDescent="0.55000000000000004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6"/>
      <c r="P103" s="65"/>
      <c r="S103" s="222"/>
      <c r="T103" s="222"/>
      <c r="U103" s="222"/>
      <c r="V103" s="222"/>
      <c r="W103" s="222"/>
    </row>
    <row r="104" spans="1:23" s="122" customFormat="1" ht="25.5" customHeight="1" x14ac:dyDescent="0.5500000000000000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6"/>
      <c r="P104" s="65"/>
      <c r="S104" s="222"/>
      <c r="T104" s="222"/>
      <c r="U104" s="222"/>
      <c r="V104" s="222"/>
      <c r="W104" s="222"/>
    </row>
    <row r="105" spans="1:23" s="122" customFormat="1" ht="25.5" customHeight="1" x14ac:dyDescent="0.55000000000000004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6"/>
      <c r="P105" s="65"/>
      <c r="S105" s="222"/>
      <c r="T105" s="222"/>
      <c r="U105" s="222"/>
      <c r="V105" s="222"/>
      <c r="W105" s="222"/>
    </row>
    <row r="106" spans="1:23" s="122" customFormat="1" ht="25.5" customHeight="1" x14ac:dyDescent="0.55000000000000004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6"/>
      <c r="P106" s="65"/>
      <c r="S106" s="222"/>
      <c r="T106" s="222"/>
      <c r="U106" s="223"/>
      <c r="V106" s="223"/>
      <c r="W106" s="223"/>
    </row>
    <row r="107" spans="1:23" s="122" customFormat="1" ht="25.5" customHeight="1" x14ac:dyDescent="0.55000000000000004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6"/>
      <c r="P107" s="65"/>
      <c r="S107" s="222"/>
      <c r="T107" s="222"/>
      <c r="U107" s="223"/>
      <c r="V107" s="223"/>
      <c r="W107" s="223"/>
    </row>
    <row r="108" spans="1:23" s="122" customFormat="1" ht="25.5" customHeight="1" x14ac:dyDescent="0.55000000000000004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6"/>
      <c r="P108" s="65"/>
      <c r="S108" s="222"/>
      <c r="T108" s="222"/>
      <c r="U108" s="223"/>
      <c r="V108" s="223"/>
      <c r="W108" s="223"/>
    </row>
    <row r="109" spans="1:23" s="122" customFormat="1" ht="25.5" customHeight="1" x14ac:dyDescent="0.55000000000000004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6"/>
      <c r="P109" s="65"/>
      <c r="S109" s="222"/>
      <c r="T109" s="222"/>
      <c r="U109" s="223"/>
      <c r="V109" s="223"/>
      <c r="W109" s="223"/>
    </row>
    <row r="110" spans="1:23" s="122" customFormat="1" ht="25.5" customHeight="1" x14ac:dyDescent="0.55000000000000004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6"/>
      <c r="P110" s="65"/>
      <c r="S110" s="222"/>
      <c r="T110" s="222"/>
      <c r="U110" s="223"/>
      <c r="V110" s="223"/>
      <c r="W110" s="223"/>
    </row>
    <row r="111" spans="1:23" s="122" customFormat="1" ht="25.5" customHeight="1" x14ac:dyDescent="0.55000000000000004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6"/>
      <c r="P111" s="65"/>
      <c r="S111" s="222"/>
      <c r="T111" s="222"/>
      <c r="U111" s="223"/>
      <c r="V111" s="223"/>
      <c r="W111" s="223"/>
    </row>
    <row r="112" spans="1:23" s="122" customFormat="1" ht="25.5" customHeight="1" x14ac:dyDescent="0.55000000000000004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6"/>
      <c r="P112" s="65"/>
      <c r="S112" s="222"/>
      <c r="T112" s="222"/>
      <c r="U112" s="223"/>
      <c r="V112" s="223"/>
      <c r="W112" s="223"/>
    </row>
    <row r="113" spans="1:23" s="122" customFormat="1" ht="25.5" customHeight="1" x14ac:dyDescent="0.55000000000000004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6"/>
      <c r="P113" s="65"/>
      <c r="S113" s="222"/>
      <c r="T113" s="222"/>
      <c r="U113" s="223"/>
      <c r="V113" s="223"/>
      <c r="W113" s="223"/>
    </row>
    <row r="114" spans="1:23" s="122" customFormat="1" ht="25.5" customHeight="1" x14ac:dyDescent="0.5500000000000000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6"/>
      <c r="P114" s="65"/>
      <c r="S114" s="222"/>
      <c r="T114" s="222"/>
      <c r="U114" s="223"/>
      <c r="V114" s="223"/>
      <c r="W114" s="223"/>
    </row>
    <row r="115" spans="1:23" s="122" customFormat="1" ht="25.5" customHeight="1" x14ac:dyDescent="0.55000000000000004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6"/>
      <c r="P115" s="65"/>
      <c r="S115" s="222"/>
      <c r="T115" s="222"/>
      <c r="U115" s="223"/>
      <c r="V115" s="223"/>
      <c r="W115" s="223"/>
    </row>
    <row r="116" spans="1:23" s="122" customFormat="1" ht="25.5" customHeight="1" x14ac:dyDescent="0.55000000000000004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6"/>
      <c r="P116" s="65"/>
      <c r="S116" s="222"/>
      <c r="T116" s="222"/>
      <c r="U116" s="223"/>
      <c r="V116" s="223"/>
      <c r="W116" s="223"/>
    </row>
    <row r="117" spans="1:23" s="122" customFormat="1" ht="24.75" customHeight="1" x14ac:dyDescent="0.55000000000000004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6"/>
      <c r="P117" s="65"/>
      <c r="S117" s="222"/>
      <c r="T117" s="222"/>
      <c r="U117" s="223"/>
      <c r="V117" s="223"/>
      <c r="W117" s="223"/>
    </row>
    <row r="118" spans="1:23" s="122" customFormat="1" ht="27.75" customHeight="1" x14ac:dyDescent="0.55000000000000004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6"/>
      <c r="P118" s="65"/>
    </row>
    <row r="119" spans="1:23" ht="27" customHeight="1" x14ac:dyDescent="0.7"/>
    <row r="120" spans="1:23" ht="21" customHeight="1" x14ac:dyDescent="0.55000000000000004">
      <c r="T120" s="65"/>
      <c r="U120" s="65"/>
      <c r="V120" s="65"/>
      <c r="W120" s="65"/>
    </row>
    <row r="121" spans="1:23" ht="21" customHeight="1" x14ac:dyDescent="0.55000000000000004">
      <c r="T121" s="65"/>
      <c r="U121" s="65"/>
      <c r="V121" s="65"/>
      <c r="W121" s="65"/>
    </row>
    <row r="122" spans="1:23" ht="21" customHeight="1" x14ac:dyDescent="0.55000000000000004">
      <c r="T122" s="65"/>
      <c r="U122" s="65"/>
      <c r="V122" s="65"/>
      <c r="W122" s="65"/>
    </row>
    <row r="123" spans="1:23" ht="22.5" customHeight="1" x14ac:dyDescent="0.55000000000000004">
      <c r="T123" s="65"/>
      <c r="U123" s="65"/>
      <c r="V123" s="65"/>
      <c r="W123" s="65"/>
    </row>
    <row r="124" spans="1:23" ht="21.75" customHeight="1" x14ac:dyDescent="0.7"/>
    <row r="125" spans="1:23" ht="22.5" customHeight="1" x14ac:dyDescent="0.7"/>
    <row r="126" spans="1:23" ht="33" customHeight="1" x14ac:dyDescent="0.7"/>
    <row r="127" spans="1:23" ht="27.75" customHeight="1" x14ac:dyDescent="0.7"/>
    <row r="128" spans="1:23" ht="21" customHeight="1" x14ac:dyDescent="0.7"/>
    <row r="129" spans="1:3" ht="24" customHeight="1" x14ac:dyDescent="0.7">
      <c r="A129" s="65">
        <v>1</v>
      </c>
      <c r="C129" s="65">
        <v>1</v>
      </c>
    </row>
    <row r="130" spans="1:3" ht="24" customHeight="1" x14ac:dyDescent="0.7">
      <c r="A130" s="65">
        <v>2</v>
      </c>
      <c r="C130" s="65">
        <v>2</v>
      </c>
    </row>
    <row r="131" spans="1:3" ht="24" customHeight="1" x14ac:dyDescent="0.7">
      <c r="A131" s="65">
        <v>3</v>
      </c>
      <c r="C131" s="65">
        <v>3</v>
      </c>
    </row>
    <row r="132" spans="1:3" ht="24" customHeight="1" x14ac:dyDescent="0.7">
      <c r="C132" s="65">
        <v>4</v>
      </c>
    </row>
    <row r="133" spans="1:3" ht="24" customHeight="1" x14ac:dyDescent="0.7">
      <c r="C133" s="65">
        <v>5</v>
      </c>
    </row>
  </sheetData>
  <sheetProtection password="AA5D" sheet="1" scenarios="1" selectLockedCells="1"/>
  <mergeCells count="28">
    <mergeCell ref="A80:P84"/>
    <mergeCell ref="B2:H2"/>
    <mergeCell ref="I2:J2"/>
    <mergeCell ref="A6:B7"/>
    <mergeCell ref="A47:B48"/>
    <mergeCell ref="I49:J49"/>
    <mergeCell ref="A14:B15"/>
    <mergeCell ref="A10:B11"/>
    <mergeCell ref="C37:G37"/>
    <mergeCell ref="I14:J15"/>
    <mergeCell ref="A18:B19"/>
    <mergeCell ref="A31:B32"/>
    <mergeCell ref="A35:G35"/>
    <mergeCell ref="A36:G36"/>
    <mergeCell ref="A37:B37"/>
    <mergeCell ref="E77:F77"/>
    <mergeCell ref="K68:O68"/>
    <mergeCell ref="E73:F73"/>
    <mergeCell ref="I16:J17"/>
    <mergeCell ref="E78:F78"/>
    <mergeCell ref="C68:G68"/>
    <mergeCell ref="E70:F70"/>
    <mergeCell ref="E71:F71"/>
    <mergeCell ref="E72:F72"/>
    <mergeCell ref="K48:O48"/>
    <mergeCell ref="E74:F74"/>
    <mergeCell ref="E75:F75"/>
    <mergeCell ref="E76:F76"/>
  </mergeCells>
  <dataValidations count="3">
    <dataValidation allowBlank="1" showInputMessage="1" showErrorMessage="1" sqref="A2:H100 J2:P100 I2:I41 I49:I51 I69:I100" xr:uid="{00000000-0002-0000-0200-000000000000}"/>
    <dataValidation type="list" showInputMessage="1" showErrorMessage="1" errorTitle="กรุณากรอกข้อมูล" error="กรอกข้อมูลได้ใน List เท่านั้น" sqref="I42:I48" xr:uid="{00000000-0002-0000-0200-000001000000}">
      <formula1>CH36T0</formula1>
    </dataValidation>
    <dataValidation type="list" showInputMessage="1" showErrorMessage="1" errorTitle="กรุณากรอกข้อมูล" error="กรอกข้อมูลได้ใน List เท่านั้น" sqref="I52:I68" xr:uid="{00000000-0002-0000-0200-000008000000}">
      <formula1>CHTOT</formula1>
    </dataValidation>
  </dataValidations>
  <pageMargins left="0.98425196850393704" right="0.19685039370078741" top="0.43307086614173229" bottom="0.31496062992125984" header="0.15748031496062992" footer="0.39370078740157483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B1A">
              <controlPr defaultSize="0" autoFill="0" autoLine="0" autoPict="0">
                <anchor moveWithCells="1">
                  <from>
                    <xdr:col>2</xdr:col>
                    <xdr:colOff>69850</xdr:colOff>
                    <xdr:row>4</xdr:row>
                    <xdr:rowOff>31750</xdr:rowOff>
                  </from>
                  <to>
                    <xdr:col>3</xdr:col>
                    <xdr:colOff>88900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B1B">
              <controlPr defaultSize="0" autoFill="0" autoLine="0" autoPict="0">
                <anchor moveWithCells="1">
                  <from>
                    <xdr:col>4</xdr:col>
                    <xdr:colOff>76200</xdr:colOff>
                    <xdr:row>4</xdr:row>
                    <xdr:rowOff>31750</xdr:rowOff>
                  </from>
                  <to>
                    <xdr:col>5</xdr:col>
                    <xdr:colOff>69850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B1C">
              <controlPr defaultSize="0" autoFill="0" autoLine="0" autoPict="0">
                <anchor moveWithCells="1">
                  <from>
                    <xdr:col>6</xdr:col>
                    <xdr:colOff>82550</xdr:colOff>
                    <xdr:row>4</xdr:row>
                    <xdr:rowOff>31750</xdr:rowOff>
                  </from>
                  <to>
                    <xdr:col>7</xdr:col>
                    <xdr:colOff>44450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B2A">
              <controlPr defaultSize="0" autoFill="0" autoLine="0" autoPict="0">
                <anchor moveWithCells="1">
                  <from>
                    <xdr:col>2</xdr:col>
                    <xdr:colOff>69850</xdr:colOff>
                    <xdr:row>6</xdr:row>
                    <xdr:rowOff>6350</xdr:rowOff>
                  </from>
                  <to>
                    <xdr:col>3</xdr:col>
                    <xdr:colOff>88900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B2B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6350</xdr:rowOff>
                  </from>
                  <to>
                    <xdr:col>5</xdr:col>
                    <xdr:colOff>69850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B2C">
              <controlPr defaultSize="0" autoFill="0" autoLine="0" autoPict="0">
                <anchor moveWithCells="1">
                  <from>
                    <xdr:col>6</xdr:col>
                    <xdr:colOff>82550</xdr:colOff>
                    <xdr:row>6</xdr:row>
                    <xdr:rowOff>6350</xdr:rowOff>
                  </from>
                  <to>
                    <xdr:col>7</xdr:col>
                    <xdr:colOff>44450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B3A">
              <controlPr defaultSize="0" autoFill="0" autoLine="0" autoPict="0">
                <anchor moveWithCells="1">
                  <from>
                    <xdr:col>2</xdr:col>
                    <xdr:colOff>69850</xdr:colOff>
                    <xdr:row>8</xdr:row>
                    <xdr:rowOff>12700</xdr:rowOff>
                  </from>
                  <to>
                    <xdr:col>3</xdr:col>
                    <xdr:colOff>88900</xdr:colOff>
                    <xdr:row>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B3B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12700</xdr:rowOff>
                  </from>
                  <to>
                    <xdr:col>5</xdr:col>
                    <xdr:colOff>69850</xdr:colOff>
                    <xdr:row>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B3C">
              <controlPr defaultSize="0" autoFill="0" autoLine="0" autoPict="0">
                <anchor moveWithCells="1">
                  <from>
                    <xdr:col>6</xdr:col>
                    <xdr:colOff>82550</xdr:colOff>
                    <xdr:row>8</xdr:row>
                    <xdr:rowOff>12700</xdr:rowOff>
                  </from>
                  <to>
                    <xdr:col>7</xdr:col>
                    <xdr:colOff>44450</xdr:colOff>
                    <xdr:row>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B5A">
              <controlPr defaultSize="0" autoFill="0" autoLine="0" autoPict="0">
                <anchor moveWithCells="1">
                  <from>
                    <xdr:col>2</xdr:col>
                    <xdr:colOff>69850</xdr:colOff>
                    <xdr:row>9</xdr:row>
                    <xdr:rowOff>63500</xdr:rowOff>
                  </from>
                  <to>
                    <xdr:col>3</xdr:col>
                    <xdr:colOff>88900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B5B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63500</xdr:rowOff>
                  </from>
                  <to>
                    <xdr:col>5</xdr:col>
                    <xdr:colOff>69850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B5C">
              <controlPr defaultSize="0" autoFill="0" autoLine="0" autoPict="0">
                <anchor moveWithCells="1">
                  <from>
                    <xdr:col>6</xdr:col>
                    <xdr:colOff>82550</xdr:colOff>
                    <xdr:row>9</xdr:row>
                    <xdr:rowOff>63500</xdr:rowOff>
                  </from>
                  <to>
                    <xdr:col>7</xdr:col>
                    <xdr:colOff>44450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B8A">
              <controlPr defaultSize="0" autoFill="0" autoLine="0" autoPict="0">
                <anchor moveWithCells="1">
                  <from>
                    <xdr:col>2</xdr:col>
                    <xdr:colOff>44450</xdr:colOff>
                    <xdr:row>12</xdr:row>
                    <xdr:rowOff>69850</xdr:rowOff>
                  </from>
                  <to>
                    <xdr:col>3</xdr:col>
                    <xdr:colOff>69850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B8B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69850</xdr:rowOff>
                  </from>
                  <to>
                    <xdr:col>5</xdr:col>
                    <xdr:colOff>69850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B8C">
              <controlPr defaultSize="0" autoFill="0" autoLine="0" autoPict="0">
                <anchor moveWithCells="1">
                  <from>
                    <xdr:col>6</xdr:col>
                    <xdr:colOff>101600</xdr:colOff>
                    <xdr:row>12</xdr:row>
                    <xdr:rowOff>69850</xdr:rowOff>
                  </from>
                  <to>
                    <xdr:col>7</xdr:col>
                    <xdr:colOff>38100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B20A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177800</xdr:rowOff>
                  </from>
                  <to>
                    <xdr:col>3</xdr:col>
                    <xdr:colOff>44450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B20B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177800</xdr:rowOff>
                  </from>
                  <to>
                    <xdr:col>5</xdr:col>
                    <xdr:colOff>88900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B20C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177800</xdr:rowOff>
                  </from>
                  <to>
                    <xdr:col>7</xdr:col>
                    <xdr:colOff>31750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B110A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203200</xdr:rowOff>
                  </from>
                  <to>
                    <xdr:col>3</xdr:col>
                    <xdr:colOff>44450</xdr:colOff>
                    <xdr:row>21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B110B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203200</xdr:rowOff>
                  </from>
                  <to>
                    <xdr:col>5</xdr:col>
                    <xdr:colOff>88900</xdr:colOff>
                    <xdr:row>21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B110C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203200</xdr:rowOff>
                  </from>
                  <to>
                    <xdr:col>7</xdr:col>
                    <xdr:colOff>31750</xdr:colOff>
                    <xdr:row>21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B35A">
              <controlPr defaultSize="0" autoFill="0" autoLine="0" autoPict="0">
                <anchor moveWithCells="1">
                  <from>
                    <xdr:col>2</xdr:col>
                    <xdr:colOff>31750</xdr:colOff>
                    <xdr:row>44</xdr:row>
                    <xdr:rowOff>12700</xdr:rowOff>
                  </from>
                  <to>
                    <xdr:col>3</xdr:col>
                    <xdr:colOff>25400</xdr:colOff>
                    <xdr:row>44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B35B">
              <controlPr defaultSize="0" autoFill="0" autoLine="0" autoPict="0">
                <anchor moveWithCells="1">
                  <from>
                    <xdr:col>4</xdr:col>
                    <xdr:colOff>76200</xdr:colOff>
                    <xdr:row>44</xdr:row>
                    <xdr:rowOff>12700</xdr:rowOff>
                  </from>
                  <to>
                    <xdr:col>5</xdr:col>
                    <xdr:colOff>88900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B35C">
              <controlPr defaultSize="0" autoFill="0" autoLine="0" autoPict="0">
                <anchor moveWithCells="1">
                  <from>
                    <xdr:col>6</xdr:col>
                    <xdr:colOff>146050</xdr:colOff>
                    <xdr:row>44</xdr:row>
                    <xdr:rowOff>12700</xdr:rowOff>
                  </from>
                  <to>
                    <xdr:col>7</xdr:col>
                    <xdr:colOff>69850</xdr:colOff>
                    <xdr:row>44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B36A">
              <controlPr defaultSize="0" autoFill="0" autoLine="0" autoPict="0">
                <anchor moveWithCells="1">
                  <from>
                    <xdr:col>2</xdr:col>
                    <xdr:colOff>31750</xdr:colOff>
                    <xdr:row>44</xdr:row>
                    <xdr:rowOff>260350</xdr:rowOff>
                  </from>
                  <to>
                    <xdr:col>3</xdr:col>
                    <xdr:colOff>25400</xdr:colOff>
                    <xdr:row>45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B36B">
              <controlPr defaultSize="0" autoFill="0" autoLine="0" autoPict="0">
                <anchor moveWithCells="1">
                  <from>
                    <xdr:col>4</xdr:col>
                    <xdr:colOff>76200</xdr:colOff>
                    <xdr:row>44</xdr:row>
                    <xdr:rowOff>260350</xdr:rowOff>
                  </from>
                  <to>
                    <xdr:col>5</xdr:col>
                    <xdr:colOff>88900</xdr:colOff>
                    <xdr:row>45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B36C">
              <controlPr defaultSize="0" autoFill="0" autoLine="0" autoPict="0">
                <anchor moveWithCells="1">
                  <from>
                    <xdr:col>6</xdr:col>
                    <xdr:colOff>146050</xdr:colOff>
                    <xdr:row>44</xdr:row>
                    <xdr:rowOff>260350</xdr:rowOff>
                  </from>
                  <to>
                    <xdr:col>7</xdr:col>
                    <xdr:colOff>76200</xdr:colOff>
                    <xdr:row>45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B30A">
              <controlPr defaultSize="0" autoFill="0" autoLine="0" autoPict="0">
                <anchor moveWithCells="1">
                  <from>
                    <xdr:col>0</xdr:col>
                    <xdr:colOff>44450</xdr:colOff>
                    <xdr:row>33</xdr:row>
                    <xdr:rowOff>31750</xdr:rowOff>
                  </from>
                  <to>
                    <xdr:col>0</xdr:col>
                    <xdr:colOff>374650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B31A">
              <controlPr defaultSize="0" autoFill="0" autoLine="0" autoPict="0">
                <anchor moveWithCells="1">
                  <from>
                    <xdr:col>0</xdr:col>
                    <xdr:colOff>44450</xdr:colOff>
                    <xdr:row>34</xdr:row>
                    <xdr:rowOff>38100</xdr:rowOff>
                  </from>
                  <to>
                    <xdr:col>0</xdr:col>
                    <xdr:colOff>374650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B32A">
              <controlPr defaultSize="0" autoFill="0" autoLine="0" autoPict="0">
                <anchor moveWithCells="1">
                  <from>
                    <xdr:col>0</xdr:col>
                    <xdr:colOff>31750</xdr:colOff>
                    <xdr:row>35</xdr:row>
                    <xdr:rowOff>6350</xdr:rowOff>
                  </from>
                  <to>
                    <xdr:col>0</xdr:col>
                    <xdr:colOff>355600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B27A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158750</xdr:rowOff>
                  </from>
                  <to>
                    <xdr:col>3</xdr:col>
                    <xdr:colOff>12700</xdr:colOff>
                    <xdr:row>31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B27B">
              <controlPr defaultSize="0" autoFill="0" autoLine="0" autoPict="0">
                <anchor moveWithCells="1">
                  <from>
                    <xdr:col>4</xdr:col>
                    <xdr:colOff>63500</xdr:colOff>
                    <xdr:row>30</xdr:row>
                    <xdr:rowOff>158750</xdr:rowOff>
                  </from>
                  <to>
                    <xdr:col>5</xdr:col>
                    <xdr:colOff>50800</xdr:colOff>
                    <xdr:row>31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B27C">
              <controlPr defaultSize="0" autoFill="0" autoLine="0" autoPict="0">
                <anchor moveWithCells="1">
                  <from>
                    <xdr:col>6</xdr:col>
                    <xdr:colOff>69850</xdr:colOff>
                    <xdr:row>30</xdr:row>
                    <xdr:rowOff>152400</xdr:rowOff>
                  </from>
                  <to>
                    <xdr:col>6</xdr:col>
                    <xdr:colOff>374650</xdr:colOff>
                    <xdr:row>31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B39A">
              <controlPr defaultSize="0" autoFill="0" autoLine="0" autoPict="0">
                <anchor moveWithCells="1">
                  <from>
                    <xdr:col>2</xdr:col>
                    <xdr:colOff>31750</xdr:colOff>
                    <xdr:row>47</xdr:row>
                    <xdr:rowOff>0</xdr:rowOff>
                  </from>
                  <to>
                    <xdr:col>3</xdr:col>
                    <xdr:colOff>25400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B39B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0</xdr:rowOff>
                  </from>
                  <to>
                    <xdr:col>5</xdr:col>
                    <xdr:colOff>88900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B39C">
              <controlPr defaultSize="0" autoFill="0" autoLine="0" autoPict="0">
                <anchor moveWithCells="1">
                  <from>
                    <xdr:col>6</xdr:col>
                    <xdr:colOff>146050</xdr:colOff>
                    <xdr:row>47</xdr:row>
                    <xdr:rowOff>0</xdr:rowOff>
                  </from>
                  <to>
                    <xdr:col>7</xdr:col>
                    <xdr:colOff>69850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B108A">
              <controlPr defaultSize="0" autoFill="0" autoLine="0" autoPict="0">
                <anchor moveWithCells="1">
                  <from>
                    <xdr:col>10</xdr:col>
                    <xdr:colOff>31750</xdr:colOff>
                    <xdr:row>4</xdr:row>
                    <xdr:rowOff>228600</xdr:rowOff>
                  </from>
                  <to>
                    <xdr:col>10</xdr:col>
                    <xdr:colOff>349250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B108B">
              <controlPr defaultSize="0" autoFill="0" autoLine="0" autoPict="0">
                <anchor moveWithCells="1">
                  <from>
                    <xdr:col>12</xdr:col>
                    <xdr:colOff>88900</xdr:colOff>
                    <xdr:row>4</xdr:row>
                    <xdr:rowOff>228600</xdr:rowOff>
                  </from>
                  <to>
                    <xdr:col>13</xdr:col>
                    <xdr:colOff>44450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B108C">
              <controlPr defaultSize="0" autoFill="0" autoLine="0" autoPict="0">
                <anchor moveWithCells="1">
                  <from>
                    <xdr:col>14</xdr:col>
                    <xdr:colOff>158750</xdr:colOff>
                    <xdr:row>4</xdr:row>
                    <xdr:rowOff>228600</xdr:rowOff>
                  </from>
                  <to>
                    <xdr:col>14</xdr:col>
                    <xdr:colOff>482600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B109A">
              <controlPr defaultSize="0" autoFill="0" autoLine="0" autoPict="0">
                <anchor moveWithCells="1">
                  <from>
                    <xdr:col>10</xdr:col>
                    <xdr:colOff>31750</xdr:colOff>
                    <xdr:row>6</xdr:row>
                    <xdr:rowOff>25400</xdr:rowOff>
                  </from>
                  <to>
                    <xdr:col>10</xdr:col>
                    <xdr:colOff>355600</xdr:colOff>
                    <xdr:row>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B109B">
              <controlPr defaultSize="0" autoFill="0" autoLine="0" autoPict="0">
                <anchor moveWithCells="1">
                  <from>
                    <xdr:col>12</xdr:col>
                    <xdr:colOff>88900</xdr:colOff>
                    <xdr:row>6</xdr:row>
                    <xdr:rowOff>25400</xdr:rowOff>
                  </from>
                  <to>
                    <xdr:col>13</xdr:col>
                    <xdr:colOff>44450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B109C">
              <controlPr defaultSize="0" autoFill="0" autoLine="0" autoPict="0">
                <anchor moveWithCells="1">
                  <from>
                    <xdr:col>14</xdr:col>
                    <xdr:colOff>158750</xdr:colOff>
                    <xdr:row>6</xdr:row>
                    <xdr:rowOff>25400</xdr:rowOff>
                  </from>
                  <to>
                    <xdr:col>14</xdr:col>
                    <xdr:colOff>469900</xdr:colOff>
                    <xdr:row>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B46A">
              <controlPr defaultSize="0" autoFill="0" autoLine="0" autoPict="0">
                <anchor moveWithCells="1">
                  <from>
                    <xdr:col>10</xdr:col>
                    <xdr:colOff>31750</xdr:colOff>
                    <xdr:row>9</xdr:row>
                    <xdr:rowOff>38100</xdr:rowOff>
                  </from>
                  <to>
                    <xdr:col>10</xdr:col>
                    <xdr:colOff>349250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B46B">
              <controlPr defaultSize="0" autoFill="0" autoLine="0" autoPict="0">
                <anchor moveWithCells="1">
                  <from>
                    <xdr:col>12</xdr:col>
                    <xdr:colOff>88900</xdr:colOff>
                    <xdr:row>9</xdr:row>
                    <xdr:rowOff>38100</xdr:rowOff>
                  </from>
                  <to>
                    <xdr:col>13</xdr:col>
                    <xdr:colOff>44450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B46C">
              <controlPr defaultSize="0" autoFill="0" autoLine="0" autoPict="0">
                <anchor moveWithCells="1">
                  <from>
                    <xdr:col>14</xdr:col>
                    <xdr:colOff>158750</xdr:colOff>
                    <xdr:row>9</xdr:row>
                    <xdr:rowOff>38100</xdr:rowOff>
                  </from>
                  <to>
                    <xdr:col>14</xdr:col>
                    <xdr:colOff>469900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B62A">
              <controlPr defaultSize="0" autoFill="0" autoLine="0" autoPict="0">
                <anchor moveWithCells="1">
                  <from>
                    <xdr:col>10</xdr:col>
                    <xdr:colOff>31750</xdr:colOff>
                    <xdr:row>18</xdr:row>
                    <xdr:rowOff>50800</xdr:rowOff>
                  </from>
                  <to>
                    <xdr:col>10</xdr:col>
                    <xdr:colOff>368300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B62B">
              <controlPr defaultSize="0" autoFill="0" autoLine="0" autoPict="0">
                <anchor moveWithCells="1">
                  <from>
                    <xdr:col>12</xdr:col>
                    <xdr:colOff>88900</xdr:colOff>
                    <xdr:row>18</xdr:row>
                    <xdr:rowOff>50800</xdr:rowOff>
                  </from>
                  <to>
                    <xdr:col>13</xdr:col>
                    <xdr:colOff>44450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B62C">
              <controlPr defaultSize="0" autoFill="0" autoLine="0" autoPict="0">
                <anchor moveWithCells="1">
                  <from>
                    <xdr:col>14</xdr:col>
                    <xdr:colOff>158750</xdr:colOff>
                    <xdr:row>18</xdr:row>
                    <xdr:rowOff>50800</xdr:rowOff>
                  </from>
                  <to>
                    <xdr:col>14</xdr:col>
                    <xdr:colOff>482600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25">
              <controlPr defaultSize="0" autoFill="0" autoLine="0" autoPict="0">
                <anchor moveWithCells="1">
                  <from>
                    <xdr:col>2</xdr:col>
                    <xdr:colOff>44450</xdr:colOff>
                    <xdr:row>16</xdr:row>
                    <xdr:rowOff>25400</xdr:rowOff>
                  </from>
                  <to>
                    <xdr:col>3</xdr:col>
                    <xdr:colOff>44450</xdr:colOff>
                    <xdr:row>16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26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25400</xdr:rowOff>
                  </from>
                  <to>
                    <xdr:col>5</xdr:col>
                    <xdr:colOff>88900</xdr:colOff>
                    <xdr:row>16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27">
              <controlPr defaultSize="0" autoFill="0" autoLine="0" autoPict="0">
                <anchor moveWithCells="1">
                  <from>
                    <xdr:col>6</xdr:col>
                    <xdr:colOff>101600</xdr:colOff>
                    <xdr:row>16</xdr:row>
                    <xdr:rowOff>25400</xdr:rowOff>
                  </from>
                  <to>
                    <xdr:col>7</xdr:col>
                    <xdr:colOff>31750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B111A">
              <controlPr defaultSize="0" autoFill="0" autoLine="0" autoPict="0">
                <anchor moveWithCells="1">
                  <from>
                    <xdr:col>2</xdr:col>
                    <xdr:colOff>69850</xdr:colOff>
                    <xdr:row>23</xdr:row>
                    <xdr:rowOff>234950</xdr:rowOff>
                  </from>
                  <to>
                    <xdr:col>3</xdr:col>
                    <xdr:colOff>69850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B111B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234950</xdr:rowOff>
                  </from>
                  <to>
                    <xdr:col>5</xdr:col>
                    <xdr:colOff>63500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B111C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234950</xdr:rowOff>
                  </from>
                  <to>
                    <xdr:col>7</xdr:col>
                    <xdr:colOff>38100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B22A">
              <controlPr defaultSize="0" autoFill="0" autoLine="0" autoPict="0">
                <anchor moveWithCells="1">
                  <from>
                    <xdr:col>2</xdr:col>
                    <xdr:colOff>69850</xdr:colOff>
                    <xdr:row>25</xdr:row>
                    <xdr:rowOff>6350</xdr:rowOff>
                  </from>
                  <to>
                    <xdr:col>3</xdr:col>
                    <xdr:colOff>69850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B22B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6350</xdr:rowOff>
                  </from>
                  <to>
                    <xdr:col>5</xdr:col>
                    <xdr:colOff>63500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B22C">
              <controlPr defaultSize="0" autoFill="0" autoLine="0" autoPict="0">
                <anchor moveWithCells="1">
                  <from>
                    <xdr:col>6</xdr:col>
                    <xdr:colOff>76200</xdr:colOff>
                    <xdr:row>25</xdr:row>
                    <xdr:rowOff>6350</xdr:rowOff>
                  </from>
                  <to>
                    <xdr:col>7</xdr:col>
                    <xdr:colOff>38100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B23A">
              <controlPr defaultSize="0" autoFill="0" autoLine="0" autoPict="0">
                <anchor moveWithCells="1">
                  <from>
                    <xdr:col>2</xdr:col>
                    <xdr:colOff>69850</xdr:colOff>
                    <xdr:row>26</xdr:row>
                    <xdr:rowOff>254000</xdr:rowOff>
                  </from>
                  <to>
                    <xdr:col>3</xdr:col>
                    <xdr:colOff>69850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B23B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254000</xdr:rowOff>
                  </from>
                  <to>
                    <xdr:col>5</xdr:col>
                    <xdr:colOff>69850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B23C">
              <controlPr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254000</xdr:rowOff>
                  </from>
                  <to>
                    <xdr:col>7</xdr:col>
                    <xdr:colOff>38100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B24A">
              <controlPr defaultSize="0" autoFill="0" autoLine="0" autoPict="0">
                <anchor moveWithCells="1">
                  <from>
                    <xdr:col>2</xdr:col>
                    <xdr:colOff>69850</xdr:colOff>
                    <xdr:row>29</xdr:row>
                    <xdr:rowOff>38100</xdr:rowOff>
                  </from>
                  <to>
                    <xdr:col>3</xdr:col>
                    <xdr:colOff>69850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B24B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38100</xdr:rowOff>
                  </from>
                  <to>
                    <xdr:col>5</xdr:col>
                    <xdr:colOff>63500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B24C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38100</xdr:rowOff>
                  </from>
                  <to>
                    <xdr:col>7</xdr:col>
                    <xdr:colOff>38100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B33A">
              <controlPr defaultSize="0" autoFill="0" autoLine="0" autoPict="0">
                <anchor moveWithCells="1">
                  <from>
                    <xdr:col>2</xdr:col>
                    <xdr:colOff>44450</xdr:colOff>
                    <xdr:row>39</xdr:row>
                    <xdr:rowOff>12700</xdr:rowOff>
                  </from>
                  <to>
                    <xdr:col>3</xdr:col>
                    <xdr:colOff>31750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B33B">
              <controlPr defaultSize="0" autoFill="0" autoLine="0" autoPict="0">
                <anchor moveWithCells="1">
                  <from>
                    <xdr:col>4</xdr:col>
                    <xdr:colOff>69850</xdr:colOff>
                    <xdr:row>39</xdr:row>
                    <xdr:rowOff>12700</xdr:rowOff>
                  </from>
                  <to>
                    <xdr:col>5</xdr:col>
                    <xdr:colOff>88900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B33C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12700</xdr:rowOff>
                  </from>
                  <to>
                    <xdr:col>6</xdr:col>
                    <xdr:colOff>381000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B34A">
              <controlPr defaultSize="0" autoFill="0" autoLine="0" autoPict="0">
                <anchor moveWithCells="1">
                  <from>
                    <xdr:col>2</xdr:col>
                    <xdr:colOff>44450</xdr:colOff>
                    <xdr:row>39</xdr:row>
                    <xdr:rowOff>254000</xdr:rowOff>
                  </from>
                  <to>
                    <xdr:col>3</xdr:col>
                    <xdr:colOff>31750</xdr:colOff>
                    <xdr:row>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B34B">
              <controlPr defaultSize="0" autoFill="0" autoLine="0" autoPict="0">
                <anchor moveWithCells="1">
                  <from>
                    <xdr:col>4</xdr:col>
                    <xdr:colOff>69850</xdr:colOff>
                    <xdr:row>39</xdr:row>
                    <xdr:rowOff>254000</xdr:rowOff>
                  </from>
                  <to>
                    <xdr:col>5</xdr:col>
                    <xdr:colOff>88900</xdr:colOff>
                    <xdr:row>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B34C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254000</xdr:rowOff>
                  </from>
                  <to>
                    <xdr:col>6</xdr:col>
                    <xdr:colOff>381000</xdr:colOff>
                    <xdr:row>40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B9A">
              <controlPr defaultSize="0" autoFill="0" autoLine="0" autoPict="0">
                <anchor moveWithCells="1">
                  <from>
                    <xdr:col>2</xdr:col>
                    <xdr:colOff>31750</xdr:colOff>
                    <xdr:row>13</xdr:row>
                    <xdr:rowOff>196850</xdr:rowOff>
                  </from>
                  <to>
                    <xdr:col>3</xdr:col>
                    <xdr:colOff>50800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B9B">
              <controlPr defaultSize="0" autoFill="0" autoLine="0" autoPict="0">
                <anchor moveWithCells="1">
                  <from>
                    <xdr:col>4</xdr:col>
                    <xdr:colOff>50800</xdr:colOff>
                    <xdr:row>13</xdr:row>
                    <xdr:rowOff>215900</xdr:rowOff>
                  </from>
                  <to>
                    <xdr:col>5</xdr:col>
                    <xdr:colOff>44450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B9C">
              <controlPr defaultSize="0" autoFill="0" autoLine="0" autoPict="0">
                <anchor moveWithCells="1">
                  <from>
                    <xdr:col>6</xdr:col>
                    <xdr:colOff>88900</xdr:colOff>
                    <xdr:row>13</xdr:row>
                    <xdr:rowOff>228600</xdr:rowOff>
                  </from>
                  <to>
                    <xdr:col>7</xdr:col>
                    <xdr:colOff>38100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B63A">
              <controlPr defaultSize="0" autoFill="0" autoLine="0" autoPict="0">
                <anchor moveWithCells="1">
                  <from>
                    <xdr:col>10</xdr:col>
                    <xdr:colOff>31750</xdr:colOff>
                    <xdr:row>19</xdr:row>
                    <xdr:rowOff>63500</xdr:rowOff>
                  </from>
                  <to>
                    <xdr:col>10</xdr:col>
                    <xdr:colOff>368300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B63B">
              <controlPr defaultSize="0" autoFill="0" autoLine="0" autoPict="0">
                <anchor moveWithCells="1">
                  <from>
                    <xdr:col>12</xdr:col>
                    <xdr:colOff>88900</xdr:colOff>
                    <xdr:row>19</xdr:row>
                    <xdr:rowOff>63500</xdr:rowOff>
                  </from>
                  <to>
                    <xdr:col>13</xdr:col>
                    <xdr:colOff>44450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B63C">
              <controlPr defaultSize="0" autoFill="0" autoLine="0" autoPict="0">
                <anchor moveWithCells="1">
                  <from>
                    <xdr:col>14</xdr:col>
                    <xdr:colOff>158750</xdr:colOff>
                    <xdr:row>19</xdr:row>
                    <xdr:rowOff>69850</xdr:rowOff>
                  </from>
                  <to>
                    <xdr:col>14</xdr:col>
                    <xdr:colOff>482600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B64A">
              <controlPr defaultSize="0" autoFill="0" autoLine="0" autoPict="0">
                <anchor moveWithCells="1">
                  <from>
                    <xdr:col>10</xdr:col>
                    <xdr:colOff>31750</xdr:colOff>
                    <xdr:row>22</xdr:row>
                    <xdr:rowOff>254000</xdr:rowOff>
                  </from>
                  <to>
                    <xdr:col>10</xdr:col>
                    <xdr:colOff>368300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B64B">
              <controlPr defaultSize="0" autoFill="0" autoLine="0" autoPict="0">
                <anchor moveWithCells="1">
                  <from>
                    <xdr:col>12</xdr:col>
                    <xdr:colOff>88900</xdr:colOff>
                    <xdr:row>22</xdr:row>
                    <xdr:rowOff>254000</xdr:rowOff>
                  </from>
                  <to>
                    <xdr:col>13</xdr:col>
                    <xdr:colOff>44450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B64C">
              <controlPr defaultSize="0" autoFill="0" autoLine="0" autoPict="0">
                <anchor moveWithCells="1">
                  <from>
                    <xdr:col>14</xdr:col>
                    <xdr:colOff>158750</xdr:colOff>
                    <xdr:row>22</xdr:row>
                    <xdr:rowOff>254000</xdr:rowOff>
                  </from>
                  <to>
                    <xdr:col>14</xdr:col>
                    <xdr:colOff>482600</xdr:colOff>
                    <xdr:row>23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B65A">
              <controlPr defaultSize="0" autoFill="0" autoLine="0" autoPict="0">
                <anchor moveWithCells="1">
                  <from>
                    <xdr:col>10</xdr:col>
                    <xdr:colOff>31750</xdr:colOff>
                    <xdr:row>23</xdr:row>
                    <xdr:rowOff>254000</xdr:rowOff>
                  </from>
                  <to>
                    <xdr:col>10</xdr:col>
                    <xdr:colOff>368300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B65B">
              <controlPr defaultSize="0" autoFill="0" autoLine="0" autoPict="0">
                <anchor moveWithCells="1">
                  <from>
                    <xdr:col>12</xdr:col>
                    <xdr:colOff>88900</xdr:colOff>
                    <xdr:row>23</xdr:row>
                    <xdr:rowOff>254000</xdr:rowOff>
                  </from>
                  <to>
                    <xdr:col>13</xdr:col>
                    <xdr:colOff>44450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B65C">
              <controlPr defaultSize="0" autoFill="0" autoLine="0" autoPict="0">
                <anchor moveWithCells="1">
                  <from>
                    <xdr:col>14</xdr:col>
                    <xdr:colOff>158750</xdr:colOff>
                    <xdr:row>24</xdr:row>
                    <xdr:rowOff>0</xdr:rowOff>
                  </from>
                  <to>
                    <xdr:col>14</xdr:col>
                    <xdr:colOff>469900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B68A">
              <controlPr defaultSize="0" autoFill="0" autoLine="0" autoPict="0">
                <anchor moveWithCells="1">
                  <from>
                    <xdr:col>10</xdr:col>
                    <xdr:colOff>31750</xdr:colOff>
                    <xdr:row>26</xdr:row>
                    <xdr:rowOff>254000</xdr:rowOff>
                  </from>
                  <to>
                    <xdr:col>10</xdr:col>
                    <xdr:colOff>368300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B68B">
              <controlPr defaultSize="0" autoFill="0" autoLine="0" autoPict="0">
                <anchor moveWithCells="1">
                  <from>
                    <xdr:col>12</xdr:col>
                    <xdr:colOff>88900</xdr:colOff>
                    <xdr:row>26</xdr:row>
                    <xdr:rowOff>254000</xdr:rowOff>
                  </from>
                  <to>
                    <xdr:col>13</xdr:col>
                    <xdr:colOff>44450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B68C">
              <controlPr defaultSize="0" autoFill="0" autoLine="0" autoPict="0">
                <anchor moveWithCells="1">
                  <from>
                    <xdr:col>14</xdr:col>
                    <xdr:colOff>158750</xdr:colOff>
                    <xdr:row>26</xdr:row>
                    <xdr:rowOff>254000</xdr:rowOff>
                  </from>
                  <to>
                    <xdr:col>14</xdr:col>
                    <xdr:colOff>482600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B69A">
              <controlPr defaultSize="0" autoFill="0" autoLine="0" autoPict="0">
                <anchor moveWithCells="1">
                  <from>
                    <xdr:col>10</xdr:col>
                    <xdr:colOff>31750</xdr:colOff>
                    <xdr:row>27</xdr:row>
                    <xdr:rowOff>203200</xdr:rowOff>
                  </from>
                  <to>
                    <xdr:col>10</xdr:col>
                    <xdr:colOff>368300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B69B">
              <controlPr defaultSize="0" autoFill="0" autoLine="0" autoPict="0">
                <anchor moveWithCells="1">
                  <from>
                    <xdr:col>12</xdr:col>
                    <xdr:colOff>88900</xdr:colOff>
                    <xdr:row>27</xdr:row>
                    <xdr:rowOff>203200</xdr:rowOff>
                  </from>
                  <to>
                    <xdr:col>13</xdr:col>
                    <xdr:colOff>44450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B69C">
              <controlPr defaultSize="0" autoFill="0" autoLine="0" autoPict="0">
                <anchor moveWithCells="1">
                  <from>
                    <xdr:col>14</xdr:col>
                    <xdr:colOff>158750</xdr:colOff>
                    <xdr:row>27</xdr:row>
                    <xdr:rowOff>228600</xdr:rowOff>
                  </from>
                  <to>
                    <xdr:col>14</xdr:col>
                    <xdr:colOff>482600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B72A">
              <controlPr defaultSize="0" autoFill="0" autoLine="0" autoPict="0">
                <anchor moveWithCells="1">
                  <from>
                    <xdr:col>10</xdr:col>
                    <xdr:colOff>31750</xdr:colOff>
                    <xdr:row>31</xdr:row>
                    <xdr:rowOff>0</xdr:rowOff>
                  </from>
                  <to>
                    <xdr:col>10</xdr:col>
                    <xdr:colOff>368300</xdr:colOff>
                    <xdr:row>31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CB72B">
              <controlPr defaultSize="0" autoFill="0" autoLine="0" autoPict="0">
                <anchor moveWithCells="1">
                  <from>
                    <xdr:col>12</xdr:col>
                    <xdr:colOff>88900</xdr:colOff>
                    <xdr:row>31</xdr:row>
                    <xdr:rowOff>0</xdr:rowOff>
                  </from>
                  <to>
                    <xdr:col>13</xdr:col>
                    <xdr:colOff>44450</xdr:colOff>
                    <xdr:row>31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CB72C">
              <controlPr defaultSize="0" autoFill="0" autoLine="0" autoPict="0">
                <anchor moveWithCells="1">
                  <from>
                    <xdr:col>14</xdr:col>
                    <xdr:colOff>158750</xdr:colOff>
                    <xdr:row>30</xdr:row>
                    <xdr:rowOff>228600</xdr:rowOff>
                  </from>
                  <to>
                    <xdr:col>14</xdr:col>
                    <xdr:colOff>482600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CB48A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6350</xdr:rowOff>
                  </from>
                  <to>
                    <xdr:col>10</xdr:col>
                    <xdr:colOff>368300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5" name="CB48B">
              <controlPr defaultSize="0" autoFill="0" autoLine="0" autoPict="0">
                <anchor moveWithCells="1">
                  <from>
                    <xdr:col>12</xdr:col>
                    <xdr:colOff>88900</xdr:colOff>
                    <xdr:row>15</xdr:row>
                    <xdr:rowOff>31750</xdr:rowOff>
                  </from>
                  <to>
                    <xdr:col>13</xdr:col>
                    <xdr:colOff>69850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6" name="CB48C">
              <controlPr defaultSize="0" autoFill="0" autoLine="0" autoPict="0">
                <anchor moveWithCells="1">
                  <from>
                    <xdr:col>14</xdr:col>
                    <xdr:colOff>101600</xdr:colOff>
                    <xdr:row>15</xdr:row>
                    <xdr:rowOff>31750</xdr:rowOff>
                  </from>
                  <to>
                    <xdr:col>14</xdr:col>
                    <xdr:colOff>431800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7" name="CB47A">
              <controlPr defaultSize="0" autoFill="0" autoLine="0" autoPict="0">
                <anchor moveWithCells="1">
                  <from>
                    <xdr:col>10</xdr:col>
                    <xdr:colOff>44450</xdr:colOff>
                    <xdr:row>13</xdr:row>
                    <xdr:rowOff>12700</xdr:rowOff>
                  </from>
                  <to>
                    <xdr:col>11</xdr:col>
                    <xdr:colOff>31750</xdr:colOff>
                    <xdr:row>13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8" name="CB47B">
              <controlPr defaultSize="0" autoFill="0" autoLine="0" autoPict="0">
                <anchor moveWithCells="1">
                  <from>
                    <xdr:col>12</xdr:col>
                    <xdr:colOff>88900</xdr:colOff>
                    <xdr:row>13</xdr:row>
                    <xdr:rowOff>12700</xdr:rowOff>
                  </from>
                  <to>
                    <xdr:col>13</xdr:col>
                    <xdr:colOff>44450</xdr:colOff>
                    <xdr:row>13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9" name="CB47C">
              <controlPr defaultSize="0" autoFill="0" autoLine="0" autoPict="0">
                <anchor moveWithCells="1">
                  <from>
                    <xdr:col>14</xdr:col>
                    <xdr:colOff>101600</xdr:colOff>
                    <xdr:row>13</xdr:row>
                    <xdr:rowOff>12700</xdr:rowOff>
                  </from>
                  <to>
                    <xdr:col>14</xdr:col>
                    <xdr:colOff>431800</xdr:colOff>
                    <xdr:row>13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0" name="CB11A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82550</xdr:rowOff>
                  </from>
                  <to>
                    <xdr:col>3</xdr:col>
                    <xdr:colOff>44450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1" name="CB11B">
              <controlPr defaultSize="0" autoFill="0" autoLine="0" autoPict="0">
                <anchor moveWithCells="1">
                  <from>
                    <xdr:col>4</xdr:col>
                    <xdr:colOff>12700</xdr:colOff>
                    <xdr:row>17</xdr:row>
                    <xdr:rowOff>101600</xdr:rowOff>
                  </from>
                  <to>
                    <xdr:col>5</xdr:col>
                    <xdr:colOff>38100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2" name="CB11C">
              <controlPr defaultSize="0" autoFill="0" autoLine="0" autoPict="0">
                <anchor moveWithCells="1">
                  <from>
                    <xdr:col>6</xdr:col>
                    <xdr:colOff>63500</xdr:colOff>
                    <xdr:row>17</xdr:row>
                    <xdr:rowOff>139700</xdr:rowOff>
                  </from>
                  <to>
                    <xdr:col>7</xdr:col>
                    <xdr:colOff>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3" name="CB10A">
              <controlPr defaultSize="0" autoFill="0" autoLine="0" autoPict="0">
                <anchor moveWithCells="1">
                  <from>
                    <xdr:col>2</xdr:col>
                    <xdr:colOff>44450</xdr:colOff>
                    <xdr:row>16</xdr:row>
                    <xdr:rowOff>25400</xdr:rowOff>
                  </from>
                  <to>
                    <xdr:col>3</xdr:col>
                    <xdr:colOff>44450</xdr:colOff>
                    <xdr:row>16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CB10B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25400</xdr:rowOff>
                  </from>
                  <to>
                    <xdr:col>5</xdr:col>
                    <xdr:colOff>88900</xdr:colOff>
                    <xdr:row>16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5" name="CB10C">
              <controlPr defaultSize="0" autoFill="0" autoLine="0" autoPict="0">
                <anchor moveWithCells="1">
                  <from>
                    <xdr:col>6</xdr:col>
                    <xdr:colOff>101600</xdr:colOff>
                    <xdr:row>16</xdr:row>
                    <xdr:rowOff>25400</xdr:rowOff>
                  </from>
                  <to>
                    <xdr:col>7</xdr:col>
                    <xdr:colOff>38100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6" name="CB112A">
              <controlPr defaultSize="0" autoFill="0" autoLine="0" autoPict="0">
                <anchor moveWithCells="1">
                  <from>
                    <xdr:col>0</xdr:col>
                    <xdr:colOff>44450</xdr:colOff>
                    <xdr:row>36</xdr:row>
                    <xdr:rowOff>6350</xdr:rowOff>
                  </from>
                  <to>
                    <xdr:col>0</xdr:col>
                    <xdr:colOff>374650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7" name="CB82A">
              <controlPr defaultSize="0" autoFill="0" autoLine="0" autoPict="0">
                <anchor moveWithCells="1">
                  <from>
                    <xdr:col>8</xdr:col>
                    <xdr:colOff>228600</xdr:colOff>
                    <xdr:row>36</xdr:row>
                    <xdr:rowOff>184150</xdr:rowOff>
                  </from>
                  <to>
                    <xdr:col>8</xdr:col>
                    <xdr:colOff>539750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8" name="CB82E">
              <controlPr defaultSize="0" autoFill="0" autoLine="0" autoPict="0">
                <anchor moveWithCells="1">
                  <from>
                    <xdr:col>9</xdr:col>
                    <xdr:colOff>1231900</xdr:colOff>
                    <xdr:row>36</xdr:row>
                    <xdr:rowOff>184150</xdr:rowOff>
                  </from>
                  <to>
                    <xdr:col>10</xdr:col>
                    <xdr:colOff>107950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9" name="CB82D">
              <controlPr defaultSize="0" autoFill="0" autoLine="0" autoPict="0">
                <anchor moveWithCells="1">
                  <from>
                    <xdr:col>9</xdr:col>
                    <xdr:colOff>844550</xdr:colOff>
                    <xdr:row>36</xdr:row>
                    <xdr:rowOff>184150</xdr:rowOff>
                  </from>
                  <to>
                    <xdr:col>9</xdr:col>
                    <xdr:colOff>1168400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B82B">
              <controlPr defaultSize="0" autoFill="0" autoLine="0" autoPict="0">
                <anchor moveWithCells="1">
                  <from>
                    <xdr:col>9</xdr:col>
                    <xdr:colOff>31750</xdr:colOff>
                    <xdr:row>36</xdr:row>
                    <xdr:rowOff>184150</xdr:rowOff>
                  </from>
                  <to>
                    <xdr:col>9</xdr:col>
                    <xdr:colOff>368300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1" name="CB82C">
              <controlPr defaultSize="0" autoFill="0" autoLine="0" autoPict="0">
                <anchor moveWithCells="1">
                  <from>
                    <xdr:col>9</xdr:col>
                    <xdr:colOff>444500</xdr:colOff>
                    <xdr:row>36</xdr:row>
                    <xdr:rowOff>190500</xdr:rowOff>
                  </from>
                  <to>
                    <xdr:col>9</xdr:col>
                    <xdr:colOff>755650</xdr:colOff>
                    <xdr:row>37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2" name="CB82F">
              <controlPr defaultSize="0" autoFill="0" autoLine="0" autoPict="0">
                <anchor moveWithCells="1">
                  <from>
                    <xdr:col>10</xdr:col>
                    <xdr:colOff>203200</xdr:colOff>
                    <xdr:row>36</xdr:row>
                    <xdr:rowOff>190500</xdr:rowOff>
                  </from>
                  <to>
                    <xdr:col>11</xdr:col>
                    <xdr:colOff>158750</xdr:colOff>
                    <xdr:row>37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3" name="CB82G">
              <controlPr defaultSize="0" autoFill="0" autoLine="0" autoPict="0">
                <anchor moveWithCells="1">
                  <from>
                    <xdr:col>11</xdr:col>
                    <xdr:colOff>228600</xdr:colOff>
                    <xdr:row>36</xdr:row>
                    <xdr:rowOff>190500</xdr:rowOff>
                  </from>
                  <to>
                    <xdr:col>12</xdr:col>
                    <xdr:colOff>127000</xdr:colOff>
                    <xdr:row>37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4" name="CB82H">
              <controlPr defaultSize="0" autoFill="0" autoLine="0" autoPict="0">
                <anchor moveWithCells="1">
                  <from>
                    <xdr:col>12</xdr:col>
                    <xdr:colOff>222250</xdr:colOff>
                    <xdr:row>36</xdr:row>
                    <xdr:rowOff>184150</xdr:rowOff>
                  </from>
                  <to>
                    <xdr:col>13</xdr:col>
                    <xdr:colOff>177800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CB82I">
              <controlPr defaultSize="0" autoFill="0" autoLine="0" autoPict="0">
                <anchor moveWithCells="1">
                  <from>
                    <xdr:col>13</xdr:col>
                    <xdr:colOff>273050</xdr:colOff>
                    <xdr:row>36</xdr:row>
                    <xdr:rowOff>184150</xdr:rowOff>
                  </from>
                  <to>
                    <xdr:col>14</xdr:col>
                    <xdr:colOff>273050</xdr:colOff>
                    <xdr:row>37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1827A85E9F1C438FDA5E8097C688DA" ma:contentTypeVersion="1" ma:contentTypeDescription="Create a new document." ma:contentTypeScope="" ma:versionID="abe271491e0b76b2cf6335b1039e45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FBBC43-9A62-4384-A5EB-8532DDEFA519}"/>
</file>

<file path=customXml/itemProps2.xml><?xml version="1.0" encoding="utf-8"?>
<ds:datastoreItem xmlns:ds="http://schemas.openxmlformats.org/officeDocument/2006/customXml" ds:itemID="{3FE682EC-F518-4C67-948F-34A5993B8D8A}"/>
</file>

<file path=customXml/itemProps3.xml><?xml version="1.0" encoding="utf-8"?>
<ds:datastoreItem xmlns:ds="http://schemas.openxmlformats.org/officeDocument/2006/customXml" ds:itemID="{8AA13328-5EB9-482A-B001-398742389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44</vt:i4>
      </vt:variant>
    </vt:vector>
  </HeadingPairs>
  <TitlesOfParts>
    <vt:vector size="47" baseType="lpstr">
      <vt:lpstr>Profile</vt:lpstr>
      <vt:lpstr>Sheet1</vt:lpstr>
      <vt:lpstr>F50 Querstionaire_TH</vt:lpstr>
      <vt:lpstr>AAA112A</vt:lpstr>
      <vt:lpstr>AAA30A</vt:lpstr>
      <vt:lpstr>AAA31A</vt:lpstr>
      <vt:lpstr>AAA32A</vt:lpstr>
      <vt:lpstr>CH30A4</vt:lpstr>
      <vt:lpstr>CH31A3</vt:lpstr>
      <vt:lpstr>CH32A3</vt:lpstr>
      <vt:lpstr>CH33A3</vt:lpstr>
      <vt:lpstr>CH33B2</vt:lpstr>
      <vt:lpstr>CH34A2</vt:lpstr>
      <vt:lpstr>CH35A2</vt:lpstr>
      <vt:lpstr>CH36A1</vt:lpstr>
      <vt:lpstr>CH500A6</vt:lpstr>
      <vt:lpstr>CH501A5</vt:lpstr>
      <vt:lpstr>CH502A5</vt:lpstr>
      <vt:lpstr>CH503A4</vt:lpstr>
      <vt:lpstr>CH503B5</vt:lpstr>
      <vt:lpstr>CH504A4</vt:lpstr>
      <vt:lpstr>CH504B5</vt:lpstr>
      <vt:lpstr>CH505A4</vt:lpstr>
      <vt:lpstr>CH505B4</vt:lpstr>
      <vt:lpstr>CH505C5</vt:lpstr>
      <vt:lpstr>CH506A3</vt:lpstr>
      <vt:lpstr>CH506B4</vt:lpstr>
      <vt:lpstr>CH506C4</vt:lpstr>
      <vt:lpstr>CH507A3</vt:lpstr>
      <vt:lpstr>CH507B4</vt:lpstr>
      <vt:lpstr>CH507C4</vt:lpstr>
      <vt:lpstr>CH508A3</vt:lpstr>
      <vt:lpstr>CH508B3</vt:lpstr>
      <vt:lpstr>CH508C4</vt:lpstr>
      <vt:lpstr>CH509A3</vt:lpstr>
      <vt:lpstr>CH509B3</vt:lpstr>
      <vt:lpstr>CH509C4</vt:lpstr>
      <vt:lpstr>CH510A2</vt:lpstr>
      <vt:lpstr>CH510B3</vt:lpstr>
      <vt:lpstr>CH510C3</vt:lpstr>
      <vt:lpstr>CH511A2</vt:lpstr>
      <vt:lpstr>CH511B3</vt:lpstr>
      <vt:lpstr>CH512A2</vt:lpstr>
      <vt:lpstr>CH512B3</vt:lpstr>
      <vt:lpstr>CH513A2</vt:lpstr>
      <vt:lpstr>CH514A2</vt:lpstr>
      <vt:lpstr>CH515A1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Krittanai Boonrach (กฤตนัย บุญราช)</cp:lastModifiedBy>
  <dcterms:created xsi:type="dcterms:W3CDTF">2022-05-05T06:03:41Z</dcterms:created>
  <dcterms:modified xsi:type="dcterms:W3CDTF">2023-02-01T08:41:33Z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2022-05-05T06:07:53Z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96fdb7dd-d340-4003-b5cf-8c7e8c5815c3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0x0101005D1827A85E9F1C438FDA5E8097C688DA</vt:lpwstr>
  </property>
  <property fmtid="{D5CDD505-2E9C-101B-9397-08002B2CF9AE}" pid="10" name="Order">
    <vt:r8>3000</vt:r8>
  </property>
  <property fmtid="{D5CDD505-2E9C-101B-9397-08002B2CF9AE}" pid="11" name="wsy2">
    <vt:lpwstr/>
  </property>
  <property fmtid="{D5CDD505-2E9C-101B-9397-08002B2CF9AE}" pid="12" name="rcci">
    <vt:lpwstr>แบบสำรวจ 50 ความเชื่อมั่นทางธุรกิจ (รายเดือน)</vt:lpwstr>
  </property>
  <property fmtid="{D5CDD505-2E9C-101B-9397-08002B2CF9AE}" pid="13" name="vm76">
    <vt:lpwstr/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TemplateUrl">
    <vt:lpwstr/>
  </property>
  <property fmtid="{D5CDD505-2E9C-101B-9397-08002B2CF9AE}" pid="19" name="f8f5">
    <vt:lpwstr/>
  </property>
</Properties>
</file>