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BoonsitE\Documents\soft loan ฟฟ AW งานอนุมัติ\00.ข้อมูลทำ web\0. ส่งฝบร รายสัปดาห์\ไฟล์ขึ้น BOT website ใหม่\รายสัปดาห์\ครั้งที่ 126 - 04042567\"/>
    </mc:Choice>
  </mc:AlternateContent>
  <xr:revisionPtr revIDLastSave="0" documentId="13_ncr:1_{59DB0C77-670C-4CAD-8E6E-E7BF1E71357C}" xr6:coauthVersionLast="47" xr6:coauthVersionMax="47" xr10:uidLastSave="{00000000-0000-0000-0000-000000000000}"/>
  <bookViews>
    <workbookView xWindow="-28920" yWindow="-120" windowWidth="29040" windowHeight="15840" tabRatio="716" firstSheet="4" activeTab="5" xr2:uid="{00000000-000D-0000-FFFF-FFFF00000000}"/>
  </bookViews>
  <sheets>
    <sheet name="contact" sheetId="1" state="hidden" r:id="rId1"/>
    <sheet name="nl_sme" sheetId="2" state="hidden" r:id="rId2"/>
    <sheet name="nl_retail" sheetId="3" state="hidden" r:id="rId3"/>
    <sheet name="pg_measure" sheetId="4" state="hidden" r:id="rId4"/>
    <sheet name="pg_สินเชื่อฟื้นฟู_size" sheetId="15" r:id="rId5"/>
    <sheet name="pg_สินเชื่อฟื้นฟู_sector" sheetId="16" r:id="rId6"/>
    <sheet name="measure" sheetId="8" state="hidden" r:id="rId7"/>
    <sheet name="misc_news" sheetId="9" state="hidden" r:id="rId8"/>
    <sheet name="misc_converter" sheetId="10" state="hidden" r:id="rId9"/>
  </sheets>
  <definedNames>
    <definedName name="Z_5A9A0FC2_3A2B_4AB2_8B87_11AD99AD28CD_.wvu.FilterData" localSheetId="6" hidden="1">measure!$A$1:$N$152</definedName>
  </definedNames>
  <calcPr calcId="191029"/>
  <customWorkbookViews>
    <customWorkbookView name="OK" guid="{5A9A0FC2-3A2B-4AB2-8B87-11AD99AD28CD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X14" i="15" l="1"/>
  <c r="DW14" i="15"/>
  <c r="DV14" i="15"/>
  <c r="DU14" i="15"/>
  <c r="DT14" i="15"/>
  <c r="DS14" i="15"/>
  <c r="DR14" i="15"/>
  <c r="DQ14" i="15" l="1"/>
  <c r="DP14" i="15"/>
  <c r="DO14" i="15"/>
  <c r="DN14" i="15"/>
  <c r="DM14" i="15" l="1"/>
  <c r="DL14" i="15"/>
  <c r="DK14" i="15"/>
  <c r="DJ14" i="15"/>
  <c r="DI14" i="15"/>
  <c r="DH14" i="15"/>
  <c r="DG14" i="15" l="1"/>
  <c r="DF14" i="15"/>
  <c r="DE14" i="15"/>
  <c r="DD14" i="15"/>
  <c r="DC14" i="15"/>
  <c r="DB14" i="15"/>
  <c r="DA14" i="15" l="1"/>
  <c r="CZ14" i="15" l="1"/>
  <c r="CY14" i="15"/>
  <c r="CX14" i="15"/>
  <c r="CW14" i="15"/>
  <c r="CV14" i="15"/>
  <c r="CT14" i="15" l="1"/>
  <c r="CU14" i="15"/>
  <c r="CS14" i="15" l="1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 l="1"/>
  <c r="CD14" i="15"/>
  <c r="CC14" i="15"/>
  <c r="CB14" i="15"/>
  <c r="CA14" i="15"/>
  <c r="BZ14" i="15"/>
  <c r="BX14" i="15"/>
  <c r="BY14" i="15"/>
  <c r="BW14" i="15" l="1"/>
  <c r="BV14" i="15"/>
  <c r="BU14" i="15"/>
  <c r="BT14" i="15"/>
  <c r="BS14" i="15"/>
  <c r="BR14" i="15"/>
  <c r="BQ14" i="15"/>
  <c r="BP14" i="15"/>
  <c r="BO14" i="15"/>
  <c r="BN14" i="15"/>
  <c r="BM14" i="15"/>
  <c r="BJ14" i="15"/>
  <c r="BI14" i="15"/>
  <c r="BH14" i="15"/>
  <c r="BG14" i="15"/>
  <c r="BF14" i="15"/>
  <c r="BE14" i="15"/>
  <c r="BD14" i="15"/>
  <c r="BC14" i="15"/>
  <c r="BB14" i="15"/>
  <c r="BA14" i="15"/>
  <c r="AZ14" i="15"/>
  <c r="AU14" i="15"/>
  <c r="AV14" i="15"/>
  <c r="AW14" i="15"/>
  <c r="AX14" i="15"/>
  <c r="AY14" i="15"/>
  <c r="AT14" i="15"/>
  <c r="AS14" i="15"/>
  <c r="AR14" i="15"/>
  <c r="AQ14" i="15"/>
  <c r="AP14" i="15"/>
  <c r="AO14" i="15"/>
  <c r="AN14" i="15"/>
  <c r="AM14" i="15"/>
  <c r="AL14" i="15"/>
  <c r="AK14" i="15"/>
  <c r="AJ14" i="15"/>
  <c r="AH14" i="15"/>
  <c r="AG14" i="15"/>
  <c r="BL14" i="15" l="1"/>
  <c r="BK14" i="15"/>
  <c r="AI14" i="15"/>
  <c r="AF14" i="15"/>
  <c r="AE14" i="15" l="1"/>
  <c r="AD14" i="15" l="1"/>
  <c r="AC14" i="15" l="1"/>
  <c r="AB14" i="15" l="1"/>
  <c r="AA14" i="15" l="1"/>
  <c r="Z14" i="15" l="1"/>
  <c r="Y14" i="15" l="1"/>
  <c r="X14" i="15" l="1"/>
  <c r="W14" i="15" l="1"/>
  <c r="V14" i="15" l="1"/>
  <c r="U14" i="15" l="1"/>
  <c r="T14" i="15" l="1"/>
  <c r="S14" i="15" l="1"/>
  <c r="R14" i="15" l="1"/>
  <c r="Q14" i="15" l="1"/>
  <c r="P14" i="15" l="1"/>
  <c r="O14" i="15" l="1"/>
  <c r="N14" i="15" l="1"/>
  <c r="M14" i="15" l="1"/>
  <c r="L14" i="15" l="1"/>
  <c r="K14" i="15" l="1"/>
  <c r="I14" i="15" l="1"/>
  <c r="J14" i="15"/>
  <c r="H14" i="15" l="1"/>
  <c r="G14" i="15"/>
  <c r="F14" i="15"/>
  <c r="E14" i="15"/>
  <c r="D14" i="15"/>
  <c r="C14" i="15"/>
  <c r="F65" i="10" l="1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6" i="10"/>
  <c r="F5" i="10"/>
  <c r="F4" i="10"/>
  <c r="F3" i="10"/>
  <c r="F2" i="10"/>
  <c r="F1" i="10"/>
  <c r="E199" i="8" a="1"/>
  <c r="E199" i="8" s="1"/>
  <c r="E198" i="8" a="1"/>
  <c r="E198" i="8" s="1"/>
  <c r="E197" i="8" a="1"/>
  <c r="E197" i="8" s="1"/>
  <c r="E196" i="8" a="1"/>
  <c r="E196" i="8" s="1"/>
  <c r="E195" i="8" a="1"/>
  <c r="E195" i="8" s="1"/>
  <c r="E146" i="8" a="1"/>
  <c r="E146" i="8" s="1"/>
  <c r="E145" i="8" a="1"/>
  <c r="E145" i="8" s="1"/>
  <c r="E131" i="8" a="1"/>
  <c r="E131" i="8" s="1"/>
  <c r="E130" i="8" a="1"/>
  <c r="E130" i="8" s="1"/>
  <c r="E126" i="8" a="1"/>
  <c r="E126" i="8" s="1"/>
  <c r="E124" i="8" a="1"/>
  <c r="E124" i="8" s="1"/>
  <c r="E22" i="8" a="1"/>
  <c r="E22" i="8" s="1"/>
  <c r="E21" i="8" a="1"/>
  <c r="E21" i="8" s="1"/>
  <c r="E20" i="8" a="1"/>
  <c r="E20" i="8" s="1"/>
  <c r="E19" i="8" a="1"/>
  <c r="E19" i="8" s="1"/>
  <c r="E18" i="8" a="1"/>
  <c r="E18" i="8" s="1"/>
  <c r="E17" i="8" a="1"/>
  <c r="E17" i="8" s="1"/>
  <c r="E16" i="8" a="1"/>
  <c r="E16" i="8" s="1"/>
  <c r="C6" i="3"/>
  <c r="D6" i="3" s="1" a="1"/>
  <c r="D6" i="3" s="1"/>
  <c r="C5" i="3"/>
  <c r="D5" i="3" s="1" a="1"/>
  <c r="D5" i="3" s="1"/>
  <c r="C4" i="3"/>
  <c r="D4" i="3" s="1" a="1"/>
  <c r="D4" i="3" s="1"/>
  <c r="C3" i="3"/>
  <c r="D3" i="3" s="1" a="1"/>
  <c r="D3" i="3" s="1"/>
  <c r="C38" i="2"/>
  <c r="D38" i="2" s="1" a="1"/>
  <c r="D38" i="2" s="1"/>
  <c r="C37" i="2"/>
  <c r="D37" i="2" s="1" a="1"/>
  <c r="D37" i="2" s="1"/>
  <c r="C36" i="2"/>
  <c r="D36" i="2" s="1" a="1"/>
  <c r="D36" i="2" s="1"/>
  <c r="C35" i="2"/>
  <c r="D35" i="2" s="1" a="1"/>
  <c r="D35" i="2" s="1"/>
  <c r="C34" i="2"/>
  <c r="D34" i="2" s="1" a="1"/>
  <c r="D34" i="2" s="1"/>
  <c r="C33" i="2"/>
  <c r="D33" i="2" s="1" a="1"/>
  <c r="D33" i="2" s="1"/>
  <c r="D32" i="2" a="1"/>
  <c r="D32" i="2" s="1"/>
  <c r="C32" i="2"/>
  <c r="C31" i="2"/>
  <c r="D31" i="2" s="1" a="1"/>
  <c r="D31" i="2" s="1"/>
  <c r="C30" i="2"/>
  <c r="D30" i="2" s="1" a="1"/>
  <c r="D30" i="2" s="1"/>
  <c r="C29" i="2"/>
  <c r="D29" i="2" s="1" a="1"/>
  <c r="D29" i="2" s="1"/>
  <c r="C28" i="2"/>
  <c r="D28" i="2" s="1" a="1"/>
  <c r="D28" i="2" s="1"/>
  <c r="C27" i="2"/>
  <c r="D27" i="2" s="1" a="1"/>
  <c r="D27" i="2" s="1"/>
  <c r="D26" i="2" a="1"/>
  <c r="D26" i="2" s="1"/>
  <c r="C26" i="2"/>
  <c r="C25" i="2"/>
  <c r="D25" i="2" s="1" a="1"/>
  <c r="D25" i="2" s="1"/>
  <c r="C24" i="2"/>
  <c r="D24" i="2" s="1" a="1"/>
  <c r="D24" i="2" s="1"/>
  <c r="C23" i="2"/>
  <c r="D23" i="2" s="1" a="1"/>
  <c r="D23" i="2" s="1"/>
  <c r="C22" i="2"/>
  <c r="D22" i="2" s="1" a="1"/>
  <c r="D22" i="2" s="1"/>
  <c r="C21" i="2"/>
  <c r="D21" i="2" s="1" a="1"/>
  <c r="D21" i="2" s="1"/>
  <c r="C20" i="2"/>
  <c r="D20" i="2" s="1" a="1"/>
  <c r="D20" i="2" s="1"/>
  <c r="C19" i="2"/>
  <c r="D19" i="2" s="1" a="1"/>
  <c r="D19" i="2" s="1"/>
  <c r="D18" i="2" a="1"/>
  <c r="D18" i="2" s="1"/>
  <c r="C18" i="2"/>
  <c r="C17" i="2"/>
  <c r="D17" i="2" s="1" a="1"/>
  <c r="D17" i="2" s="1"/>
  <c r="D16" i="2" a="1"/>
  <c r="D16" i="2" s="1"/>
  <c r="C16" i="2"/>
  <c r="C15" i="2"/>
  <c r="D15" i="2" s="1" a="1"/>
  <c r="D15" i="2" s="1"/>
  <c r="C14" i="2"/>
  <c r="D14" i="2" s="1" a="1"/>
  <c r="D14" i="2" s="1"/>
  <c r="C13" i="2"/>
  <c r="D13" i="2" s="1" a="1"/>
  <c r="D13" i="2" s="1"/>
  <c r="C12" i="2"/>
  <c r="D12" i="2" s="1" a="1"/>
  <c r="D12" i="2" s="1"/>
  <c r="C11" i="2"/>
  <c r="D11" i="2" s="1" a="1"/>
  <c r="D11" i="2" s="1"/>
  <c r="D10" i="2" a="1"/>
  <c r="D10" i="2" s="1"/>
  <c r="C10" i="2"/>
  <c r="C9" i="2"/>
  <c r="D9" i="2" s="1" a="1"/>
  <c r="D9" i="2" s="1"/>
  <c r="C8" i="2"/>
  <c r="D8" i="2" s="1" a="1"/>
  <c r="D8" i="2" s="1"/>
  <c r="C7" i="2"/>
  <c r="D7" i="2" s="1" a="1"/>
  <c r="D7" i="2" s="1"/>
  <c r="C6" i="2"/>
  <c r="D6" i="2" s="1" a="1"/>
  <c r="D6" i="2" s="1"/>
  <c r="C5" i="2"/>
  <c r="D5" i="2" s="1" a="1"/>
  <c r="D5" i="2" s="1"/>
  <c r="C4" i="2"/>
  <c r="D4" i="2" s="1" a="1"/>
  <c r="D4" i="2" s="1"/>
  <c r="C3" i="2"/>
  <c r="D3" i="2" s="1" a="1"/>
  <c r="D3" i="2" s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D35" i="8"/>
  <c r="D12" i="8"/>
  <c r="D118" i="8"/>
  <c r="D317" i="8"/>
  <c r="D94" i="8"/>
  <c r="D106" i="8"/>
  <c r="D157" i="8"/>
  <c r="D178" i="8"/>
  <c r="D297" i="8"/>
  <c r="D159" i="8"/>
  <c r="D307" i="8"/>
  <c r="D327" i="8"/>
  <c r="D63" i="8"/>
  <c r="D205" i="8"/>
  <c r="D200" i="8"/>
  <c r="D75" i="8"/>
  <c r="D68" i="8"/>
  <c r="D309" i="8"/>
  <c r="D110" i="8"/>
  <c r="D52" i="8"/>
  <c r="D257" i="8"/>
  <c r="D236" i="8"/>
  <c r="D244" i="8"/>
  <c r="D319" i="8"/>
  <c r="D218" i="8"/>
  <c r="D295" i="8"/>
  <c r="D28" i="8"/>
  <c r="D298" i="8"/>
  <c r="D81" i="8"/>
  <c r="D23" i="8"/>
  <c r="D138" i="8"/>
  <c r="D117" i="8"/>
  <c r="D189" i="8"/>
  <c r="D311" i="8"/>
  <c r="D201" i="8"/>
  <c r="D228" i="8"/>
  <c r="D113" i="8"/>
  <c r="D91" i="8"/>
  <c r="D29" i="8"/>
  <c r="D27" i="8"/>
  <c r="D276" i="8"/>
  <c r="D217" i="8"/>
  <c r="D155" i="8"/>
  <c r="D209" i="8"/>
  <c r="D263" i="8"/>
  <c r="D158" i="8"/>
  <c r="D89" i="8"/>
  <c r="D258" i="8"/>
  <c r="D141" i="8"/>
  <c r="D219" i="8"/>
  <c r="D249" i="8"/>
  <c r="D269" i="8"/>
  <c r="D135" i="8"/>
  <c r="D34" i="8"/>
  <c r="D240" i="8"/>
  <c r="D312" i="8"/>
  <c r="D290" i="8"/>
  <c r="D211" i="8"/>
  <c r="D194" i="8"/>
  <c r="D224" i="8"/>
  <c r="D93" i="8"/>
  <c r="D246" i="8"/>
  <c r="D214" i="8"/>
  <c r="D90" i="8"/>
  <c r="D107" i="8"/>
  <c r="D324" i="8"/>
  <c r="D243" i="8"/>
  <c r="D292" i="8"/>
  <c r="D32" i="8"/>
  <c r="D241" i="8"/>
  <c r="D4" i="8"/>
  <c r="D30" i="8"/>
  <c r="D179" i="8"/>
  <c r="D53" i="8"/>
  <c r="D166" i="8"/>
  <c r="D193" i="8"/>
  <c r="D160" i="8"/>
  <c r="D14" i="8"/>
  <c r="D180" i="8"/>
  <c r="D123" i="8"/>
  <c r="D82" i="8"/>
  <c r="D188" i="8"/>
  <c r="D256" i="8"/>
  <c r="D222" i="8"/>
  <c r="D13" i="8"/>
  <c r="D268" i="8"/>
  <c r="D101" i="8"/>
  <c r="D80" i="8"/>
  <c r="D3" i="8"/>
  <c r="D108" i="8"/>
  <c r="D11" i="8"/>
  <c r="D151" i="8"/>
  <c r="D121" i="8"/>
  <c r="D26" i="8"/>
  <c r="D265" i="8"/>
  <c r="D134" i="8"/>
  <c r="D286" i="8"/>
  <c r="D51" i="8"/>
  <c r="D47" i="8"/>
  <c r="D288" i="8"/>
  <c r="D283" i="8"/>
  <c r="D191" i="8"/>
  <c r="D226" i="8"/>
  <c r="D248" i="8"/>
  <c r="D270" i="8"/>
  <c r="D137" i="8"/>
  <c r="D99" i="8"/>
  <c r="D92" i="8"/>
  <c r="D300" i="8"/>
  <c r="D190" i="8"/>
  <c r="D115" i="8"/>
  <c r="D323" i="8"/>
  <c r="D86" i="8"/>
  <c r="D315" i="8"/>
  <c r="D320" i="8"/>
  <c r="D187" i="8"/>
  <c r="D229" i="8"/>
  <c r="D77" i="8"/>
  <c r="D172" i="8"/>
  <c r="D212" i="8"/>
  <c r="D95" i="8"/>
  <c r="D227" i="8"/>
  <c r="D24" i="8"/>
  <c r="D162" i="8"/>
  <c r="D103" i="8"/>
  <c r="D71" i="8"/>
  <c r="D208" i="8"/>
  <c r="D142" i="8"/>
  <c r="D39" i="8"/>
  <c r="D79" i="8"/>
  <c r="D321" i="8"/>
  <c r="D57" i="8"/>
  <c r="D304" i="8"/>
  <c r="D253" i="8"/>
  <c r="D245" i="8"/>
  <c r="D46" i="8"/>
  <c r="D58" i="8"/>
  <c r="D72" i="8"/>
  <c r="D9" i="8"/>
  <c r="D148" i="8"/>
  <c r="D109" i="8"/>
  <c r="D210" i="8"/>
  <c r="D37" i="8"/>
  <c r="D170" i="8"/>
  <c r="D49" i="8"/>
  <c r="D264" i="8"/>
  <c r="D255" i="8"/>
  <c r="D282" i="8"/>
  <c r="D182" i="8"/>
  <c r="D41" i="8"/>
  <c r="D149" i="8"/>
  <c r="D5" i="8"/>
  <c r="D271" i="8"/>
  <c r="D225" i="8"/>
  <c r="D105" i="8"/>
  <c r="D143" i="8"/>
  <c r="D318" i="8"/>
  <c r="D44" i="8"/>
  <c r="D104" i="8"/>
  <c r="D67" i="8"/>
  <c r="D313" i="8"/>
  <c r="D111" i="8"/>
  <c r="D238" i="8"/>
  <c r="D294" i="8"/>
  <c r="D133" i="8"/>
  <c r="D87" i="8"/>
  <c r="D73" i="8"/>
  <c r="D261" i="8"/>
  <c r="D301" i="8"/>
  <c r="D206" i="8"/>
  <c r="D55" i="8"/>
  <c r="D140" i="8"/>
  <c r="D266" i="8"/>
  <c r="D56" i="8"/>
  <c r="D7" i="8"/>
  <c r="D136" i="8"/>
  <c r="D202" i="8"/>
  <c r="D291" i="8"/>
  <c r="D230" i="8"/>
  <c r="D207" i="8"/>
  <c r="D74" i="8"/>
  <c r="D65" i="8"/>
  <c r="D186" i="8"/>
  <c r="D273" i="8"/>
  <c r="D174" i="8"/>
  <c r="D177" i="8"/>
  <c r="D215" i="8"/>
  <c r="D60" i="8"/>
  <c r="D132" i="8"/>
  <c r="D308" i="8"/>
  <c r="D69" i="8"/>
  <c r="D267" i="8"/>
  <c r="D329" i="8"/>
  <c r="D303" i="8"/>
  <c r="D302" i="8"/>
  <c r="D223" i="8"/>
  <c r="D284" i="8"/>
  <c r="D54" i="8"/>
  <c r="D122" i="8"/>
  <c r="D325" i="8"/>
  <c r="D15" i="8"/>
  <c r="D183" i="8"/>
  <c r="D119" i="8"/>
  <c r="D293" i="8"/>
  <c r="D171" i="8"/>
  <c r="D125" i="8"/>
  <c r="D154" i="8"/>
  <c r="D322" i="8"/>
  <c r="D97" i="8"/>
  <c r="D289" i="8"/>
  <c r="D42" i="8"/>
  <c r="D84" i="8"/>
  <c r="D203" i="8"/>
  <c r="D62" i="8"/>
  <c r="D251" i="8"/>
  <c r="D305" i="8"/>
  <c r="D152" i="8"/>
  <c r="D234" i="8"/>
  <c r="D237" i="8"/>
  <c r="D231" i="8"/>
  <c r="D50" i="8"/>
  <c r="D85" i="8"/>
  <c r="D10" i="8"/>
  <c r="D216" i="8"/>
  <c r="D306" i="8"/>
  <c r="D127" i="8"/>
  <c r="D280" i="8"/>
  <c r="D239" i="8"/>
  <c r="D281" i="8"/>
  <c r="D45" i="8"/>
  <c r="D254" i="8"/>
  <c r="D48" i="8"/>
  <c r="D38" i="8"/>
  <c r="D147" i="8"/>
  <c r="D176" i="8"/>
  <c r="D36" i="8"/>
  <c r="D98" i="8"/>
  <c r="D326" i="8"/>
  <c r="D64" i="8"/>
  <c r="D83" i="8"/>
  <c r="D61" i="8"/>
  <c r="D330" i="8"/>
  <c r="D316" i="8"/>
  <c r="D8" i="8"/>
  <c r="D175" i="8"/>
  <c r="D252" i="8"/>
  <c r="D40" i="8"/>
  <c r="D102" i="8"/>
  <c r="D167" i="8"/>
  <c r="D184" i="8"/>
  <c r="D164" i="8"/>
  <c r="D247" i="8"/>
  <c r="D262" i="8"/>
  <c r="D310" i="8"/>
  <c r="D163" i="8"/>
  <c r="D70" i="8"/>
  <c r="D220" i="8"/>
  <c r="D328" i="8"/>
  <c r="D260" i="8"/>
  <c r="D285" i="8"/>
  <c r="D250" i="8"/>
  <c r="D139" i="8"/>
  <c r="D274" i="8"/>
  <c r="D25" i="8"/>
  <c r="D173" i="8"/>
  <c r="D277" i="8"/>
  <c r="D88" i="8"/>
  <c r="D59" i="8"/>
  <c r="D66" i="8"/>
  <c r="D43" i="8"/>
  <c r="D76" i="8"/>
  <c r="D168" i="8"/>
  <c r="D287" i="8"/>
  <c r="D161" i="8"/>
  <c r="D213" i="8"/>
  <c r="D181" i="8"/>
  <c r="D156" i="8"/>
  <c r="D150" i="8"/>
  <c r="D78" i="8"/>
  <c r="D204" i="8"/>
  <c r="D242" i="8"/>
  <c r="D185" i="8"/>
  <c r="D235" i="8"/>
  <c r="D233" i="8"/>
  <c r="D278" i="8"/>
  <c r="D279" i="8"/>
  <c r="D128" i="8"/>
  <c r="D6" i="8"/>
  <c r="D296" i="8"/>
  <c r="D112" i="8"/>
  <c r="D165" i="8"/>
  <c r="D153" i="8"/>
  <c r="D33" i="8"/>
  <c r="D259" i="8"/>
  <c r="D314" i="8"/>
  <c r="D221" i="8"/>
  <c r="D232" i="8"/>
  <c r="D31" i="8"/>
  <c r="D192" i="8"/>
  <c r="D144" i="8"/>
  <c r="D169" i="8"/>
  <c r="D114" i="8"/>
  <c r="D299" i="8"/>
  <c r="D116" i="8"/>
  <c r="D100" i="8"/>
  <c r="D272" i="8"/>
  <c r="D129" i="8"/>
  <c r="D96" i="8"/>
  <c r="D275" i="8"/>
  <c r="D120" i="8"/>
  <c r="E50" i="8" l="1" a="1"/>
  <c r="E50" i="8" s="1"/>
  <c r="E88" i="8" a="1"/>
  <c r="E88" i="8" s="1"/>
  <c r="E125" i="8" a="1"/>
  <c r="E125" i="8" s="1"/>
  <c r="E211" i="8" a="1"/>
  <c r="E211" i="8" s="1"/>
  <c r="E53" i="8" a="1"/>
  <c r="E53" i="8" s="1"/>
  <c r="E85" i="8" a="1"/>
  <c r="E85" i="8" s="1"/>
  <c r="E6" i="8" a="1"/>
  <c r="E6" i="8" s="1"/>
  <c r="E35" i="8" a="1"/>
  <c r="E35" i="8" s="1"/>
  <c r="E10" i="8" a="1"/>
  <c r="E10" i="8" s="1"/>
  <c r="E23" i="8" a="1"/>
  <c r="E23" i="8" s="1"/>
  <c r="E31" i="8" a="1"/>
  <c r="E31" i="8" s="1"/>
  <c r="E39" i="8" a="1"/>
  <c r="E39" i="8" s="1"/>
  <c r="E47" i="8" a="1"/>
  <c r="E47" i="8" s="1"/>
  <c r="E55" i="8" a="1"/>
  <c r="E55" i="8" s="1"/>
  <c r="E63" i="8" a="1"/>
  <c r="E63" i="8" s="1"/>
  <c r="E81" i="8" a="1"/>
  <c r="E81" i="8" s="1"/>
  <c r="E91" i="8" a="1"/>
  <c r="E91" i="8" s="1"/>
  <c r="E99" i="8" a="1"/>
  <c r="E99" i="8" s="1"/>
  <c r="E112" i="8" a="1"/>
  <c r="E112" i="8" s="1"/>
  <c r="E132" i="8" a="1"/>
  <c r="E132" i="8" s="1"/>
  <c r="E149" i="8" a="1"/>
  <c r="E149" i="8" s="1"/>
  <c r="E162" i="8" a="1"/>
  <c r="E162" i="8" s="1"/>
  <c r="E172" i="8" a="1"/>
  <c r="E172" i="8" s="1"/>
  <c r="E203" i="8" a="1"/>
  <c r="E203" i="8" s="1"/>
  <c r="E238" i="8" a="1"/>
  <c r="E238" i="8" s="1"/>
  <c r="E252" i="8" a="1"/>
  <c r="E252" i="8" s="1"/>
  <c r="E267" i="8" a="1"/>
  <c r="E267" i="8" s="1"/>
  <c r="E34" i="8" a="1"/>
  <c r="E34" i="8" s="1"/>
  <c r="E75" i="8" a="1"/>
  <c r="E75" i="8" s="1"/>
  <c r="E137" i="8" a="1"/>
  <c r="E137" i="8" s="1"/>
  <c r="E154" i="8" a="1"/>
  <c r="E154" i="8" s="1"/>
  <c r="E180" i="8" a="1"/>
  <c r="E180" i="8" s="1"/>
  <c r="E29" i="8" a="1"/>
  <c r="E29" i="8" s="1"/>
  <c r="E61" i="8" a="1"/>
  <c r="E61" i="8" s="1"/>
  <c r="E133" i="8" a="1"/>
  <c r="E133" i="8" s="1"/>
  <c r="E142" i="8" a="1"/>
  <c r="E142" i="8" s="1"/>
  <c r="E159" i="8" a="1"/>
  <c r="E159" i="8" s="1"/>
  <c r="E163" i="8" a="1"/>
  <c r="E163" i="8" s="1"/>
  <c r="E173" i="8" a="1"/>
  <c r="E173" i="8" s="1"/>
  <c r="E188" i="8" a="1"/>
  <c r="E188" i="8" s="1"/>
  <c r="E204" i="8" a="1"/>
  <c r="E204" i="8" s="1"/>
  <c r="E219" i="8" a="1"/>
  <c r="E219" i="8" s="1"/>
  <c r="E254" i="8" a="1"/>
  <c r="E254" i="8" s="1"/>
  <c r="E268" i="8" a="1"/>
  <c r="E268" i="8" s="1"/>
  <c r="E283" i="8" a="1"/>
  <c r="E283" i="8" s="1"/>
  <c r="E315" i="8" a="1"/>
  <c r="E315" i="8" s="1"/>
  <c r="E13" i="8" a="1"/>
  <c r="E13" i="8" s="1"/>
  <c r="E69" i="8" a="1"/>
  <c r="E69" i="8" s="1"/>
  <c r="E121" i="8" a="1"/>
  <c r="E121" i="8" s="1"/>
  <c r="E246" i="8" a="1"/>
  <c r="E246" i="8" s="1"/>
  <c r="E37" i="8" a="1"/>
  <c r="E37" i="8" s="1"/>
  <c r="E96" i="8" a="1"/>
  <c r="E96" i="8" s="1"/>
  <c r="E3" i="8" a="1"/>
  <c r="E3" i="8" s="1"/>
  <c r="E32" i="8" a="1"/>
  <c r="E32" i="8" s="1"/>
  <c r="E40" i="8" a="1"/>
  <c r="E40" i="8" s="1"/>
  <c r="E48" i="8" a="1"/>
  <c r="E48" i="8" s="1"/>
  <c r="E56" i="8" a="1"/>
  <c r="E56" i="8" s="1"/>
  <c r="E64" i="8" a="1"/>
  <c r="E64" i="8" s="1"/>
  <c r="E73" i="8" a="1"/>
  <c r="E73" i="8" s="1"/>
  <c r="E76" i="8" a="1"/>
  <c r="E76" i="8" s="1"/>
  <c r="E79" i="8" a="1"/>
  <c r="E79" i="8" s="1"/>
  <c r="E82" i="8" a="1"/>
  <c r="E82" i="8" s="1"/>
  <c r="E89" i="8" a="1"/>
  <c r="E89" i="8" s="1"/>
  <c r="E101" i="8" a="1"/>
  <c r="E101" i="8" s="1"/>
  <c r="E105" i="8" a="1"/>
  <c r="E105" i="8" s="1"/>
  <c r="E114" i="8" a="1"/>
  <c r="E114" i="8" s="1"/>
  <c r="E134" i="8" a="1"/>
  <c r="E134" i="8" s="1"/>
  <c r="E151" i="8" a="1"/>
  <c r="E151" i="8" s="1"/>
  <c r="E155" i="8" a="1"/>
  <c r="E155" i="8" s="1"/>
  <c r="E164" i="8" a="1"/>
  <c r="E164" i="8" s="1"/>
  <c r="E181" i="8" a="1"/>
  <c r="E181" i="8" s="1"/>
  <c r="E212" i="8" a="1"/>
  <c r="E212" i="8" s="1"/>
  <c r="E227" i="8" a="1"/>
  <c r="E227" i="8" s="1"/>
  <c r="E262" i="8" a="1"/>
  <c r="E262" i="8" s="1"/>
  <c r="E276" i="8" a="1"/>
  <c r="E276" i="8" s="1"/>
  <c r="E5" i="8" a="1"/>
  <c r="E5" i="8" s="1"/>
  <c r="E26" i="8" a="1"/>
  <c r="E26" i="8" s="1"/>
  <c r="E72" i="8" a="1"/>
  <c r="E72" i="8" s="1"/>
  <c r="E117" i="8" a="1"/>
  <c r="E117" i="8" s="1"/>
  <c r="E141" i="8" a="1"/>
  <c r="E141" i="8" s="1"/>
  <c r="E167" i="8" a="1"/>
  <c r="E167" i="8" s="1"/>
  <c r="E122" i="8" a="1"/>
  <c r="E122" i="8" s="1"/>
  <c r="E43" i="8" a="1"/>
  <c r="E43" i="8" s="1"/>
  <c r="E93" i="8" a="1"/>
  <c r="E93" i="8" s="1"/>
  <c r="E97" i="8" a="1"/>
  <c r="E97" i="8" s="1"/>
  <c r="E106" i="8" a="1"/>
  <c r="E106" i="8" s="1"/>
  <c r="E147" i="8" a="1"/>
  <c r="E147" i="8" s="1"/>
  <c r="E156" i="8" a="1"/>
  <c r="E156" i="8" s="1"/>
  <c r="E175" i="8" a="1"/>
  <c r="E175" i="8" s="1"/>
  <c r="E189" i="8" a="1"/>
  <c r="E189" i="8" s="1"/>
  <c r="E206" i="8" a="1"/>
  <c r="E206" i="8" s="1"/>
  <c r="E220" i="8" a="1"/>
  <c r="E220" i="8" s="1"/>
  <c r="E235" i="8" a="1"/>
  <c r="E235" i="8" s="1"/>
  <c r="E270" i="8" a="1"/>
  <c r="E270" i="8" s="1"/>
  <c r="E284" i="8" a="1"/>
  <c r="E284" i="8" s="1"/>
  <c r="E299" i="8" a="1"/>
  <c r="E299" i="8" s="1"/>
  <c r="E58" i="8" a="1"/>
  <c r="E58" i="8" s="1"/>
  <c r="E275" i="8" a="1"/>
  <c r="E275" i="8" s="1"/>
  <c r="E109" i="8" a="1"/>
  <c r="E109" i="8" s="1"/>
  <c r="E24" i="8" a="1"/>
  <c r="E24" i="8" s="1"/>
  <c r="E14" i="8" a="1"/>
  <c r="E14" i="8" s="1"/>
  <c r="E67" i="8" a="1"/>
  <c r="E67" i="8" s="1"/>
  <c r="E9" i="8" a="1"/>
  <c r="E9" i="8" s="1"/>
  <c r="E54" i="8" a="1"/>
  <c r="E54" i="8" s="1"/>
  <c r="E90" i="8" a="1"/>
  <c r="E90" i="8" s="1"/>
  <c r="E98" i="8" a="1"/>
  <c r="E98" i="8" s="1"/>
  <c r="E123" i="8" a="1"/>
  <c r="E123" i="8" s="1"/>
  <c r="E143" i="8" a="1"/>
  <c r="E143" i="8" s="1"/>
  <c r="E148" i="8" a="1"/>
  <c r="E148" i="8" s="1"/>
  <c r="E183" i="8" a="1"/>
  <c r="E183" i="8" s="1"/>
  <c r="E214" i="8" a="1"/>
  <c r="E214" i="8" s="1"/>
  <c r="E228" i="8" a="1"/>
  <c r="E228" i="8" s="1"/>
  <c r="E243" i="8" a="1"/>
  <c r="E243" i="8" s="1"/>
  <c r="E278" i="8" a="1"/>
  <c r="E278" i="8" s="1"/>
  <c r="E323" i="8" a="1"/>
  <c r="E323" i="8" s="1"/>
  <c r="E42" i="8" a="1"/>
  <c r="E42" i="8" s="1"/>
  <c r="E104" i="8" a="1"/>
  <c r="E104" i="8" s="1"/>
  <c r="E260" i="8" a="1"/>
  <c r="E260" i="8" s="1"/>
  <c r="E8" i="8" a="1"/>
  <c r="E8" i="8" s="1"/>
  <c r="E113" i="8" a="1"/>
  <c r="E113" i="8" s="1"/>
  <c r="E11" i="8" a="1"/>
  <c r="E11" i="8" s="1"/>
  <c r="E51" i="8" a="1"/>
  <c r="E51" i="8" s="1"/>
  <c r="E38" i="8" a="1"/>
  <c r="E38" i="8" s="1"/>
  <c r="E46" i="8" a="1"/>
  <c r="E46" i="8" s="1"/>
  <c r="E4" i="8" a="1"/>
  <c r="E4" i="8" s="1"/>
  <c r="E12" i="8" a="1"/>
  <c r="E12" i="8" s="1"/>
  <c r="E25" i="8" a="1"/>
  <c r="E25" i="8" s="1"/>
  <c r="E33" i="8" a="1"/>
  <c r="E33" i="8" s="1"/>
  <c r="E41" i="8" a="1"/>
  <c r="E41" i="8" s="1"/>
  <c r="E49" i="8" a="1"/>
  <c r="E49" i="8" s="1"/>
  <c r="E57" i="8" a="1"/>
  <c r="E57" i="8" s="1"/>
  <c r="E65" i="8" a="1"/>
  <c r="E65" i="8" s="1"/>
  <c r="E68" i="8" a="1"/>
  <c r="E68" i="8" s="1"/>
  <c r="E71" i="8" a="1"/>
  <c r="E71" i="8" s="1"/>
  <c r="E74" i="8" a="1"/>
  <c r="E74" i="8" s="1"/>
  <c r="E77" i="8" a="1"/>
  <c r="E77" i="8" s="1"/>
  <c r="E80" i="8" a="1"/>
  <c r="E80" i="8" s="1"/>
  <c r="E83" i="8" a="1"/>
  <c r="E83" i="8" s="1"/>
  <c r="E87" i="8" a="1"/>
  <c r="E87" i="8" s="1"/>
  <c r="E115" i="8" a="1"/>
  <c r="E115" i="8" s="1"/>
  <c r="E127" i="8" a="1"/>
  <c r="E127" i="8" s="1"/>
  <c r="E135" i="8" a="1"/>
  <c r="E135" i="8" s="1"/>
  <c r="E165" i="8" a="1"/>
  <c r="E165" i="8" s="1"/>
  <c r="E191" i="8" a="1"/>
  <c r="E191" i="8" s="1"/>
  <c r="E222" i="8" a="1"/>
  <c r="E222" i="8" s="1"/>
  <c r="E236" i="8" a="1"/>
  <c r="E236" i="8" s="1"/>
  <c r="E251" i="8" a="1"/>
  <c r="E251" i="8" s="1"/>
  <c r="E66" i="8" a="1"/>
  <c r="E66" i="8" s="1"/>
  <c r="E291" i="8" a="1"/>
  <c r="E291" i="8" s="1"/>
  <c r="E45" i="8" a="1"/>
  <c r="E45" i="8" s="1"/>
  <c r="E129" i="8" a="1"/>
  <c r="E129" i="8" s="1"/>
  <c r="E27" i="8" a="1"/>
  <c r="E27" i="8" s="1"/>
  <c r="E59" i="8" a="1"/>
  <c r="E59" i="8" s="1"/>
  <c r="E30" i="8" a="1"/>
  <c r="E30" i="8" s="1"/>
  <c r="E62" i="8" a="1"/>
  <c r="E62" i="8" s="1"/>
  <c r="E7" i="8" a="1"/>
  <c r="E7" i="8" s="1"/>
  <c r="E15" i="8" a="1"/>
  <c r="E15" i="8" s="1"/>
  <c r="E28" i="8" a="1"/>
  <c r="E28" i="8" s="1"/>
  <c r="E36" i="8" a="1"/>
  <c r="E36" i="8" s="1"/>
  <c r="E44" i="8" a="1"/>
  <c r="E44" i="8" s="1"/>
  <c r="E52" i="8" a="1"/>
  <c r="E52" i="8" s="1"/>
  <c r="E60" i="8" a="1"/>
  <c r="E60" i="8" s="1"/>
  <c r="E107" i="8" a="1"/>
  <c r="E107" i="8" s="1"/>
  <c r="E120" i="8" a="1"/>
  <c r="E120" i="8" s="1"/>
  <c r="E128" i="8" a="1"/>
  <c r="E128" i="8" s="1"/>
  <c r="E140" i="8" a="1"/>
  <c r="E140" i="8" s="1"/>
  <c r="E157" i="8" a="1"/>
  <c r="E157" i="8" s="1"/>
  <c r="E230" i="8" a="1"/>
  <c r="E230" i="8" s="1"/>
  <c r="E244" i="8" a="1"/>
  <c r="E244" i="8" s="1"/>
  <c r="E259" i="8" a="1"/>
  <c r="E259" i="8" s="1"/>
  <c r="E307" i="8" a="1"/>
  <c r="E307" i="8" s="1"/>
  <c r="E286" i="8" a="1"/>
  <c r="E286" i="8" s="1"/>
  <c r="E294" i="8" a="1"/>
  <c r="E294" i="8" s="1"/>
  <c r="E302" i="8" a="1"/>
  <c r="E302" i="8" s="1"/>
  <c r="E310" i="8" a="1"/>
  <c r="E310" i="8" s="1"/>
  <c r="E318" i="8" a="1"/>
  <c r="E318" i="8" s="1"/>
  <c r="E326" i="8" a="1"/>
  <c r="E326" i="8" s="1"/>
  <c r="E170" i="8" a="1"/>
  <c r="E170" i="8" s="1"/>
  <c r="E178" i="8" a="1"/>
  <c r="E178" i="8" s="1"/>
  <c r="E186" i="8" a="1"/>
  <c r="E186" i="8" s="1"/>
  <c r="E194" i="8" a="1"/>
  <c r="E194" i="8" s="1"/>
  <c r="E201" i="8" a="1"/>
  <c r="E201" i="8" s="1"/>
  <c r="E209" i="8" a="1"/>
  <c r="E209" i="8" s="1"/>
  <c r="E217" i="8" a="1"/>
  <c r="E217" i="8" s="1"/>
  <c r="E225" i="8" a="1"/>
  <c r="E225" i="8" s="1"/>
  <c r="E233" i="8" a="1"/>
  <c r="E233" i="8" s="1"/>
  <c r="E241" i="8" a="1"/>
  <c r="E241" i="8" s="1"/>
  <c r="E249" i="8" a="1"/>
  <c r="E249" i="8" s="1"/>
  <c r="E257" i="8" a="1"/>
  <c r="E257" i="8" s="1"/>
  <c r="E265" i="8" a="1"/>
  <c r="E265" i="8" s="1"/>
  <c r="E273" i="8" a="1"/>
  <c r="E273" i="8" s="1"/>
  <c r="E281" i="8" a="1"/>
  <c r="E281" i="8" s="1"/>
  <c r="E289" i="8" a="1"/>
  <c r="E289" i="8" s="1"/>
  <c r="E297" i="8" a="1"/>
  <c r="E297" i="8" s="1"/>
  <c r="E305" i="8" a="1"/>
  <c r="E305" i="8" s="1"/>
  <c r="E313" i="8" a="1"/>
  <c r="E313" i="8" s="1"/>
  <c r="E321" i="8" a="1"/>
  <c r="E321" i="8" s="1"/>
  <c r="E329" i="8" a="1"/>
  <c r="E329" i="8" s="1"/>
  <c r="E292" i="8" a="1"/>
  <c r="E292" i="8" s="1"/>
  <c r="E300" i="8" a="1"/>
  <c r="E300" i="8" s="1"/>
  <c r="E308" i="8" a="1"/>
  <c r="E308" i="8" s="1"/>
  <c r="E316" i="8" a="1"/>
  <c r="E316" i="8" s="1"/>
  <c r="E324" i="8" a="1"/>
  <c r="E324" i="8" s="1"/>
  <c r="E70" i="8" a="1"/>
  <c r="E70" i="8" s="1"/>
  <c r="E78" i="8" a="1"/>
  <c r="E78" i="8" s="1"/>
  <c r="E86" i="8" a="1"/>
  <c r="E86" i="8" s="1"/>
  <c r="E94" i="8" a="1"/>
  <c r="E94" i="8" s="1"/>
  <c r="E102" i="8" a="1"/>
  <c r="E102" i="8" s="1"/>
  <c r="E110" i="8" a="1"/>
  <c r="E110" i="8" s="1"/>
  <c r="E118" i="8" a="1"/>
  <c r="E118" i="8" s="1"/>
  <c r="E138" i="8" a="1"/>
  <c r="E138" i="8" s="1"/>
  <c r="E152" i="8" a="1"/>
  <c r="E152" i="8" s="1"/>
  <c r="E160" i="8" a="1"/>
  <c r="E160" i="8" s="1"/>
  <c r="E168" i="8" a="1"/>
  <c r="E168" i="8" s="1"/>
  <c r="E176" i="8" a="1"/>
  <c r="E176" i="8" s="1"/>
  <c r="E184" i="8" a="1"/>
  <c r="E184" i="8" s="1"/>
  <c r="E192" i="8" a="1"/>
  <c r="E192" i="8" s="1"/>
  <c r="E207" i="8" a="1"/>
  <c r="E207" i="8" s="1"/>
  <c r="E215" i="8" a="1"/>
  <c r="E215" i="8" s="1"/>
  <c r="E223" i="8" a="1"/>
  <c r="E223" i="8" s="1"/>
  <c r="E231" i="8" a="1"/>
  <c r="E231" i="8" s="1"/>
  <c r="E239" i="8" a="1"/>
  <c r="E239" i="8" s="1"/>
  <c r="E247" i="8" a="1"/>
  <c r="E247" i="8" s="1"/>
  <c r="E255" i="8" a="1"/>
  <c r="E255" i="8" s="1"/>
  <c r="E263" i="8" a="1"/>
  <c r="E263" i="8" s="1"/>
  <c r="E271" i="8" a="1"/>
  <c r="E271" i="8" s="1"/>
  <c r="E279" i="8" a="1"/>
  <c r="E279" i="8" s="1"/>
  <c r="E287" i="8" a="1"/>
  <c r="E287" i="8" s="1"/>
  <c r="E295" i="8" a="1"/>
  <c r="E295" i="8" s="1"/>
  <c r="E303" i="8" a="1"/>
  <c r="E303" i="8" s="1"/>
  <c r="E311" i="8" a="1"/>
  <c r="E311" i="8" s="1"/>
  <c r="E319" i="8" a="1"/>
  <c r="E319" i="8" s="1"/>
  <c r="E327" i="8" a="1"/>
  <c r="E327" i="8" s="1"/>
  <c r="E171" i="8" a="1"/>
  <c r="E171" i="8" s="1"/>
  <c r="E179" i="8" a="1"/>
  <c r="E179" i="8" s="1"/>
  <c r="E187" i="8" a="1"/>
  <c r="E187" i="8" s="1"/>
  <c r="E202" i="8" a="1"/>
  <c r="E202" i="8" s="1"/>
  <c r="E210" i="8" a="1"/>
  <c r="E210" i="8" s="1"/>
  <c r="E218" i="8" a="1"/>
  <c r="E218" i="8" s="1"/>
  <c r="E226" i="8" a="1"/>
  <c r="E226" i="8" s="1"/>
  <c r="E234" i="8" a="1"/>
  <c r="E234" i="8" s="1"/>
  <c r="E242" i="8" a="1"/>
  <c r="E242" i="8" s="1"/>
  <c r="E250" i="8" a="1"/>
  <c r="E250" i="8" s="1"/>
  <c r="E258" i="8" a="1"/>
  <c r="E258" i="8" s="1"/>
  <c r="E266" i="8" a="1"/>
  <c r="E266" i="8" s="1"/>
  <c r="E274" i="8" a="1"/>
  <c r="E274" i="8" s="1"/>
  <c r="E282" i="8" a="1"/>
  <c r="E282" i="8" s="1"/>
  <c r="E290" i="8" a="1"/>
  <c r="E290" i="8" s="1"/>
  <c r="E298" i="8" a="1"/>
  <c r="E298" i="8" s="1"/>
  <c r="E306" i="8" a="1"/>
  <c r="E306" i="8" s="1"/>
  <c r="E314" i="8" a="1"/>
  <c r="E314" i="8" s="1"/>
  <c r="E322" i="8" a="1"/>
  <c r="E322" i="8" s="1"/>
  <c r="E330" i="8" a="1"/>
  <c r="E330" i="8" s="1"/>
  <c r="E84" i="8" a="1"/>
  <c r="E84" i="8" s="1"/>
  <c r="E92" i="8" a="1"/>
  <c r="E92" i="8" s="1"/>
  <c r="E100" i="8" a="1"/>
  <c r="E100" i="8" s="1"/>
  <c r="E108" i="8" a="1"/>
  <c r="E108" i="8" s="1"/>
  <c r="E116" i="8" a="1"/>
  <c r="E116" i="8" s="1"/>
  <c r="E136" i="8" a="1"/>
  <c r="E136" i="8" s="1"/>
  <c r="E144" i="8" a="1"/>
  <c r="E144" i="8" s="1"/>
  <c r="E150" i="8" a="1"/>
  <c r="E150" i="8" s="1"/>
  <c r="E158" i="8" a="1"/>
  <c r="E158" i="8" s="1"/>
  <c r="E166" i="8" a="1"/>
  <c r="E166" i="8" s="1"/>
  <c r="E174" i="8" a="1"/>
  <c r="E174" i="8" s="1"/>
  <c r="E182" i="8" a="1"/>
  <c r="E182" i="8" s="1"/>
  <c r="E190" i="8" a="1"/>
  <c r="E190" i="8" s="1"/>
  <c r="E205" i="8" a="1"/>
  <c r="E205" i="8" s="1"/>
  <c r="E213" i="8" a="1"/>
  <c r="E213" i="8" s="1"/>
  <c r="E221" i="8" a="1"/>
  <c r="E221" i="8" s="1"/>
  <c r="E229" i="8" a="1"/>
  <c r="E229" i="8" s="1"/>
  <c r="E237" i="8" a="1"/>
  <c r="E237" i="8" s="1"/>
  <c r="E245" i="8" a="1"/>
  <c r="E245" i="8" s="1"/>
  <c r="E253" i="8" a="1"/>
  <c r="E253" i="8" s="1"/>
  <c r="E261" i="8" a="1"/>
  <c r="E261" i="8" s="1"/>
  <c r="E269" i="8" a="1"/>
  <c r="E269" i="8" s="1"/>
  <c r="E277" i="8" a="1"/>
  <c r="E277" i="8" s="1"/>
  <c r="E285" i="8" a="1"/>
  <c r="E285" i="8" s="1"/>
  <c r="E293" i="8" a="1"/>
  <c r="E293" i="8" s="1"/>
  <c r="E301" i="8" a="1"/>
  <c r="E301" i="8" s="1"/>
  <c r="E309" i="8" a="1"/>
  <c r="E309" i="8" s="1"/>
  <c r="E317" i="8" a="1"/>
  <c r="E317" i="8" s="1"/>
  <c r="E325" i="8" a="1"/>
  <c r="E325" i="8" s="1"/>
  <c r="E95" i="8" a="1"/>
  <c r="E95" i="8" s="1"/>
  <c r="E103" i="8" a="1"/>
  <c r="E103" i="8" s="1"/>
  <c r="E111" i="8" a="1"/>
  <c r="E111" i="8" s="1"/>
  <c r="E119" i="8" a="1"/>
  <c r="E119" i="8" s="1"/>
  <c r="E139" i="8" a="1"/>
  <c r="E139" i="8" s="1"/>
  <c r="E153" i="8" a="1"/>
  <c r="E153" i="8" s="1"/>
  <c r="E161" i="8" a="1"/>
  <c r="E161" i="8" s="1"/>
  <c r="E169" i="8" a="1"/>
  <c r="E169" i="8" s="1"/>
  <c r="E177" i="8" a="1"/>
  <c r="E177" i="8" s="1"/>
  <c r="E185" i="8" a="1"/>
  <c r="E185" i="8" s="1"/>
  <c r="E193" i="8" a="1"/>
  <c r="E193" i="8" s="1"/>
  <c r="E200" i="8" a="1"/>
  <c r="E200" i="8" s="1"/>
  <c r="E208" i="8" a="1"/>
  <c r="E208" i="8" s="1"/>
  <c r="E216" i="8" a="1"/>
  <c r="E216" i="8" s="1"/>
  <c r="E224" i="8" a="1"/>
  <c r="E224" i="8" s="1"/>
  <c r="E232" i="8" a="1"/>
  <c r="E232" i="8" s="1"/>
  <c r="E240" i="8" a="1"/>
  <c r="E240" i="8" s="1"/>
  <c r="E248" i="8" a="1"/>
  <c r="E248" i="8" s="1"/>
  <c r="E256" i="8" a="1"/>
  <c r="E256" i="8" s="1"/>
  <c r="E264" i="8" a="1"/>
  <c r="E264" i="8" s="1"/>
  <c r="E272" i="8" a="1"/>
  <c r="E272" i="8" s="1"/>
  <c r="E280" i="8" a="1"/>
  <c r="E280" i="8" s="1"/>
  <c r="E288" i="8" a="1"/>
  <c r="E288" i="8" s="1"/>
  <c r="E296" i="8" a="1"/>
  <c r="E296" i="8" s="1"/>
  <c r="E304" i="8" a="1"/>
  <c r="E304" i="8" s="1"/>
  <c r="E312" i="8" a="1"/>
  <c r="E312" i="8" s="1"/>
  <c r="E320" i="8" a="1"/>
  <c r="E320" i="8" s="1"/>
  <c r="E328" i="8" a="1"/>
  <c r="E328" i="8" s="1"/>
</calcChain>
</file>

<file path=xl/sharedStrings.xml><?xml version="1.0" encoding="utf-8"?>
<sst xmlns="http://schemas.openxmlformats.org/spreadsheetml/2006/main" count="4367" uniqueCount="1603">
  <si>
    <t>done</t>
  </si>
  <si>
    <t>display</t>
  </si>
  <si>
    <t>name</t>
  </si>
  <si>
    <t>fullname</t>
  </si>
  <si>
    <t>remark</t>
  </si>
  <si>
    <t>keyword</t>
  </si>
  <si>
    <t>call</t>
  </si>
  <si>
    <t>line</t>
  </si>
  <si>
    <t>facebook</t>
  </si>
  <si>
    <t>website</t>
  </si>
  <si>
    <t>email</t>
  </si>
  <si>
    <t>abbr</t>
  </si>
  <si>
    <t>order</t>
  </si>
  <si>
    <t>bank</t>
  </si>
  <si>
    <t>maxloan</t>
  </si>
  <si>
    <t>collateral</t>
  </si>
  <si>
    <t>maxperiod</t>
  </si>
  <si>
    <t>interest</t>
  </si>
  <si>
    <t>sector</t>
  </si>
  <si>
    <t>cond1</t>
  </si>
  <si>
    <t>cond2</t>
  </si>
  <si>
    <t>measure_amount</t>
  </si>
  <si>
    <t>sector_id</t>
  </si>
  <si>
    <t>lastday</t>
  </si>
  <si>
    <t>link</t>
  </si>
  <si>
    <t>ธนาคาร</t>
  </si>
  <si>
    <t>ชื่อสินเชื่อ</t>
  </si>
  <si>
    <t>วงเงินกู้สูงสุด (ลบ.)</t>
  </si>
  <si>
    <t>ต้องใช้หลักประกัน</t>
  </si>
  <si>
    <t>ระยะสูงสุด (ปี)</t>
  </si>
  <si>
    <t>ดอกเบี้ย</t>
  </si>
  <si>
    <t>ธุรกิจ</t>
  </si>
  <si>
    <t>ลักษณะลูกหนี้</t>
  </si>
  <si>
    <t>เงื่อนไขเพิ่มเติม</t>
  </si>
  <si>
    <t>วงเงินโครงการ (ลบ.)</t>
  </si>
  <si>
    <t>ยื่นภายใน</t>
  </si>
  <si>
    <t>Link</t>
  </si>
  <si>
    <t>color</t>
  </si>
  <si>
    <t>measure</t>
  </si>
  <si>
    <t>x</t>
  </si>
  <si>
    <t>last_update</t>
  </si>
  <si>
    <t>first_letter</t>
  </si>
  <si>
    <t>XXX</t>
  </si>
  <si>
    <t>ธนาคารทุกแห่ง</t>
  </si>
  <si>
    <t>BOT</t>
  </si>
  <si>
    <t>ธนาคารแห่งประเทศไทย</t>
  </si>
  <si>
    <t>BBL</t>
  </si>
  <si>
    <t>ธนาคารกรุงเทพ</t>
  </si>
  <si>
    <t>น้ำเงิน,บีบีแอล,bangkok bank,บัวหลวง</t>
  </si>
  <si>
    <t>1333
0-2645-5555</t>
  </si>
  <si>
    <t>@Bangkokbank</t>
  </si>
  <si>
    <t>https://www.facebook.com/BangkokBankCreditCard/</t>
  </si>
  <si>
    <t>BAAC</t>
  </si>
  <si>
    <t>https://www.bangkokbank.com/</t>
  </si>
  <si>
    <t>#1e4598</t>
  </si>
  <si>
    <t>https://www.bangkokbank.com/th-TH/COVID19-Update</t>
  </si>
  <si>
    <t>1333
0-2626-3888</t>
  </si>
  <si>
    <t>https://www.facebook.com/bangkokbanksme/</t>
  </si>
  <si>
    <t>https://www.bangkokbanksme.com/</t>
  </si>
  <si>
    <t>สินเชื่อฉุกเฉินสำหรับเกษตรกรและครอบครัว</t>
  </si>
  <si>
    <t>0.1% ต่อเดือน</t>
  </si>
  <si>
    <t>สินเชื่อดอกเบี้ยต่ำ (soft loan) ของ ธปท. ผ่านทุกธนาคาร</t>
  </si>
  <si>
    <t>เกษตร</t>
  </si>
  <si>
    <t>ปีที่ 1–2 : 2% ต่อปี
ปีที่ 3+ : ตามตกลงกับธนาคาร</t>
  </si>
  <si>
    <t>KTB</t>
  </si>
  <si>
    <t>เป็นเกษตรกรหรือครอบครัวของเกษตรกร</t>
  </si>
  <si>
    <t>ติดต่อขอกู้กับธนาคารที่เป็นลูกหนี้สินเชื่อธุรกิจอยู่แล้ว
มีวงเงินสินเชื่อธุรกิจกับธนาคารไม่เกิน 500 ล้านบาท
ไม่จดทะเบียนในตลาดหุ้น ไม่ประกอบธุรกิจทางการเงิน
ไม่เป็น NPL ณ วันที่ 31 ธ.ค. 2562</t>
  </si>
  <si>
    <t>ปลอดการชำระเงินต้นและดอกเบี้ย 6 เดือนแรกนับจากวันกู้&lt;br&gt;
กำหนดชำระคืนแล้วเสร็จ ภายใน 2 ปี 6 เดือนนับจากวันกู้</t>
  </si>
  <si>
    <t>ธนาคารกรุงไทย</t>
  </si>
  <si>
    <t>วงเงินกู้ ไม่เกิน 20% ของยอดสินเชื่อคงค้าง ณ 31 ธ.ค. 2562
ไม่จำเป็นต้องใช้หลักประกัน
ฟรี ดอกเบี้ย 6 เดือนแรก
ไม่มีค่าธรรมเนียมเพิ่มเติม
รัฐบาลค้ำประกันสินเชื่อให้ 60–70%</t>
  </si>
  <si>
    <t>ฟ้า,เคทีบี,krung thai bank,วายุภักษ์</t>
  </si>
  <si>
    <t>https://www.baac.or.th/th/media.php?content_id=15060</t>
  </si>
  <si>
    <t>0-2111-1111</t>
  </si>
  <si>
    <t>@ktbcare</t>
  </si>
  <si>
    <t>https://www.facebook.com/krungthaibank/</t>
  </si>
  <si>
    <t>/covid19/Pages/content/sme/softloan/</t>
  </si>
  <si>
    <t>https://krungthai.com/</t>
  </si>
  <si>
    <t>GSB</t>
  </si>
  <si>
    <t>#1ba5e1</t>
  </si>
  <si>
    <t>https://krungthai.com/th/personal/loan/personal-loan/419</t>
  </si>
  <si>
    <t>BAY</t>
  </si>
  <si>
    <t>ธนาคารกรุงศรีอยุธยา</t>
  </si>
  <si>
    <t>เหลือง,bank of ayuthaya,krungsri</t>
  </si>
  <si>
    <t>@krungsrisimple</t>
  </si>
  <si>
    <t>https://www.facebook.com/KrungsriSimple/</t>
  </si>
  <si>
    <t>สินเชื่อเพื่อเป็นค่าใช้จ่ายสำหรับผู้ที่ได้รับผลกระทบจากไวรัสโคโรนา</t>
  </si>
  <si>
    <t>สินเชื่อกรุงไทย sSME บัญชีเดียว</t>
  </si>
  <si>
    <t>https://www.krungsri.com/bank/th/home.html</t>
  </si>
  <si>
    <t>เริ่มต้น 4% ต่อปี</t>
  </si>
  <si>
    <t>เป็น SME ขนาดเล็ก วงเงินไม่เกิน 20 ล้านบาท
ผู้ประกอบการนิติบุคคลที่ใช้งบสรรพากรในการพิจารณาสินเชื่อ
มีประสบการณ์ในธุรกิจมาแล้วอย่างน้อย 2 ปี
ไม่มีประวัติเสียหายทางการเงิน ไม่อยู่ระหว่างปรับโครงสร้างหนี้ ไม่มีประวัติเป็นบุคคลล้มละลาย</t>
  </si>
  <si>
    <t>ฟรีค่าธรรมเนียม บสย. 4 ปีแรก</t>
  </si>
  <si>
    <t>https://sme.ktb.co.th/sme/productListAction.action?command=getDetail&amp;cateMenu=PRODUCT&amp;cateId=2&amp;itemId=361</t>
  </si>
  <si>
    <t>#fec43b</t>
  </si>
  <si>
    <t>https://www.krungsri.com/bank/th/Other/AboutUs/krungsri-announce/support-npl.html</t>
  </si>
  <si>
    <t>อิสระ</t>
  </si>
  <si>
    <t>เป็นผู้มีอาชีพอิสระหรือตกงานเนื่องจากได้รับผลกระทบ&lt;br&gt;
ไม่มีรายได้ประจำ&lt;br&gt;
ไม่ใช่เกษตรกร&lt;br&gt;
รายได้ไม่เกิน 30,000 บาท/เดือน</t>
  </si>
  <si>
    <t>https://www.gsb.or.th/news-events/press-releases/2563/Mar/GSBPR30.aspx</t>
  </si>
  <si>
    <t>KBANK</t>
  </si>
  <si>
    <t>ธนาคารกสิกรไทย</t>
  </si>
  <si>
    <t>kbank,เขียว,เคแบงก์,kasikorn bank,kasikorn thai bank</t>
  </si>
  <si>
    <t>0-2888-8888
0-2696-9999 (กด 60)</t>
  </si>
  <si>
    <t>@KBankLive</t>
  </si>
  <si>
    <t>https://www.facebook.com/KBankLive/</t>
  </si>
  <si>
    <t>https://www.kasikornbank.com/th/personal</t>
  </si>
  <si>
    <t>#138f2d</t>
  </si>
  <si>
    <t>https://www.kasikornbank.com/th/announcement/Pages/stronger-together.aspx</t>
  </si>
  <si>
    <t>KK</t>
  </si>
  <si>
    <t>ธนาคารเกียรตินาคิน</t>
  </si>
  <si>
    <t>เคเค,kiatnakin bank</t>
  </si>
  <si>
    <t>0-2165-5555</t>
  </si>
  <si>
    <t>@kkplive</t>
  </si>
  <si>
    <t>https://www.facebook.com/kiatnakinlive/</t>
  </si>
  <si>
    <t>0.35% ต่อเดือน</t>
  </si>
  <si>
    <t>มีรายได้ประจำ และได้รับผลกระทบ</t>
  </si>
  <si>
    <t>https://www.kiatnakin.co.th/th/home</t>
  </si>
  <si>
    <t>#199cc5</t>
  </si>
  <si>
    <t>https://www.kiatnakin.co.th/th/news-activities/2020032731375</t>
  </si>
  <si>
    <t>CITI</t>
  </si>
  <si>
    <t>ธนาคารซิตี้แบงก์</t>
  </si>
  <si>
    <t>ซิตี้,citibank,บัตรเครดิตซิตี้แบงก์, บัญชีซิตี้ เรดดี้เครดิต, บัตรกดเงินสดซิตี้ เรดดี้เครดิต, corporate bank</t>
  </si>
  <si>
    <t>0-2081-1456 (บัตรเครดิตซิตี้)
0-2232-4200 (ลูกค้าธุรกิจ)</t>
  </si>
  <si>
    <t>@citithailand</t>
  </si>
  <si>
    <t>https://www.facebook.com/CitiThailand/</t>
  </si>
  <si>
    <t>สินเชื่อกรุงไทย SMEs บัญชีเดียว</t>
  </si>
  <si>
    <t>ผู้ประกอบการนิติบุคคลที่ใช้งบสรรพากรในการพิจารณาสินเชื่อ หรือนิติบุคคลจัดตั้งใหม่ ใช้ยอดขายตาม กพ.30 ในการพิจารณาสินเชื่อ
มีประสบการณ์ในธุรกิจมากกว่า 3 ปี</t>
  </si>
  <si>
    <t>https://www.citibank.co.th/</t>
  </si>
  <si>
    <t>https://sme.ktb.co.th/sme/productListAction.action?command=getDetail&amp;cateMenu=PRODUCT&amp;cateId=3&amp;itemId=102</t>
  </si>
  <si>
    <t>สินเชื่อบัตรเงินสด GSB Refinance</t>
  </si>
  <si>
    <t>8.5% ต่อปี (ผู้มีรายได้ประจำ) / 10.5% ต่อปี (ผู้ประกอบอาชีพอิสระ ผู้ประกอบการ)</t>
  </si>
  <si>
    <t>มีประวัติการชำระหนี้ดีย้อนหลัง 12 เดือน&lt;br&gt;
ไม่มีประวัติการผ่อนชำระล่าช้ามากกว่า 30 วัน&lt;br&gt;
มีรายได้ขั้นต่ำ 15,000 บาทต่อเดือน</t>
  </si>
  <si>
    <t>กรณีมีรายได้น้อยกว่า 30,000 บาทต่อเดือน มีวงเงินสินเชื่อส่วนบุคคลจากที่อื่นไม่เกิน 2 แห่ง&lt;br&gt;
วงเงินขั้นต่ำ 10,000 บาท</t>
  </si>
  <si>
    <t>https://www.gsb.or.th/products/cards/PrimaPeopleCard/GSBCardRefinance.aspx</t>
  </si>
  <si>
    <t>#1583c7</t>
  </si>
  <si>
    <t>https://www.citibank.co.th/global_docs/pdf/Relief-measures-for-customers-affected-by-COVID-19.pdf</t>
  </si>
  <si>
    <t>CIMBT</t>
  </si>
  <si>
    <t>ธนาคารซีไอเอ็มบีไทย</t>
  </si>
  <si>
    <t>CIMB thai bank</t>
  </si>
  <si>
    <t>0-2626-7777</t>
  </si>
  <si>
    <t>@cimbthai</t>
  </si>
  <si>
    <t>https://www.facebook.com/CIMBThai/</t>
  </si>
  <si>
    <t>https://www.cimbthai.com/th/personal/index.html</t>
  </si>
  <si>
    <t>กรุงไทย SME รักกันยาว ๆ</t>
  </si>
  <si>
    <t>มีประสบการณ์ในธุรกิจไม่น้อยกว่า 3 ปี</t>
  </si>
  <si>
    <t>https://sme.ktb.co.th/sme/productListAction.action?command=getDetail&amp;cateMenu=PRODUCT&amp;cateId=3&amp;itemId=137</t>
  </si>
  <si>
    <t>#7e2f36</t>
  </si>
  <si>
    <t>https://www.cimbthai.com/th/personal/news-and-promotions/promotions/announcement/annouc03193468.html</t>
  </si>
  <si>
    <t>TMB</t>
  </si>
  <si>
    <t>ธนาคารทหารไทย</t>
  </si>
  <si>
    <t>ทีเอ็มบี,thai military bank</t>
  </si>
  <si>
    <t>@TMBbank</t>
  </si>
  <si>
    <t>https://www.facebook.com/TMB/</t>
  </si>
  <si>
    <t>https://www.tmbbank.com/home</t>
  </si>
  <si>
    <t>#1279be</t>
  </si>
  <si>
    <t>https://www.tmbbank.com/page/view/loan-covid19.html</t>
  </si>
  <si>
    <t>สินเชื่อจ่ายดีทวีคูณ</t>
  </si>
  <si>
    <t>https://sme.ktb.co.th/sme/productListAction.action?command=getDetail&amp;cateMenu=PRODUCT&amp;cateId=3&amp;itemId=233</t>
  </si>
  <si>
    <t>TISCO</t>
  </si>
  <si>
    <t>ธนาคารทิสโก้</t>
  </si>
  <si>
    <t>TISCO bank,ทิสโก้เช่าซื้อ,ทิสโก้ลีสซิ่ง</t>
  </si>
  <si>
    <t>0-2080-6000
0-2633-6000</t>
  </si>
  <si>
    <t>@Tisco</t>
  </si>
  <si>
    <t>https://www.facebook.com/TISCOFinancialGroup/</t>
  </si>
  <si>
    <t>https://www.tisco.co.th/th/personal.html</t>
  </si>
  <si>
    <t>#12549f</t>
  </si>
  <si>
    <t>https://www.tisco.co.th/th/fi-support.html</t>
  </si>
  <si>
    <t>TCR</t>
  </si>
  <si>
    <t>ธนาคารไทยเครดิตเพื่อรายย่อย</t>
  </si>
  <si>
    <t>TCR bank,ธนาคารไทยเครดิต เพื่อรายย่อย,thai credit retail bank</t>
  </si>
  <si>
    <t>0-2697-5454</t>
  </si>
  <si>
    <t>@thaicreditbank</t>
  </si>
  <si>
    <t>สินเชื่อกรุงไทย sSME ร้านค้าธงฟ้าประชารัฐ</t>
  </si>
  <si>
    <t>https://www.facebook.com/TCRBank/</t>
  </si>
  <si>
    <t>ร้านค้าธงฟ้าประชารัฐ</t>
  </si>
  <si>
    <t>มีทำเลสถานที่ตั้งแน่นอน เป็นหลักแหล่งถาวร
มีประสบการณ์ในธุรกิจอย่างน้อย 2 ปี
ไม่มีประวัติเสียหายทางการเงิน ไม่อยู่ระหว่างปรับโครงสร้างหนี้ ไม่มีประวัติเป็นบุคคลล้มละลาย</t>
  </si>
  <si>
    <t>สำหรับ term loan ไม่เกิน 1 ล้านบาท ใช้ บสย. ค้ำประกันได้เต็มวงเงิน
กรณีขอสินเชื่อใหม่หรือ refinance ให้วงเงินสินเชื่อสูงสุด 3 เท่าของหลักประกัน
หากผ่อนชำระหนี้ปกติ 12 เดือนเแรก เดือนที่ 13 เป็นต้นไปปรับลดอัตราดอกเบี้ยลงอีก 1% ต่อปี</t>
  </si>
  <si>
    <t>https://sme.ktb.co.th/sme/productListAction.action?command=getDetail&amp;cateMenu=PRODUCT&amp;cateId=2&amp;itemId=154</t>
  </si>
  <si>
    <t>https://tcrbank.com/th</t>
  </si>
  <si>
    <t>#0a4ab3</t>
  </si>
  <si>
    <t>https://www.tcrbank.com/th/%e0%b9%82%e0%b8%9b%e0%b8%a3%e0%b9%82%e0%b8%a1%e0%b8%8a%e0%b8%b1%e0%b9%88%e0%b8%99/2020-02-28/599</t>
  </si>
  <si>
    <t>SCB</t>
  </si>
  <si>
    <t>ธนาคารไทยพาณิชย์</t>
  </si>
  <si>
    <t>ม่วง,เอสซีบี,siam commercial bank</t>
  </si>
  <si>
    <t>0-2777-7777</t>
  </si>
  <si>
    <t>@SCB_Thailand</t>
  </si>
  <si>
    <t>https://www.facebook.com/scb.thailand/</t>
  </si>
  <si>
    <t>https://www.scb.co.th/</t>
  </si>
  <si>
    <t>customer_service@scb.co.th</t>
  </si>
  <si>
    <t>#4e2e7f</t>
  </si>
  <si>
    <t>https://www.scb.co.th/th/covid-19/standbyyou.html</t>
  </si>
  <si>
    <t>สินเชื่อธุรกิจกรุงไทย sSME EEC 4.0</t>
  </si>
  <si>
    <t>ปีที่ 1–2 : 4% ต่อปี</t>
  </si>
  <si>
    <t>เป็น SME ขนาดเล็ก วงเงินไม่เกิน 20 ล้านบาท
ประกอบธุรกิจในภาคตะวันออก 5 จังหวัด รวมถึงคู่ค้า ธุรกิจที่เกี่ยวข้อง ธุรกิจต่อยอด หรือ supply chain กับธุรกิจในเขตพื้นที่ดังกล่าว
มีประสบการณ์ในธุรกิจมาไม่ต่ำกว่า 3 ปี
มียอดขายไม่เกิน 100 ล้านบาท/ปี
ไม่มีประวัติเสียหายทางการเงิน ไม่อยู่ระหว่างปรับโครงสร้างหนี้ ไม่มีประวัติเป็นบุคคลล้มละลาย</t>
  </si>
  <si>
    <t>สำหรับ term loan ไม่เกิน 1 ล้านบาท ใช้ บสย. ค้ำประกันได้เต็มวงเงิน
ฟรีค่าธรรมเนียม บสย. 4 ปีแรก</t>
  </si>
  <si>
    <t>https://sme.ktb.co.th/sme/productListAction.action?command=getDetail&amp;cateMenu=PRODUCT&amp;cateId=2&amp;itemId=217</t>
  </si>
  <si>
    <t>TBANK</t>
  </si>
  <si>
    <t>ธนาคารธนชาต</t>
  </si>
  <si>
    <t>ส้ม</t>
  </si>
  <si>
    <t>@thanachart_cms</t>
  </si>
  <si>
    <t>https://www.facebook.com/thanachartbank/</t>
  </si>
  <si>
    <t>https://www.thanachartbank.co.th/TbankCMSFrontend/defaultth.aspx</t>
  </si>
  <si>
    <t>#fc4f1f</t>
  </si>
  <si>
    <t>SME</t>
  </si>
  <si>
    <t>ธนาคารพัฒนาวิสาหกิจขนาดกลางและขนาดย่อมแห่งประเทศไทย</t>
  </si>
  <si>
    <t>ธพว.,sme development bank,smed</t>
  </si>
  <si>
    <t>@SMEDevelopmentBank</t>
  </si>
  <si>
    <t>https://www.facebook.com/SMEDevelopmentBank/</t>
  </si>
  <si>
    <t>สินเชื่อกรุงไทยสำหรับธุรกิจเกษตรแปรรูป</t>
  </si>
  <si>
    <t>เกษตรแปรรูป</t>
  </si>
  <si>
    <t>มีประสบการณ์ในธุรกิจอย่างน้อย 3 ปี</t>
  </si>
  <si>
    <t>วงเงินสูงสุด 1.5 เท่าของหลักประกัน</t>
  </si>
  <si>
    <t>https://sme.ktb.co.th/sme/productListAction.action?command=getDetail&amp;cateMenu=PRODUCT&amp;cateId=3&amp;itemId=314</t>
  </si>
  <si>
    <t>https://www.smebank.co.th/</t>
  </si>
  <si>
    <t>https://www.smebank.co.th/knowledge-sme/detail/1057</t>
  </si>
  <si>
    <t>ธนาคารเพื่อการเกษตรและสหกรณ์การเกษตร</t>
  </si>
  <si>
    <t>ธกส.,bank for agruculture and agricultural cooperatives,ธ.ก.ส.</t>
  </si>
  <si>
    <t>0-2555-0555</t>
  </si>
  <si>
    <t>@BAACFamily</t>
  </si>
  <si>
    <t>https://www.facebook.com/baacthailand/</t>
  </si>
  <si>
    <t>https://www.baac.or.th/covid19/index.html</t>
  </si>
  <si>
    <t>#4b9b1d</t>
  </si>
  <si>
    <t>https://www.baac.or.th/th/content-news.php?content_group_semi=0002&amp;content_group_sub=0001&amp;content_group=0003</t>
  </si>
  <si>
    <t>สินเชื่อธุรกิจ 10 S-Curve</t>
  </si>
  <si>
    <t>ประกอบการ SME ที่ประกอบธุรกิจในกลุ่มอุตสาหกรรม 10 S-Curve รวมทั้งธุรกิจที่เกี่ยวข้องต่อเนื่องเป็น Supply chain</t>
  </si>
  <si>
    <t>เป็นผู้ประกอบการ SMEs ที่มียอดขายมากกว่า 100 ลบ. หรือ ต้องการขอสินเชื่อ 20 ลบ. ขึ้นไป
มีสัดส่วนรายได้ที่มาจากอุตสาหกรรมเป้าหมาย ตั้งแต่ 20% ขึ้นไป
มีการยื่นแบบแสดงรายการภาษีเงินได้
ผ่านการตรวจสอบเครดิตบูโร</t>
  </si>
  <si>
    <t>https://sme.ktb.co.th/sme/productListAction.action?command=getDetail&amp;cateMenu=PRODUCT&amp;cateId=3&amp;itemId=237</t>
  </si>
  <si>
    <t>EXIM</t>
  </si>
  <si>
    <t>ธนาคารเพื่อการส่งออกและนำเข้าแห่งประเทศไทย</t>
  </si>
  <si>
    <t>ธสน.,exim bank,export import</t>
  </si>
  <si>
    <t>0-2271-2929</t>
  </si>
  <si>
    <t>https://www.facebook.com/eximbankofthailand/</t>
  </si>
  <si>
    <t>https://www.exim.go.th/th/Home.aspx</t>
  </si>
  <si>
    <t>https://www.exim.go.th/th/Products_Services/Promotion-Covid19.aspx</t>
  </si>
  <si>
    <t>UOBT</t>
  </si>
  <si>
    <t>ธนาคารยูโอบี</t>
  </si>
  <si>
    <t>united overseas bank,ยูไนเต็ด โอเวอร์ซี แบงก์</t>
  </si>
  <si>
    <t>0-2285-1555</t>
  </si>
  <si>
    <t>@uobthai</t>
  </si>
  <si>
    <t>https://www.facebook.com/uob.th/</t>
  </si>
  <si>
    <t>สินเชื่อกรุงไทยเพื่อสนับสนุนการเพิ่มประสิทธิภาพการผลิตด้วยหุ่นยนต์และระบบอัตโนมัติ (Robotics and Automation)</t>
  </si>
  <si>
    <t>มีประสบการณ์ในธุรกิจอย่างน้อย 3 ปี
ไม่มีประวัติเสียหายทางการเงิน ไม่อยู่ระหว่างปรับโครงสร้างหนี้ ไม่มีประวัติเป็นบุคคลล้มละลาย</t>
  </si>
  <si>
    <t>วงเงินสูงสุด 80% ของเงินลงทุน</t>
  </si>
  <si>
    <t>https://sme.ktb.co.th/sme/productListAction.action?command=getDetail&amp;cateMenu=PRODUCT&amp;cateId=3&amp;itemId=331</t>
  </si>
  <si>
    <t>https://www.uob.co.th/default/index.page</t>
  </si>
  <si>
    <t>#0b3979</t>
  </si>
  <si>
    <t>https://www.uob.co.th/personal/covid19/covid-19_financial-assistance-program.page</t>
  </si>
  <si>
    <t>LH</t>
  </si>
  <si>
    <t>ธนาคารแลนด์ แอนด์ เฮ้าส์</t>
  </si>
  <si>
    <t>แลนด์แอนเฮ้าส์,แอลเอช,lh bank</t>
  </si>
  <si>
    <t>1327
0-2359-0000</t>
  </si>
  <si>
    <t>@LH_Bank</t>
  </si>
  <si>
    <t>https://www.facebook.com/LHBank/</t>
  </si>
  <si>
    <t>https://www.lhbank.co.th/Home/Index</t>
  </si>
  <si>
    <t>สินเชื่อกรุงไทยเพื่อธุรกิจท่องเที่ยว และธุรกิจต่อเนื่อง</t>
  </si>
  <si>
    <t>ท่องเที่ยว</t>
  </si>
  <si>
    <t>มีประสบการณ์ในธุรกิจอย่างน้อย 3 ปี
ไม่เป็นลูกหนี้มีปัญหา หรือเคยปรับโครงสร้างหนี้ หรือเคยถูกพิทักษ์ทรัพย์ในช่วง 3 ปีล่าสุด</t>
  </si>
  <si>
    <t>https://sme.ktb.co.th/sme/productListAction.action?command=getDetail&amp;cateMenu=PRODUCT&amp;cateId=3&amp;itemId=224</t>
  </si>
  <si>
    <t>#6d6e71</t>
  </si>
  <si>
    <t>https://www.lhbank.co.th/Promotion/Detail/%E0%B9%82%E0%B8%9B%E0%B8%A3%E0%B9%82%E0%B8%A1%E0%B8%8A%E0%B8%B1%E0%B9%88%E0%B8%99%E0%B8%AA%E0%B8%B4%E0%B8%99%E0%B9%80%E0%B8%8A%E0%B8%B7%E0%B9%88%E0%B8%AD-LH_Bank_%E0%B8%AB%E0%B9%88%E0%B8%A7%E0%B8%87%E0%B9%83%E0%B8%A2%E0%B8%A5%E0%B8%B9%E0%B8%81%E0%B8%84%E0%B9%89%E0%B8%B2_%E0%B8%AD%E0%B8%AD%E0%B8%81%E0%B8%A1%E0%B8%B2%E0%B8%95%E0%B8%A3%E0%B8%B2%E0%B8%81%E0%B8%B2%E0%B8%A3%E0%B8%8A%E0%B9%88%E0%B8%A7%E0%B8%A2%E0%B9%80%E0%B8%AB%E0%B8%A5%E0%B8%B7%E0%B8%AD%E0%B8%A5%E0%B8%B9%E0%B8%81%E0%B8%AB%E0%B8%99%E0%B8%B5%E0%B9%89%E0%B8%AA%E0%B8%B4%E0%B8%99%E0%B9%80%E0%B8%8A%E0%B8%B7%E0%B9%88%E0%B8%AD%E0%B8%98%E0%B8%B8%E0%B8%A3%E0%B8%81%E0%B8%B4%E0%B8%88_%E0%B9%81%E0%B8%A5%E0%B8%B0%E0%B8%A5%E0%B8%B9%E0%B8%81%E0%B8%AB%E0%B8%99%E0%B8%B5%E0%B9%89%E0%B8%AA%E0%B8%B4%E0%B8%99%E0%B9%80%E0%B8%8A%E0%B8%B7%E0%B9%88%E0%B8%AD%E0%B8%A3%E0%B8%B2%E0%B8%A2%E0%B8%A2%E0%B9%88%E0%B8%AD%E0%B8%A2/2/77</t>
  </si>
  <si>
    <t>สินเชื่อเพื่อชำระภาษีต่อกรมสรรพากร</t>
  </si>
  <si>
    <t>เริ่มต้น 5% ต่อปี (บุคคลธรรมดา) / เริ่มต้น 4% ต่อปี (นิติบุคคล)</t>
  </si>
  <si>
    <t>ไม่มีประวัติเสียหายทางการเงิน ไม่อยู่ระหว่างปรับโครงสร้างหนี้ ไม่มีประวัติเป็นบุคคลล้มละลาย</t>
  </si>
  <si>
    <t>วงเงินสูงสุดไม่เกินยอดภาษีที่ต้องชำระต่อกรมสรรพากร
หลักประกันเป็นที่ดินพร้อมสิ่งปลูกสร้าง
กรณีไม่มีหลักประกัน ใช้ บสย. ค้ำประกันเต็มวงเงิน ให้วงเงินกู้สูงสุด 2 ล้านบาท (บุคคลธรรมดา) 5 ล้านบาท (นิติบุคคล)
ฟรีค่าธรรมเนียม บสย. สูงสุด 4 ปี (ค้ำประกันวงเงินขั้นต่ำ 200,000 บาท)</t>
  </si>
  <si>
    <t>https://sme.ktb.co.th/sme/productListAction.action?command=getDetail&amp;cateMenu=PRODUCT&amp;cateId=3&amp;itemId=327</t>
  </si>
  <si>
    <t>SCBT</t>
  </si>
  <si>
    <t>ธนาคารสแตนดาร์ดชาเตอร์ด (ไทย)</t>
  </si>
  <si>
    <t>standard chartered bank,นครธน</t>
  </si>
  <si>
    <t>1553
0-2724-4000</t>
  </si>
  <si>
    <t>https://www.facebook.com/StandardCharteredTH/</t>
  </si>
  <si>
    <t>https://www.sc.com/th/</t>
  </si>
  <si>
    <t>#0f6ea1</t>
  </si>
  <si>
    <t>สินเชื่อสำหรับคู่ค้าภาครัฐและรัฐวิสาหกิจ</t>
  </si>
  <si>
    <t>BOC</t>
  </si>
  <si>
    <t>มีประสบการณ์ในการรับเหมาก่อสร้าง หรือจัดซื้อจัดจ้างไม่น้อยกว่า 3 ปี
มีประสบการณ์ในการรับงานจากหน่วยงานราชการ/รัฐวิสาหกิจไม่น้อยกว่า 2 ปี
ไม่มีประวัติการทิ้งงาน หรือถูกเรียกร้องให้ชดเชยความเสียหาย</t>
  </si>
  <si>
    <t>วงเงินสูงสุด 5 เท่าของหลักประกัน</t>
  </si>
  <si>
    <t>ธนาคารแห่งประเทศจีน</t>
  </si>
  <si>
    <t>bank of china,bankofchina</t>
  </si>
  <si>
    <t>https://sme.ktb.co.th/sme/productListAction.action?command=getDetail&amp;cateMenu=PRODUCT&amp;cateId=3&amp;itemId=97</t>
  </si>
  <si>
    <t>0-2679-5566</t>
  </si>
  <si>
    <t>https://www.facebook.com/bocmortgage/</t>
  </si>
  <si>
    <t>https://www.bankofchina.co.th/th/</t>
  </si>
  <si>
    <t>https://www.bankofchina.co.th/th/bocinfo/bi2/202003/t20200323b.html</t>
  </si>
  <si>
    <t>ธนาคารออมสิน</t>
  </si>
  <si>
    <t>government savings bank</t>
  </si>
  <si>
    <t>1115
0-2299-8000</t>
  </si>
  <si>
    <t>@GSBSociety</t>
  </si>
  <si>
    <t>https://www.facebook.com/GSBSociety/</t>
  </si>
  <si>
    <t>https://www.gsb.or.th/</t>
  </si>
  <si>
    <t>สินเชื่อรายเล็ก Extra Cash</t>
  </si>
  <si>
    <t>ปีที่ 1–2 : 3% ต่อปี
ปีที่ 3–5 : MLR+1% ต่อปี</t>
  </si>
  <si>
    <t>มีรายได้ไม่เกิน 30 ล้านบาทต่อปี
ประกอบธุรกิจทัวร์ บริษัทนำเที่ยว ธุรกิจสปา ธุรกิจขนส่งที่เกี่ยวเนื่อง โรงแรม ห้องพัก ร้านอาหาร
ไม่เป็น NPL ณ วันขอยื่นกู้</t>
  </si>
  <si>
    <t>https://www.smebank.co.th/loans/Extra_cash</t>
  </si>
  <si>
    <t>#eb198d</t>
  </si>
  <si>
    <t>https://www.gsb.or.th/GSBSupportCOVID19.aspx</t>
  </si>
  <si>
    <t>GHB</t>
  </si>
  <si>
    <t>ธนาคารอาคารสงเคราะห์</t>
  </si>
  <si>
    <t>ธอส.,ธอส,gh bank,government housing bank</t>
  </si>
  <si>
    <t>0-2645-9000</t>
  </si>
  <si>
    <t>@GHBank</t>
  </si>
  <si>
    <t>https://www.facebook.com/ghbank/</t>
  </si>
  <si>
    <t>https://www.ghbank.co.th/</t>
  </si>
  <si>
    <t>#f57d23</t>
  </si>
  <si>
    <t>IBANK</t>
  </si>
  <si>
    <t>ธนาคารอิสลามแห่งประเทศไทย</t>
  </si>
  <si>
    <t>ธอท.,อิสลามแบงค์,อิสลามแบงก์,ไอแบงก์,islam bank</t>
  </si>
  <si>
    <t>https://www.facebook.com/ibank.th/</t>
  </si>
  <si>
    <t>สินเชื่อเพื่อยกระดับเศรษฐกิจชุมชน (LEL) ระยะที่ 3</t>
  </si>
  <si>
    <t>ปีที่ 1–3 : MLR-1.875% ต่อปี (บุคคลธรรมดา) / MLR-3.875% ต่อปี (นิติบุคคล)
ปีที่ 4–7 : MLR ต่อปี</t>
  </si>
  <si>
    <t>เกษตรแปรรูป / ท่องเที่ยว / นวัตกรรม / บริการ</t>
  </si>
  <si>
    <t>กรณีมีวงเงินกับ สง. ต้องไม่มีประวัติปรับโครงสร้างหนี้ในช่วง 1 ปี และมีประวัติชำระหนี้ปกติอย่างน้อย 6 งวด</t>
  </si>
  <si>
    <t>วงเงินกู้ : บุคคลธรรมดา ไม่เกิน 2 ล้านบาท / บุคคลธรรมดาที่จดทะเบียน VAT และนิติบุคคล ไม่เกิน 5 ล้านบาท</t>
  </si>
  <si>
    <t>https://www.smebank.co.th/loans/LocalEconomyUpgrade</t>
  </si>
  <si>
    <t>https://www.ibank.co.th/th</t>
  </si>
  <si>
    <t>#184615</t>
  </si>
  <si>
    <t>https://ibank.co.th/th/product/credit/lists/2020-04-22-17-59-47</t>
  </si>
  <si>
    <t>ICBCT</t>
  </si>
  <si>
    <t>ธนาคารไอซีบีซี (ไทย)</t>
  </si>
  <si>
    <t>industrial and commercial bank of china,จีน</t>
  </si>
  <si>
    <t>0-2629-5588</t>
  </si>
  <si>
    <t>https://www.facebook.com/icbcbank.thailand/</t>
  </si>
  <si>
    <t>http://www.icbcthai.com/ICBC/%e6%b5%b7%e5%a4%96%e5%88%86%e8%a1%8c/%e5%b7%a5%e9%93%b6%e6%b3%b0%e5%9b%bd%e7%bd%91%e7%ab%99/th/default.htm</t>
  </si>
  <si>
    <t>สินเชื่อ Transformation Loan เสริมแกร่ง (Soft Loan เพื่อปรับเปลี่ยนเครื่องจักร ระยะที่ 2)</t>
  </si>
  <si>
    <t>4% ต่อปี</t>
  </si>
  <si>
    <t>เป็นการให้สินเชื่อใหม่ ไม่ใช่ลูกหนี้ refinance หนี้เดิม
ต้องไม่มีประวัติปรับเปลี่ยนเงื่อนไขการชำระหนี้หรือปรับโครงสร้างหนี้ในช่วง 12 เดือน และมีประวัติการชำระหนี้ปกติอย่างน้อย 6 งวด
ณ วันที่ยื่น ต้องมีสถานะหนี้จัดชั้นปกติ
มีวงเงินสินเชื่อรวมทุกสถาบันการเงินต่อราย (ไม่รวมกิจการในกลุ่ม) ไม่เกิน 100 ล้านบาท</t>
  </si>
  <si>
    <t>รวมสินเชื่อโครงการสินเชื่อดอกเบี้ยต่ำไม่เกิน 50 ล้านบาท
ใช้ บสย. ได้เต็มจำนวน กรณีลงทุนซื้อเครื่องจักรใหม่และวงเงินไม่เกิน 10 ล้านบาท</t>
  </si>
  <si>
    <t>https://www.smebank.co.th/loans/TransformationLoan</t>
  </si>
  <si>
    <t>#c50f1c</t>
  </si>
  <si>
    <t>http://www.icbc.com.cn/icbc/%E6%B5%B7%E5%A4%96%E5%88%86%E8%A1%8C/%E5%B7%A5%E9%93%B6%E6%B3%B0%E5%9B%BD%E7%BD%91%E7%AB%99/th/%E4%B8%AA%E4%BA%BA%E9%87%91%E8%9E%8D%E6%9C%8D%E5%8A%A1/%E9%93%B6%E8%A1%8C%E5%8D%A1/%E4%BC%98%E6%83%A0%E4%BF%A1%E6%81%AF/%E7%83%AD%E7%82%B9%E4%BF%83%E9%94%80/COVID19_TH.htm</t>
  </si>
  <si>
    <t>KTBL</t>
  </si>
  <si>
    <t>กรุงไทยธุรกิจ ลีสซิ่ง</t>
  </si>
  <si>
    <t>ktb,กรุงไทยธุรกิจ ลีสซิ่ง,กรุงไทยลีสซิ่ง,ktb ลีสซิ่ง,ktb leasing,ktbleasing</t>
  </si>
  <si>
    <t>0-2299-3800
0-2299-3888</t>
  </si>
  <si>
    <t>https://www.facebook.com/ktbleasing.co.th/</t>
  </si>
  <si>
    <t>สินเชื่อ SME D Happy</t>
  </si>
  <si>
    <t>ปีที่ 1 : MLR-1% ต่อปี (บสย. เต็มวงเงิน) / MLR-1.5% ต่อปี (บสย. บางส่วน) / MLR-2.5% ต่อปี (ไม่ใช้ บสย.)
ปีที่ 2+ : MLR+1% ต่อปี (บสย. เต็มวงเงิน) / MLR+0.5% ต่อปี (บสย. บางส่วน) / MLR ต่อปี (ไม่ใช้ บสย.)</t>
  </si>
  <si>
    <t>กรณีมีวงเงินกับ สง. ต้องไม่มีปรับโครงสร้างหนี้ในช่วง 12 เดือน และมีประวัติชำระหนี้ปกติอย่างน้อย 6 งวด
ณ วันที่ยื่นต้องไม่เป็น NPL
ไม่เป็นบุคคลล้มละลาย</t>
  </si>
  <si>
    <t>วงเงินกู้ : บุคคลธรรมดา ไม่เกิน 5 ล้านบาท / นิติบุคคล ไม่เกิน 15 ล้านบาท
เมื่อรวมวงเงินสินเชื่อทุกประเภทที่มีอยู่กับ ธพว. ต้องไม่เกิน 15 ล้านบาท</t>
  </si>
  <si>
    <t>https://www.smebank.co.th/loans/SME_D_Happy</t>
  </si>
  <si>
    <t>https://www.ktbleasing.co.th/Content</t>
  </si>
  <si>
    <t>info_ktbleasing@ktbleasing.co.th</t>
  </si>
  <si>
    <t>สินเชื่อ Smart SMEs</t>
  </si>
  <si>
    <t>ปีที่ 1 : MLR-1% / MLR-1.5% กรณีลูกค้าที่มีภาระหนี้คงค้างกับ ธพว. ณ วันที่ยื่นขอ
ปีที่ 2 : MLR-0.75%
ปีที่ 3 : MLR-0.5%
ปีที่ 4–7 : MLR</t>
  </si>
  <si>
    <t>ไม่มีการปรับโครงสร้างหนี้ในช่วง 12 เดือน และมีประวัติชำระหนี้ปกติติดต่อกันไม่น้อยกว่า 12 งวด
กรณี refinance ส่วนของผู้ถือหุ้นต้องไม่ติดลบ ผู้กู้ต้องไม่เคยเป็น NPL และไม่เคยปรับโครงสร้างหนี้ในช่วง 3 ปีก่อนวันขอสินเชื่อ และมีประวัติชำระหนี้ดีต่อเนื่องอย่างน้อย 12 งวดที่ผ่านมา
ไม่เป็นบุคคลล้มละลาย</t>
  </si>
  <si>
    <t>เมื่อรวมวงเงินสินเชื่อทุกประเภทที่มีอยู่กับ ธพว. ต้องไม่เกิน 15 ล้านบาท</t>
  </si>
  <si>
    <t>https://www.smebank.co.th/loans/SMARTSMEs</t>
  </si>
  <si>
    <t>KTA</t>
  </si>
  <si>
    <t>กรุงไทย ออโต้ลีส</t>
  </si>
  <si>
    <t>กรุุงไทยออโต้ลีส,kta</t>
  </si>
  <si>
    <t>0-2902-9555</t>
  </si>
  <si>
    <t>@ktaauto</t>
  </si>
  <si>
    <t>https://www.facebook.com/KTA.UsedCars/</t>
  </si>
  <si>
    <t>สินเชื่อ SME เกษตร</t>
  </si>
  <si>
    <t>ปีที่ 1–3 : 4% ต่อปี
ปีที่ 4–10 : MRR-2% ต่อปี หรือ MOR (กรณีบุคคล/เกษตรกร) / MLR หรือ MOR (กรณีผู้ประกอบการ/วิสาหกิจชุมชน/กลุ่มเกษตรกร/สหกรณ์การเกษตร)</t>
  </si>
  <si>
    <t>https://www.kta.co.th/</t>
  </si>
  <si>
    <t>https://www.baac.or.th/th/content-product.php?content_id=14559&amp;content_group_semi=0002&amp;content_group_sub=2&amp;content_group=4&amp;inside=1</t>
  </si>
  <si>
    <t>GL</t>
  </si>
  <si>
    <t>กรุ๊ปลีส</t>
  </si>
  <si>
    <t>group lease,grouplease</t>
  </si>
  <si>
    <t>0-2580-7555</t>
  </si>
  <si>
    <t>https://www.facebook.com/GroupleaseTH/</t>
  </si>
  <si>
    <t>https://www.grouplease.co.th/</t>
  </si>
  <si>
    <t>สินเชื่อผู้ประกอบการท่องเที่ยวชุมชน</t>
  </si>
  <si>
    <t>glpcl@grouplease.co.th</t>
  </si>
  <si>
    <t>KS</t>
  </si>
  <si>
    <t>คลังเศรษฐการ</t>
  </si>
  <si>
    <t>klangsetagarn</t>
  </si>
  <si>
    <t>0-2274-0111
098-270-3785</t>
  </si>
  <si>
    <t>https://www.facebook.com/%E0%B8%84%E0%B8%A5%E0%B8%B1%E0%B8%87%E0%B9%80%E0%B8%A8%E0%B8%A3%E0%B8%A9%E0%B8%90%E0%B8%81%E0%B8%B2%E0%B8%A3-Klangsetagarn-1828968997316604/</t>
  </si>
  <si>
    <t>สินเชื่อต่อยอด SME หัวขบวน</t>
  </si>
  <si>
    <t>http://www.klangsetagarn.com/</t>
  </si>
  <si>
    <t>QUICK</t>
  </si>
  <si>
    <t>ควิกลิสซิ่ง</t>
  </si>
  <si>
    <t>quick leasing,ควิก ลิสซิ่ง</t>
  </si>
  <si>
    <t>080-650-7766</t>
  </si>
  <si>
    <t>@quickleasing</t>
  </si>
  <si>
    <t>https://www.facebook.com/quickleasing.th</t>
  </si>
  <si>
    <t>https://www.quickleasing.co.th/</t>
  </si>
  <si>
    <t>สินเชื่อ Value Chain Financing ระยะที่ 3</t>
  </si>
  <si>
    <t>เกษตรกรหรือลูกค้ารายคน : MRR
สถาบันเกษตรกร องค์กรธุรกิจเกษตรกร และผู้ประกอบการ : MLR</t>
  </si>
  <si>
    <t>เป็นเกษตรกร สถาบันเกษตรกร หรือผู้ประกอบการหรือลูกค้าที่มีคุณสมบัติตามเงื่อนไขธนาคาร</t>
  </si>
  <si>
    <t>ค่าใช้จ่ายหมุนเวียน กำหนดชำระคืนไม่เกิน 12 เดือน
ค่าลงทุน กำหนดชำระคืนไม่เกิน 15 ปี</t>
  </si>
  <si>
    <t>https://www.baac.or.th/km/wp-content/uploads/2016/02/9loan.pdf</t>
  </si>
  <si>
    <t>quickleasing@quickleasing.co.th</t>
  </si>
  <si>
    <t>NTL</t>
  </si>
  <si>
    <t>เงินติดล้อ</t>
  </si>
  <si>
    <t>ngerntidlor</t>
  </si>
  <si>
    <t>088-088-0880</t>
  </si>
  <si>
    <t>@Tidlor</t>
  </si>
  <si>
    <t>https://www.facebook.com/ngerntidlor/</t>
  </si>
  <si>
    <t>https://www.ngerntidlor.com/th/home.html</t>
  </si>
  <si>
    <t>สินเชื่อธุรกิจชุมชนสร้างไทย</t>
  </si>
  <si>
    <t>ปีที่ 1–3 : 0.01% ต่อปี
ปีที่ 4+ : ตามเกณฑ์ปกติของธนาคาร</t>
  </si>
  <si>
    <t>สำหรับกองทุนหมู่บ้านและชุมชนเมือง สถาบันการเงินประชาชน สถาบันการเงินชุมชน สหกรณ์การเกษตร กลุ่มเกษตรกร วิสาหกิจชุมชน วิสาหกิจเพื่อสังคม ผู้ประกอบการธุรกิจเกษตร</t>
  </si>
  <si>
    <t>ค่าใช้จ่ายหมุนเวียน กำหนดชำระคืนไม่เกิน 12 เดือน พิเศษไม่เกิน 18 เดือน
ค่าลงทุน กำหนดชำระคืนไม่เกิน 15 ปี พิเศษไม่เกิน 20 ปี
รัฐบาลชดเชยดอกเบี้ย 3.5% ต่อปี นับตั้งแต่วันที่ได้รับสินเชื่อ</t>
  </si>
  <si>
    <t>https://www.baac.or.th/th/content-news.php?content_id=14949&amp;content_group_sub=0001&amp;content_group=0003&amp;inside=1</t>
  </si>
  <si>
    <t>GCAP</t>
  </si>
  <si>
    <t>จี แคปปิตอล</t>
  </si>
  <si>
    <t>gcapital,สินเชื่อสบายใจ</t>
  </si>
  <si>
    <t>0-2651-9995</t>
  </si>
  <si>
    <t>@sabaijai</t>
  </si>
  <si>
    <t>https://www.facebook.com/gcapitalthailand/</t>
  </si>
  <si>
    <t>https://www.gcapital.co.th/Home</t>
  </si>
  <si>
    <t>cms.gcap@gcapital.co.th</t>
  </si>
  <si>
    <t>สินเชื่อเพื่อการขยายธุรกิจและเพิ่มศักยภาพการดำเนินงานของสถาบันเกษตรกร</t>
  </si>
  <si>
    <t>ไม่ต่ำกว่า MLR-1% ต่อปี</t>
  </si>
  <si>
    <t>เป็นสหกรณ์การเกษตร จดทะเบียนตาม พรบ. 2542 มีคุณสมบัติตาม ฉ.26 และ ฉ.31
จัดทำบัญชีถูกต้อง
ไม่มีหนี้ค้างชำระหรือเป็น NPL</t>
  </si>
  <si>
    <t>https://www.baac.or.th/th/content-news.php?content_id=14877&amp;content_group_sub=1&amp;content_group=3&amp;inside=1</t>
  </si>
  <si>
    <t>GRAB</t>
  </si>
  <si>
    <t>จีฟิน เซอร์วิสเซส (ที)</t>
  </si>
  <si>
    <t>grab Taxi,แกรปไฟแนนซ์,แกรบไฟแนนซ์</t>
  </si>
  <si>
    <t>0-2021-2525</t>
  </si>
  <si>
    <t>@grabfinance</t>
  </si>
  <si>
    <t>https://grabdriverth.com/</t>
  </si>
  <si>
    <t>https://grabdriverth.com/news/gfs-covid-help</t>
  </si>
  <si>
    <t>CHAYO</t>
  </si>
  <si>
    <t>ชโย แคปปิตอล</t>
  </si>
  <si>
    <t>Chayo555</t>
  </si>
  <si>
    <t>0-2700-9129</t>
  </si>
  <si>
    <t>https://www.facebook.com/Chayo-Group-PCL-1953990131506629/</t>
  </si>
  <si>
    <t>http://www.chayo555.com/th/home</t>
  </si>
  <si>
    <t>สินเชื่อเพื่อการลงทุนและเพิ่มประสิทธิภาพการผลิต</t>
  </si>
  <si>
    <t>ปีที่ 1–2 : 2% ต่อปี
ปีที่ 3–5 : Prime rate - 2% ต่อปี
ปีที่ 6+ : Prime rate ต่อปี</t>
  </si>
  <si>
    <t>ผู้ส่งออก ผู้นำเข้าเพื่อผู้ผลิตในการส่งออก ผู้ผลิตเพื่อผู้ส่งออก ผู้นำเข้าเครื่องจักรและอุปกรณ์เพื่อพัฒนาประเทศ
ฟรีค่าธรรมเนียม บสย. 4 ปี</t>
  </si>
  <si>
    <t>ผู้ประกอบการทั่วไป : หลักประกันขั้นต่ำ 40%
ผู้ประกอบการ SMEs : หลักประกันและหนังสือค้ำประกัน บสย. ขั้นต่ำ 40%</t>
  </si>
  <si>
    <t>https://www.exim.go.th/th/Products_Services/SpecialPromotion/%E0%B8%A1%E0%B8%B2%E0%B8%95%E0%B8%A3%E0%B8%81%E0%B8%B2%E0%B8%A3%E0%B8%AA%E0%B8%99%E0%B9%80%E0%B8%8A%E0%B8%AD%E0%B9%80%E0%B8%9E%E0%B8%AD%E0%B8%81%E0%B8%B2%E0%B8%A3%E0%B8%A5%E0%B8%87%E0%B8%97%E0%B8%99%E0%B9%81%E0%B8%A5%E0%B8%B0%E0%B9%80%E0%B8%9E%E0%B8%A1%E0%B8%9B%E0%B8%A3%E0%B8%B0%E0%B8%AA%E0%B8%97%E0%B8%98%E0%B8%A0%E0%B8%B2%E0%B8%9E%E0%B8%81%E0%B8%B2%E0%B8%A3%E0%B8%9C%E0%B8%A5%E0%B8%95.aspx</t>
  </si>
  <si>
    <t>center@chayo555.com</t>
  </si>
  <si>
    <t>CHAIRIT</t>
  </si>
  <si>
    <t>ชัยฤทธิ์ ลีสซิ่ง 58</t>
  </si>
  <si>
    <t>Chairit leasing,เงินด่วนสะดวกใช้</t>
  </si>
  <si>
    <t>055-616-399 (ต่อ 1301-1311)
055-010-889</t>
  </si>
  <si>
    <t>@Crl58</t>
  </si>
  <si>
    <t>https://www.facebook.com/chairitleasing58/</t>
  </si>
  <si>
    <t>http://www.chairitleasing.com/</t>
  </si>
  <si>
    <t>key</t>
  </si>
  <si>
    <t>CL</t>
  </si>
  <si>
    <t>type</t>
  </si>
  <si>
    <t>ชูเกียรติลิสซิ่ง</t>
  </si>
  <si>
    <t>date</t>
  </si>
  <si>
    <t>chookiat leasing</t>
  </si>
  <si>
    <t>075-650-919</t>
  </si>
  <si>
    <t>@vny1608i</t>
  </si>
  <si>
    <t>https://www.facebook.com/Chookiatleasing/</t>
  </si>
  <si>
    <t>ประเภท</t>
  </si>
  <si>
    <t>https://www.chookiatleasing.com/</t>
  </si>
  <si>
    <t>mitsuchookiatkrabi@gmail.com</t>
  </si>
  <si>
    <t>จำนวนราย</t>
  </si>
  <si>
    <t>SCL</t>
  </si>
  <si>
    <t>ซัมมิท แคปปิตอล ลีสซิ่ง</t>
  </si>
  <si>
    <t>สินเชื่อธุรกิจขนาดใหญ่</t>
  </si>
  <si>
    <t>ซัมมิทลีสซิ่ง,summit ลีสซิ่ง,ซัมมิทleasing,summit leasing,scal</t>
  </si>
  <si>
    <t>0-2107-2222</t>
  </si>
  <si>
    <t>https://www.facebook.com/summitcapital.official/</t>
  </si>
  <si>
    <t>สินเชื่อ SMEs</t>
  </si>
  <si>
    <t>สินเชื่อ GSB เพื่อ SMEs คล่องตัว</t>
  </si>
  <si>
    <t>http://www.summitcapital.co.th/</t>
  </si>
  <si>
    <t>ปีที่ 1–2 : 4% ต่อปี
ปีที่ 3–4 : 6% ต่อปี
ปีที่ 5+ : MOR ถึง MOR+1% ต่อปี</t>
  </si>
  <si>
    <t>ฟรีค่าธรรมเนียม บสย. 4 ปี</t>
  </si>
  <si>
    <t>https://www.gsb.or.th/personal/products/loan/government/SMEsPracharatTH.aspx</t>
  </si>
  <si>
    <t>สินเชื่อรายย่อย</t>
  </si>
  <si>
    <t>วงเงินสินเชื่อ (ล้านบาท)</t>
  </si>
  <si>
    <t>covid19@summitcapital.co.th</t>
  </si>
  <si>
    <t>SANY</t>
  </si>
  <si>
    <t>ซานี่ ลีสซิ่ง</t>
  </si>
  <si>
    <t>sany,sany leasing</t>
  </si>
  <si>
    <t>082-093-7784
084-985-9442
096-205-3627</t>
  </si>
  <si>
    <t>@cwk0229n</t>
  </si>
  <si>
    <t>CITICL</t>
  </si>
  <si>
    <t>ซิตี้คอร์ป ลิสซิ่ง (ประเทศไทย)</t>
  </si>
  <si>
    <t>citicorp,ซิตี้คอร์ป,สินเชื่อบุคคลซิตี้</t>
  </si>
  <si>
    <t>0-2081-1556 (สินเชื่อบุคคลซิตี้)</t>
  </si>
  <si>
    <t>https://www.citibank.co.th/citi/personalloan/index.html</t>
  </si>
  <si>
    <t>สินเชื่อ GSB เพื่อ SMEs ยั่งยืน</t>
  </si>
  <si>
    <t>ปีที่ 1–2 : 4% ต่อปี
ปีที่ 3–4 : 6% ต่อปี
ปีที่ 5+ : MLR ถึง MLR+1% ต่อปี</t>
  </si>
  <si>
    <t>https://www.citibank.co.th/citi/personalloan/pdf/PL_Remedy.pdf</t>
  </si>
  <si>
    <t>CAL</t>
  </si>
  <si>
    <t>ซีเอแอล ลิสซิ่ง</t>
  </si>
  <si>
    <t>CAL Leasing</t>
  </si>
  <si>
    <t>043-239-888
043-239-074
063-313-1094</t>
  </si>
  <si>
    <t>@CAL2009</t>
  </si>
  <si>
    <t>https://www.facebook.com/calleasing.kkn/</t>
  </si>
  <si>
    <t>https://cal-leasing.com/</t>
  </si>
  <si>
    <t>https://www.facebook.com/calleasing.kkn/posts/1148624568805376</t>
  </si>
  <si>
    <t>สินเชื่อ GSB บัญชีเดียว</t>
  </si>
  <si>
    <t>ปีที่ 1–2 : 4% ต่อปี
ปีที่ 3–4 : 6% ต่อปี
ปีที่ 5+ : MOR ถึง MOR+1% ต่อปี (ระยะสั้น) / MLR ถึง MLR+1% ต่อปี (ระยะยาว)</t>
  </si>
  <si>
    <t>CIMBTA</t>
  </si>
  <si>
    <t>ซีไอเอ็มบี ไทย ออโต</t>
  </si>
  <si>
    <t>cimb thai auto,cimbtauto</t>
  </si>
  <si>
    <t>0-2684-6500</t>
  </si>
  <si>
    <t>https://www.cimbthaiauto.com/home.php</t>
  </si>
  <si>
    <t>SMAT</t>
  </si>
  <si>
    <t>ซูมิโตโม มิตซุย ออโต้ ลิสซิ่ง แอนด์ เซอร์วิส</t>
  </si>
  <si>
    <t>ซูมิโตโม ลิสซิ่ง,sumitomo ลิสซิ่ง,sumitomo leasing</t>
  </si>
  <si>
    <t>SMEs Extra Liquidity</t>
  </si>
  <si>
    <t>0-2252-9511 (ต่อ 5235, 5230, 5241)</t>
  </si>
  <si>
    <t>เท่ากับที่ผู้กู้ได้รับจากสถาบันการเงินเดิม ไม่ต่ำกว่า MLR-1% ต่อปี</t>
  </si>
  <si>
    <t>i</t>
  </si>
  <si>
    <t>CYBER</t>
  </si>
  <si>
    <t>ไซเบอร์เนตติคส์</t>
  </si>
  <si>
    <t>cybernetics</t>
  </si>
  <si>
    <t>ชำระหนี้ดีตรงตามเงื่อนไขในรอบ 1 ปีที่ผ่านมา
มีผลกำไรในรอบ 1 ปีที่ผ่านมา
หากมีการปรับโครงสร้างหนี้ ต้องปฏิบัติตามเงื่อนไขในรอบ 1 ปีที่ผ่านมา</t>
  </si>
  <si>
    <t>0-2938-8080</t>
  </si>
  <si>
    <t>วงเงินกู้ เท่ากับเงินต้นที่นำส่งชำระหนี้สถาบันการเงินเดิมจำนวน 1 ปี สูงสุดไม่เกิน 50 ล้านบาท
ปลอดชำระหนี้เงินต้นไม่เกิน 1 ปี</t>
  </si>
  <si>
    <t>https://www.gsb.or.th/products/loan-business/SMEs/GSB-SMEs-Extra-Liquidity.aspx</t>
  </si>
  <si>
    <t>TK</t>
  </si>
  <si>
    <t>ฐิติกร</t>
  </si>
  <si>
    <t>tk, ฐิติกร, ชยภาค</t>
  </si>
  <si>
    <t>0-2130-7000</t>
  </si>
  <si>
    <t>@tkplus</t>
  </si>
  <si>
    <t>https://www.facebook.com/%E0%B8%90%E0%B8%B4%E0%B8%95%E0%B8%B4%E0%B8%81%E0%B8%A3-Thitikorn-Plc-%E0%B8%9A%E0%B8%A3%E0%B8%B4%E0%B8%81%E0%B8%B2%E0%B8%A3%E0%B9%80%E0%B8%8A%E0%B9%88%E0%B8%B2%E0%B8%8B%E0%B8%B7%E0%B9%89%E0%B8%AD%E0%B8%A3%E0%B8%96%E0%B8%88%E0%B8%B1%E0%B8%81%E0%B8%A3%E0%B8%A2%E0%B8%B2%E0%B8%99%E0%B8%A2%E0%B8%99%E0%B8%95%E0%B9%8C-141764385834288/</t>
  </si>
  <si>
    <t>0–20 ล้านบาท</t>
  </si>
  <si>
    <t>20–100 ล้านบาท</t>
  </si>
  <si>
    <t>100–500 ล้านบาท</t>
  </si>
  <si>
    <t>http://www.tk.co.th/</t>
  </si>
  <si>
    <t>สินเชื่อ Transformation Loan เสริมแกร่ง</t>
  </si>
  <si>
    <t>DC</t>
  </si>
  <si>
    <t>โดเมสติค แคปปิตอล 2015</t>
  </si>
  <si>
    <t>domestic capital 2015</t>
  </si>
  <si>
    <t>034-762-422</t>
  </si>
  <si>
    <t>ECL</t>
  </si>
  <si>
    <t>ตะวันออกพาณิชย์ลีสซิ่ง</t>
  </si>
  <si>
    <t>ตะวันออกพาณิชย์ ลีสซิ่ง,ตะวันออก ลีสซิ่ง,ecl,ecl leasing,ตะวันออก leasing</t>
  </si>
  <si>
    <t>0-2641-5252</t>
  </si>
  <si>
    <t>สินเชื่อดอกเบี้ยต่ำ Soft Loan</t>
  </si>
  <si>
    <t>ecl_autocash</t>
  </si>
  <si>
    <t>ติดต่อขอกู้กับสถาบันการเงินโดยตรง</t>
  </si>
  <si>
    <t>https://www.facebook.com/eclfanpage</t>
  </si>
  <si>
    <t>https://www.gsb.or.th/news-events/press-releases/2563/Mar/GSBPR18.aspx</t>
  </si>
  <si>
    <t>https://www.ecl.co.th/</t>
  </si>
  <si>
    <t>TLT</t>
  </si>
  <si>
    <t>โตโยต้า ลีสซิ่ง</t>
  </si>
  <si>
    <t>toyota Leasing,TOYOTAลีสซิ่ง,toyotaleasing</t>
  </si>
  <si>
    <t>0-2634-6400</t>
  </si>
  <si>
    <t>@toyotaleasing</t>
  </si>
  <si>
    <t>https://www.facebook.com/ToyotaLeasingThailand/</t>
  </si>
  <si>
    <t>ประเภทธุรกิจ</t>
  </si>
  <si>
    <t>https://www.tlt.co.th/coverpage/covid-19/</t>
  </si>
  <si>
    <t>สินเชื่อผู้ประกอบธุรกิจการท่องเที่ยว</t>
  </si>
  <si>
    <t>ท่องเที่ยว / อิสระ / ลูกจ้าง</t>
  </si>
  <si>
    <t>TTL</t>
  </si>
  <si>
    <t>ทิสโก้ โตเกียว ลีสซิ่ง</t>
  </si>
  <si>
    <t>tisco tokyo leasing,ทิสโก้ โตเกียว ลีสซิ่ง</t>
  </si>
  <si>
    <t>https://www.gsb.or.th/news-events/news-bank/2563/%E0%B8%A1-%E0%B8%84-(1)/%E2%80%8B%E0%B8%AD%E0%B8%AD%E0%B8%A1%E0%B8%AA%E0%B8%99%E0%B8%9B%E0%B8%A5%E0%B8%AD%E0%B8%A2%E0%B8%81%E0%B8%8B%E0%B8%AD%E0%B8%9F%E0%B8%97%E0%B9%82%E0%B8%A5%E0%B8%99-10,000-%E0%B8%A5%E0%B8%B2%E0%B8%99%E0%B8%9A%E0%B8%B2%E0%B8%97-%E0%B8%8A%E0%B8%A7%E0%B8%A2%E0%B8%9C%E0%B8%9B%E0%B8%A3%E0%B8%B0%E0%B8%81%E0%B8%AD%E0%B8%9A%E0%B8%98%E0%B8%A3%E0%B8%81%E0%B8%88%E0%B8%97%E0%B8%AD%E0%B8%87.aspx</t>
  </si>
  <si>
    <t>0-2638-0900</t>
  </si>
  <si>
    <t>เกษตรกรรมและการป่าไม้</t>
  </si>
  <si>
    <t>http://www.tiscotokyo-leasing.co.th/</t>
  </si>
  <si>
    <t>อุตสาหกรรมการผลิต</t>
  </si>
  <si>
    <t xml:space="preserve">    ผลิตภัณฑ์อาหาร</t>
  </si>
  <si>
    <t xml:space="preserve">    เคมีภัณฑ์และผลิตภัณฑ์เคมี</t>
  </si>
  <si>
    <t xml:space="preserve">    ผลิตภัณฑ์ยางและพลาสติก</t>
  </si>
  <si>
    <t>TCCS</t>
  </si>
  <si>
    <t xml:space="preserve">    ยานยนต์ รถพ่วง รถกึ่งพ่วง</t>
  </si>
  <si>
    <t>ทีซี คาร์โซลูชั่นส์ (ไทยแลนด์)</t>
  </si>
  <si>
    <t>ทีซีคาร์ เช่ารถ,tccars,tc cars,tccs</t>
  </si>
  <si>
    <t>0-2037-6333</t>
  </si>
  <si>
    <t xml:space="preserve">    ผลิตอื่นๆ</t>
  </si>
  <si>
    <t>http://www.tccars.co.th/</t>
  </si>
  <si>
    <t>การพาณิชย์ ขายส่ง ขายปลีก</t>
  </si>
  <si>
    <t>ธุรกิจการเงิน</t>
  </si>
  <si>
    <t>การก่อสร้าง</t>
  </si>
  <si>
    <t>ธุรกิจที่เกี่ยวข้องกับอสังหาริมทรัพย์</t>
  </si>
  <si>
    <t>การสาธารณูปโภค</t>
  </si>
  <si>
    <t>TLEASING</t>
  </si>
  <si>
    <t>ที ลีสซิ่ง</t>
  </si>
  <si>
    <t>t-leasing,ทีลีสซิ่ง</t>
  </si>
  <si>
    <t>การบริการ</t>
  </si>
  <si>
    <t>0-2832-2555</t>
  </si>
  <si>
    <t>@tleasing</t>
  </si>
  <si>
    <t>http://www.tleasing.co.th/</t>
  </si>
  <si>
    <t xml:space="preserve">    โรงแรม ที่พักแรม</t>
  </si>
  <si>
    <t xml:space="preserve">    บริการอื่นๆ</t>
  </si>
  <si>
    <t>อื่น ๆ</t>
  </si>
  <si>
    <t>อื่น ๆ (ไม่ระบุ)</t>
  </si>
  <si>
    <t>ORIX</t>
  </si>
  <si>
    <t>ไทยโอริกซ์ ลีสซิ่ง</t>
  </si>
  <si>
    <t>orix,thaiorix,thai orix,thai orix leasing</t>
  </si>
  <si>
    <t>0-2792-4500</t>
  </si>
  <si>
    <t>https://www.orix.co.th/</t>
  </si>
  <si>
    <t>NCAP</t>
  </si>
  <si>
    <t>นครหลวง แคปปิตอล</t>
  </si>
  <si>
    <t>ncap,nakhonluang capital,นครหลวงแคปปิตอล</t>
  </si>
  <si>
    <t>0-2000-7888</t>
  </si>
  <si>
    <t>https://www.ncap.co.th/</t>
  </si>
  <si>
    <t>สินเชื่อเสริมสร้างธุรกิจธุรกิจรายย่อยมุสลิม ระยะที่ 2</t>
  </si>
  <si>
    <t>anantachai.p@ncap.co.th</t>
  </si>
  <si>
    <t>SPRR+4.5%</t>
  </si>
  <si>
    <t>เป็นบุคคลธรรมดา นับถือศาสนาอิสลาม
มีรายได้สุทธิหลังหักค่าใช้จ่ายไม่ต่ำกว่า 10,000 บาท/เดือน
มีประสบการณ์ดำเนินธุรกิจไม่ต่ำกว่า 2 ปี
สถานประกอบการมีหลักแหล่ง
มีทรัพย์สินถาวร (ไม่รวมที่ดิน) ไม่เกิน 5 ล้านบาท</t>
  </si>
  <si>
    <t>ฟรีค่าธรรมเนียม บสย.
ผู้ขอสินเชื่อที่มีรายได้หลังหักค่าใช้จ่ายต่ำกว่า 15,000 บาท/เดือน หรือไม่เคยมีประวัติในรายงานเครดิตบูโร วงเงินสูงสุดไม่เกิน 100,000 บาท</t>
  </si>
  <si>
    <t>https://ibank.co.th/th/promotion/2020-01-27-19-48-41</t>
  </si>
  <si>
    <t>NIM</t>
  </si>
  <si>
    <t>นิ่มลีสซิ่ง</t>
  </si>
  <si>
    <t>นิ่ม,นิ่มลีสซิ่ง</t>
  </si>
  <si>
    <t>097-345-8888</t>
  </si>
  <si>
    <t>@nimleasing</t>
  </si>
  <si>
    <t>https://www.facebook.com/nimleasing/</t>
  </si>
  <si>
    <t>https://www.nimleasing.com/</t>
  </si>
  <si>
    <t>NLTH</t>
  </si>
  <si>
    <t>นิสสัน ลีสซิ่ง</t>
  </si>
  <si>
    <t>nissan leasing,nissanleasing,นิสสันลีสซิ่ง</t>
  </si>
  <si>
    <t>0-2207-4000</t>
  </si>
  <si>
    <t>https://www.nissanleasing.co.th/</t>
  </si>
  <si>
    <t>NEXT</t>
  </si>
  <si>
    <t>เน็คซ์ แคปปิตอล</t>
  </si>
  <si>
    <t>next capital</t>
  </si>
  <si>
    <t>0-2342-9699</t>
  </si>
  <si>
    <t>https://www.facebook.com/NextCPT/</t>
  </si>
  <si>
    <t>สินเชื่อ Ibank SMEs ธุรกิจอพาร์ทเม้นท์มุสลิม ปี 2563</t>
  </si>
  <si>
    <t>ปีที่ 1–3 : SPRL-1.5%
ปีที่ 4+ : SPRL-0.5%</t>
  </si>
  <si>
    <t>อพาร์ทเม้นท์ / หอพัก</t>
  </si>
  <si>
    <t>เป็นบุคคลธรรมดาหรือนิติบุคคลที่ผู้ประกอบการเป็นมุสลิม
อพาร์ทเม้นท์ตั้งอยู่ในทำเลที่มีชุมชนพักอาศัย
มีผู้บริหารหรือทีมงานที่มีประสบการณ์ในการดำเนินธุรกิจไม่น้อยกว่า 2 ปี</t>
  </si>
  <si>
    <t>http://www.nextcapital.co.th/</t>
  </si>
  <si>
    <t>https://ibank.co.th/th/promotion/2020-01-27-19-48-37</t>
  </si>
  <si>
    <t>cs@nextcapital.co.th</t>
  </si>
  <si>
    <t>https://www.nextcapital.co.th/covid19_support.html</t>
  </si>
  <si>
    <t>SMC</t>
  </si>
  <si>
    <t>บรรษัทตลาดรองสินเชื่อที่อยู่อาศัย</t>
  </si>
  <si>
    <t>บตท.,SMC,ตลาดรองสินเขื่อบ้าน,secondary mortgage corporation</t>
  </si>
  <si>
    <t>0-2018-3636</t>
  </si>
  <si>
    <t>@smc.or.th</t>
  </si>
  <si>
    <t>https://www.facebook.com/SecondaryMortgageCorporation/</t>
  </si>
  <si>
    <t>https://www.smc.or.th/</t>
  </si>
  <si>
    <t>https://www.smc.or.th/index.php/th/contact/2016-08-03-04-15-59/%E0%B8%A1%E0%B8%B2%E0%B8%95%E0%B8%A3%E0%B8%81%E0%B8%B2%E0%B8%A3%E0%B8%8A%E0%B9%88%E0%B8%A7%E0%B8%A2%E0%B9%80%E0%B8%AB%E0%B8%A5%E0%B8%B7%E0%B8%AD%E0%B8%88%E0%B8%B2%E0%B8%81%E0%B8%A0%E0%B8%B2%E0%B8%A7%E0%B8%B0%E0%B9%80%E0%B8%A8%E0%B8%A3%E0%B8%A9%E0%B8%90%E0%B8%81%E0%B8%B4%E0%B8%88</t>
  </si>
  <si>
    <t>สินเชื่อ SMEs Back to Ibank ปี 2563</t>
  </si>
  <si>
    <t>ปีที่ี่ 1–3 : SPRL-1.5% (term loan) / SPR-0.5% (วงเงินหมุนเวียน)
ปีที่ 4+ : SPRL-0.5% (term loan) / SPR-0.5% (วงเงินหมุนเวียน)</t>
  </si>
  <si>
    <t>เป็นบุคคลธรรมดาหรือนิติบุคคลที่ผู้ประกอบการเป็นมุสลิม
มีประสบการณ์ดำเนินธุรกิจไม่ต่ำกว่า 2 ปี</t>
  </si>
  <si>
    <t>https://ibank.co.th/th/promotion/2020-01-27-19-48-38</t>
  </si>
  <si>
    <t>TCG</t>
  </si>
  <si>
    <t>บรรษัทประกันสินเชื่ออุตสาหกรรมขนาดย่อม</t>
  </si>
  <si>
    <t>บสย.,บรรษัทค้ำประกันสินเชื่อ,thai credit guarantee corporation</t>
  </si>
  <si>
    <t>0-2890-9999</t>
  </si>
  <si>
    <t>@doctor.tcg</t>
  </si>
  <si>
    <t>https://www.facebook.com/tcg.or.th/</t>
  </si>
  <si>
    <t>https://www.tcg.or.th</t>
  </si>
  <si>
    <t>สินเชื่อ Ibank Small SMEs ปี 2563</t>
  </si>
  <si>
    <t>ปีที่ี่ 1–3 : SPRL-1% (term loan) / SPRR-0.5% (วงเงินหมุนเวียน)
ปีที่ 4+ : SPRL-0.5% (term loan) / SPRR-0.5% (วงเงินหมุนเวียน)</t>
  </si>
  <si>
    <t>ไม่ประกอบธุรกิจอสังหาริมทรัพย์
มีประสบการณ์ดำเนินธุรกิจไม่ต่ำกว่า 2 ปี</t>
  </si>
  <si>
    <t>https://ibank.co.th/th/promotion/2020-01-27-19-48-40</t>
  </si>
  <si>
    <t>https://www.tcg.or.th/customer_general.php</t>
  </si>
  <si>
    <t>BAM</t>
  </si>
  <si>
    <t>บริษัทบริหารสินทรัพย์ กรุงเทพพาณิชย์</t>
  </si>
  <si>
    <t>แบม,บสก.,bangkok commercial asset management</t>
  </si>
  <si>
    <t>0-2630-0700</t>
  </si>
  <si>
    <t>@bamline</t>
  </si>
  <si>
    <t>https://www.facebook.com/onlineBAM/</t>
  </si>
  <si>
    <t>https://www.bam.co.th/</t>
  </si>
  <si>
    <t>KTC</t>
  </si>
  <si>
    <t>บัตรกรุงไทย</t>
  </si>
  <si>
    <t>กรุงไทยการ์ด,krungthai card,ktb</t>
  </si>
  <si>
    <t>0-2123-5000</t>
  </si>
  <si>
    <t>@ktc_card</t>
  </si>
  <si>
    <t>กรุงเทพมหานครและปริมณฑล</t>
  </si>
  <si>
    <t>https://www.facebook.com/ktcrealprivilege/</t>
  </si>
  <si>
    <t>https://www.ktc.co.th/home</t>
  </si>
  <si>
    <t>ภาคกลาง</t>
  </si>
  <si>
    <t>ภาคเหนือ</t>
  </si>
  <si>
    <t>cservice@ktc.co.th</t>
  </si>
  <si>
    <t>ภาคตะวันออกเฉียงเหนือ</t>
  </si>
  <si>
    <t>AYCAP</t>
  </si>
  <si>
    <t>บัตรกรุงศรีเฟิร์สช้อยส์</t>
  </si>
  <si>
    <t>krungsricard,krungsri,bay,firstchoice</t>
  </si>
  <si>
    <t>0-2345-6789</t>
  </si>
  <si>
    <t>https://www.facebook.com/KRUNGSRI.First.Choice</t>
  </si>
  <si>
    <t>ภาคใต้</t>
  </si>
  <si>
    <t>ภาคตะวันออก</t>
  </si>
  <si>
    <t>www.firstchoice.co.th</t>
  </si>
  <si>
    <t>ภาคตะวันตก</t>
  </si>
  <si>
    <t>อื่นๆ (ไม่ระบุจังหวัด)</t>
  </si>
  <si>
    <t>KCC</t>
  </si>
  <si>
    <t>บัตรเครดิต กรุงศรี</t>
  </si>
  <si>
    <t>krungsricard,krungsri,bay</t>
  </si>
  <si>
    <t>0-2646-3555</t>
  </si>
  <si>
    <t>https://www.facebook.com/KrungsriCard/</t>
  </si>
  <si>
    <t>www.krungsricard.com</t>
  </si>
  <si>
    <t>GCS</t>
  </si>
  <si>
    <t>บัตรเครดิตเซ็นทรัล เดอะวัน</t>
  </si>
  <si>
    <t>krungsricard,krungsri,bay,centralcard,centraltheone,the one card</t>
  </si>
  <si>
    <t>0-2627-8111</t>
  </si>
  <si>
    <t>https://www.facebook.com/CentralThe1CreditCard/</t>
  </si>
  <si>
    <t>www.centralthe1card.com</t>
  </si>
  <si>
    <t>TMS</t>
  </si>
  <si>
    <t>บัตรเทสโก้ โลตัส วีซ่า</t>
  </si>
  <si>
    <t>krungsricard,krungsri,bay,tescocard,tesco,tesco lotus visa</t>
  </si>
  <si>
    <t>1712</t>
  </si>
  <si>
    <t>https://www.facebook.com/tescolotusmoney/</t>
  </si>
  <si>
    <t>www.tescolotusmoney.com</t>
  </si>
  <si>
    <t>BMUL</t>
  </si>
  <si>
    <t>บางกอก มิตซูบิชิ ยูเอฟเจ ลีส</t>
  </si>
  <si>
    <t>mufg leasing,bangkok mitsubishi ufj lease,เอ็มยูเอฟจี</t>
  </si>
  <si>
    <t>0-2163-6400
0-2033-4488</t>
  </si>
  <si>
    <t>http://www.th.lf.mufg.jp/th/index.html</t>
  </si>
  <si>
    <t>note</t>
  </si>
  <si>
    <t>BPL</t>
  </si>
  <si>
    <t>บาร์เกน พ้อยท์</t>
  </si>
  <si>
    <t>bargain point</t>
  </si>
  <si>
    <t>0-2040-0888</t>
  </si>
  <si>
    <t>https://www.facebook.com/BargainPointCoLtd/</t>
  </si>
  <si>
    <t>condition</t>
  </si>
  <si>
    <t>detail</t>
  </si>
  <si>
    <t>todo</t>
  </si>
  <si>
    <t>BSL</t>
  </si>
  <si>
    <t>register_begin</t>
  </si>
  <si>
    <t>บีเอสแอล ลีสซิ่ง</t>
  </si>
  <si>
    <t>bsl leasing,bsl ลีสซิ่ง</t>
  </si>
  <si>
    <t>0-2670-4700</t>
  </si>
  <si>
    <t>http://www.bsl.co.th/</t>
  </si>
  <si>
    <t>register_end</t>
  </si>
  <si>
    <t>register</t>
  </si>
  <si>
    <t>phone</t>
  </si>
  <si>
    <t>customer@bsl.co.th</t>
  </si>
  <si>
    <t>SUKJAI</t>
  </si>
  <si>
    <t>ปิยะระยองกรุ๊ป</t>
  </si>
  <si>
    <t>สุขใจเงินติดปีก</t>
  </si>
  <si>
    <t>061-234-3228</t>
  </si>
  <si>
    <t>@sukjai</t>
  </si>
  <si>
    <t>https://www.facebook.com/loanonline</t>
  </si>
  <si>
    <t>มาตรการ</t>
  </si>
  <si>
    <t>เงื่อนไข</t>
  </si>
  <si>
    <t>รายละเอียด</t>
  </si>
  <si>
    <t>สิ่งที่ต้องทำ</t>
  </si>
  <si>
    <t>เริ่มลงทะเบียน</t>
  </si>
  <si>
    <t>หมดเขตลงทะเบียน</t>
  </si>
  <si>
    <t>เว็บรายละเอียด</t>
  </si>
  <si>
    <t>เว็บลงทะเบียน</t>
  </si>
  <si>
    <t>โทรลงทะเบียน</t>
  </si>
  <si>
    <t>OK</t>
  </si>
  <si>
    <t>http://www.happymoneycanfly.com</t>
  </si>
  <si>
    <t>PSML</t>
  </si>
  <si>
    <t>พรประเสริฐ โมโตลิส</t>
  </si>
  <si>
    <t>psml,motolease</t>
  </si>
  <si>
    <t>042-615-116</t>
  </si>
  <si>
    <t>@PornPrasert</t>
  </si>
  <si>
    <t>car</t>
  </si>
  <si>
    <t>https://www.facebook.com/pornprasertsociety</t>
  </si>
  <si>
    <t>https://www.pornprasert.co.th/</t>
  </si>
  <si>
    <t>PROMISE</t>
  </si>
  <si>
    <t>พรอมิส (ประเทศไทย)</t>
  </si>
  <si>
    <t>สินเชื่อป๋อ</t>
  </si>
  <si>
    <t>1751</t>
  </si>
  <si>
    <t>https://www.promise.co.th/</t>
  </si>
  <si>
    <t>PNA</t>
  </si>
  <si>
    <t>พระนคร ยนตรการ</t>
  </si>
  <si>
    <t>pna</t>
  </si>
  <si>
    <t>0-2561-4610</t>
  </si>
  <si>
    <t>FST</t>
  </si>
  <si>
    <t>ฟอร์ท สมาร์ท เทรดดิ้ง</t>
  </si>
  <si>
    <t>forth smart trading,บุญเติม</t>
  </si>
  <si>
    <t>0-2029-0099</t>
  </si>
  <si>
    <t>KFE</t>
  </si>
  <si>
    <t>แฟคเตอรี แอนด์ อีควิปเมนท์ กสิกรไทย</t>
  </si>
  <si>
    <t>แฟคเตอรี กสิกรไทย,กสิกรแฟคเตอรี,kbank factoring,กสิกร factoring,factory and equipment kasikorn</t>
  </si>
  <si>
    <t>0-2290-2900
0-2290-2902
0-2290-2910</t>
  </si>
  <si>
    <t>https://www.kasikornfactory-equipment.com/th/Pages/Index.aspx</t>
  </si>
  <si>
    <t>kf.info@kasikornfactory-equipment.com</t>
  </si>
  <si>
    <t>PL</t>
  </si>
  <si>
    <t>ภัทรลิสซิ่ง</t>
  </si>
  <si>
    <t>phatra leasing</t>
  </si>
  <si>
    <t>0-2290-7575 (ต่อ 513)</t>
  </si>
  <si>
    <t>https://www.facebook.com/PhatraLeasing/</t>
  </si>
  <si>
    <t>https://www.pl.co.th/</t>
  </si>
  <si>
    <t>MKT@PL.CO.TH</t>
  </si>
  <si>
    <t>MSD</t>
  </si>
  <si>
    <t>มิตรสินด่วน</t>
  </si>
  <si>
    <t>mitrsinduan</t>
  </si>
  <si>
    <t>053-813-000</t>
  </si>
  <si>
    <t>https://www.facebook.com/MitrSinDuan/</t>
  </si>
  <si>
    <t>http://www.mitrsinduan.msd.co.th/</t>
  </si>
  <si>
    <t>เลื่อนชำระเงินต้น 3 เดือน หรือลดค่างวดอย่างน้อย 30% ของค่างวดเดิม 6 เดือน</t>
  </si>
  <si>
    <t>https://www.facebook.com/MitrSinDuan/posts/3109637555790281</t>
  </si>
  <si>
    <t>creditcard</t>
  </si>
  <si>
    <t>MITSIB</t>
  </si>
  <si>
    <t>มิตรสิบ ลิสซิ่ง</t>
  </si>
  <si>
    <t>mitsibleasing,mitsib leasing</t>
  </si>
  <si>
    <t>0-2743-8787</t>
  </si>
  <si>
    <t>@mitsibtaxi</t>
  </si>
  <si>
    <t>https://www.facebook.com/mitsibleasing/</t>
  </si>
  <si>
    <t>http://www.mitsibleasing.com/</t>
  </si>
  <si>
    <t>mitsib@mitsibleasing.com</t>
  </si>
  <si>
    <t>METRO</t>
  </si>
  <si>
    <t>เมโทรโพลิส ลีสซิ่ง</t>
  </si>
  <si>
    <t>metropolis leasing</t>
  </si>
  <si>
    <t>0-2642-5031-40
0-2248-7971
0-2642-5317
0-2248-8280</t>
  </si>
  <si>
    <t>MTC</t>
  </si>
  <si>
    <t>เมืองไทย แคปปิตอล</t>
  </si>
  <si>
    <t>muangthai capital</t>
  </si>
  <si>
    <t>0-2880-1033
 0-2016-2100</t>
  </si>
  <si>
    <t>https://www.facebook.com/muangthaicapital/</t>
  </si>
  <si>
    <t>https://www.muangthaicap.com/th/</t>
  </si>
  <si>
    <t>ลดอัตราผ่อนชำระขั้นต่ำ (ปี 63–64 เหลือ 5% ปี 65 เหลือ 8%)</t>
  </si>
  <si>
    <t>ML</t>
  </si>
  <si>
    <t>ไมโครลิสซิ่ง</t>
  </si>
  <si>
    <t>micro leasing,microleasing,ขวัญใจสิบล้อ</t>
  </si>
  <si>
    <t>034-109-200</t>
  </si>
  <si>
    <t>@microleasing</t>
  </si>
  <si>
    <t>https://www.facebook.com/Microleasing/</t>
  </si>
  <si>
    <t>https://www.microleasingplc.com/</t>
  </si>
  <si>
    <t>Contact@microleasingplc.com</t>
  </si>
  <si>
    <t>YANMAR</t>
  </si>
  <si>
    <t>ยันม่าร์ แคบปิตอล (ไทยแลนด์)</t>
  </si>
  <si>
    <t>yanmar capital,yanmarcapital,yct</t>
  </si>
  <si>
    <t>https://www.yanmarcapital.co.th/</t>
  </si>
  <si>
    <t>UNITED</t>
  </si>
  <si>
    <t>ยูไนเต็ดลีสซิ่ง</t>
  </si>
  <si>
    <t>พิธานยูไนเต็ด,พิธานพาณิชย์,united leasing,phithan leasing</t>
  </si>
  <si>
    <t>0-2318-4058</t>
  </si>
  <si>
    <t>RL</t>
  </si>
  <si>
    <t>ราชธานีลิสซิ่ง</t>
  </si>
  <si>
    <t>rajathani leasing</t>
  </si>
  <si>
    <t>0-2440-0844</t>
  </si>
  <si>
    <t>https://www.ratchthani.com/landing/</t>
  </si>
  <si>
    <t>RWAY</t>
  </si>
  <si>
    <t>รีโซลูชั่น เวย์</t>
  </si>
  <si>
    <t>resolution way</t>
  </si>
  <si>
    <t>0-2575-1950</t>
  </si>
  <si>
    <t>@Rway</t>
  </si>
  <si>
    <t>http://www.rway.co.th/</t>
  </si>
  <si>
    <t>KL</t>
  </si>
  <si>
    <t>ลีสซิ่งกสิกรไทย</t>
  </si>
  <si>
    <t>kbank leasing,กสิกรลีสซิ่ง,kasikorn leasing</t>
  </si>
  <si>
    <t>0-2696-9999</t>
  </si>
  <si>
    <t>https://www.kasikornleasing.com/th/Pages/index.aspx</t>
  </si>
  <si>
    <t>klcontactcenter@kasikornleasing.com</t>
  </si>
  <si>
    <t>ICBCTL</t>
  </si>
  <si>
    <t>ลีสซิ่ง ไอซีบีซี (ไทย)</t>
  </si>
  <si>
    <t>icbct,icbc leasing,leasing icbc,จีน,china</t>
  </si>
  <si>
    <t>0-2626-8100
0-2876-7200</t>
  </si>
  <si>
    <t>http://www.icbcthaileasing.com/</t>
  </si>
  <si>
    <t>VC</t>
  </si>
  <si>
    <t>วีซี เวลท์</t>
  </si>
  <si>
    <t>VC Wealth</t>
  </si>
  <si>
    <t>0-2105-8696</t>
  </si>
  <si>
    <t>http://www.vcwealth.co.th</t>
  </si>
  <si>
    <t>contact@vcwealth.co.th</t>
  </si>
  <si>
    <t>WL</t>
  </si>
  <si>
    <t>เวิลด์ลีส</t>
  </si>
  <si>
    <t>worldlease,cimb</t>
  </si>
  <si>
    <t>0-2675-6300</t>
  </si>
  <si>
    <t>https://www.worldlease.co.th/Main.html</t>
  </si>
  <si>
    <t>https://www.worldlease.co.th/ReliefProgram.html</t>
  </si>
  <si>
    <t>hirepurchase</t>
  </si>
  <si>
    <t>SAWAD</t>
  </si>
  <si>
    <t>ศรีสวัสดิ์ คอร์ปอเรชั่น</t>
  </si>
  <si>
    <t>มีบ้านมีรถ,เงินสด ทันใจ,srisawad,meebaanmeerod</t>
  </si>
  <si>
    <t>@srisawad</t>
  </si>
  <si>
    <t>https://www.facebook.com/srisawadpower/</t>
  </si>
  <si>
    <t>https://www.sawad.co.th/</t>
  </si>
  <si>
    <t>https://www.sawad.co.th/article/%e0%b8%a1%e0%b8%b2%e0%b8%95%e0%b8%a3%e0%b8%81%e0%b8%b2%e0%b8%a3%e0%b8%8a%e0%b9%88%e0%b8%a7%e0%b8%a2%e0%b9%80%e0%b8%ab%e0%b8%a5%e0%b8%b7%e0%b8%ad%e0%b8%94%e0%b9%89%e0%b8%b2%e0%b8%99%e0%b8%aa%e0%b8%b4/</t>
  </si>
  <si>
    <t>SCAP</t>
  </si>
  <si>
    <t>ศรีสวัสดิ์ แคปปิตอล</t>
  </si>
  <si>
    <t>srisawad capital,srisawadcapital</t>
  </si>
  <si>
    <t>0-2691-5600</t>
  </si>
  <si>
    <t>www.srisawadcapital.co.th</t>
  </si>
  <si>
    <t>info@srisawadcapital.co.th</t>
  </si>
  <si>
    <t>SAK</t>
  </si>
  <si>
    <t>ศักดิ์สยามลิสซิ่ง</t>
  </si>
  <si>
    <t>saksiam leasing</t>
  </si>
  <si>
    <t>055-440-372</t>
  </si>
  <si>
    <t>@wbu5287w</t>
  </si>
  <si>
    <t>https://www.facebook.com/saksiamleasing</t>
  </si>
  <si>
    <t>เลื่อนชำระเงินต้นและดอกเบี้ย 3 เดือน หรือเลื่อนชำระเงินต้น 6 เดือน</t>
  </si>
  <si>
    <t>https://www.saksiam.com/th/home</t>
  </si>
  <si>
    <t>leasing</t>
  </si>
  <si>
    <t>saksiam@saksiam.co.th</t>
  </si>
  <si>
    <t>STAR</t>
  </si>
  <si>
    <t>สตาร์ มันนี่</t>
  </si>
  <si>
    <t>สตาร์ มันนี่,Star Money,ธนาธิวัตถ์</t>
  </si>
  <si>
    <t>061-393-9988</t>
  </si>
  <si>
    <t>@starmoney</t>
  </si>
  <si>
    <t>https://www.facebook.com/starmoney.co.th/</t>
  </si>
  <si>
    <t>www.starmoney.co.th</t>
  </si>
  <si>
    <t>info@starmoney.co.th</t>
  </si>
  <si>
    <t>SKL</t>
  </si>
  <si>
    <t>สยามคูโบต้า ลีสซิ่ง</t>
  </si>
  <si>
    <t>คูโบต้า ลีสซิ่ง,คูโบต้าลีสซิ่ง,siam kubota leasing,skl</t>
  </si>
  <si>
    <t>1317
0-2833-3555</t>
  </si>
  <si>
    <t>https://skl.co.th/index.php</t>
  </si>
  <si>
    <t>JMT</t>
  </si>
  <si>
    <t>สินเชื่อ เจ มันนี่</t>
  </si>
  <si>
    <t>jmoney,j money,j-money,เจมันนี่,เจ ฟินเทค,J Fintech,JMT</t>
  </si>
  <si>
    <t>1258
0-2113-6153</t>
  </si>
  <si>
    <t>@jmoneythai</t>
  </si>
  <si>
    <t>https://www.facebook.com/Jmoneythai/</t>
  </si>
  <si>
    <t>https://www.jmoney.co.th/jmoney/index.php/Welcome</t>
  </si>
  <si>
    <t>cs@jfintech.co.th</t>
  </si>
  <si>
    <t>http://covid19.jmoney.co.th/</t>
  </si>
  <si>
    <t>AMEX</t>
  </si>
  <si>
    <t>อเมริกัน เอ็กซ์เพรส (ไทย)</t>
  </si>
  <si>
    <t>american express</t>
  </si>
  <si>
    <t>0-2273-5544</t>
  </si>
  <si>
    <t>https://www.americanexpress.com/th/</t>
  </si>
  <si>
    <t>AYCAL</t>
  </si>
  <si>
    <t>อยุธยา แคปปิตอล ออโต้ ลีส</t>
  </si>
  <si>
    <t>bay,ธนาคารกรุงศรีอยุธยา,bank of ayuthaya,อยุธยา แคปปิตอล ออโต้ ลีส,อยุธยา ออโต้,krungsri auto,กรุงศรีออโต้,bayauto,bay auto,bay leasing,กรุงศรีลีสซิ่ง,krungsriauto,ayuthaya capital auto lease</t>
  </si>
  <si>
    <t>0-2627-6010
0-2740-7400</t>
  </si>
  <si>
    <t>@krungsriauto</t>
  </si>
  <si>
    <t>https://www.facebook.com/KrungsriAuto/</t>
  </si>
  <si>
    <t>https://www.krungsriauto.com/auto/home</t>
  </si>
  <si>
    <t>https://www.krungsriauto.com/auto/interest/Financial-assistance-package.html</t>
  </si>
  <si>
    <t>ADLC</t>
  </si>
  <si>
    <t>อยุธยา ดีเวลลอปเม้นท์ ลีสซิ่ง</t>
  </si>
  <si>
    <t>bay,ธนาคารกรุงศรีอยุธยา,bank of ayuthaya,อยุธยา ดีเวลลอปเม้นท์ ลีสซิ่ง,อยุธยาลีสซิ่ง,กรุงศรีลีสซิ่ง,ayuthaya development leasing,ayuthaya leasing,bay leasing</t>
  </si>
  <si>
    <t>0-2208-2300</t>
  </si>
  <si>
    <t>http://www.krungsrileasing.com/th/index.aspx</t>
  </si>
  <si>
    <t>AMANAH</t>
  </si>
  <si>
    <t>อะมานะฮ์ ลิสซิ่ง</t>
  </si>
  <si>
    <t>amanah leasing,อะมานะฮ์ลิสซิ่ง</t>
  </si>
  <si>
    <t>0-2030-6456</t>
  </si>
  <si>
    <t>https://www.facebook.com/Amanah.co.th</t>
  </si>
  <si>
    <t>http://www.amanah.co.th/</t>
  </si>
  <si>
    <t>house</t>
  </si>
  <si>
    <t>AEON</t>
  </si>
  <si>
    <t>อิออน ธนสินทรัพย์</t>
  </si>
  <si>
    <t>อิออน</t>
  </si>
  <si>
    <t>0-2665-0123</t>
  </si>
  <si>
    <t>@aeonth</t>
  </si>
  <si>
    <t>https://www.facebook.com/AEONTSContact/</t>
  </si>
  <si>
    <t>https://www.aeon.co.th/aeon/home/</t>
  </si>
  <si>
    <t>https://www.aeon.co.th/aeon/news-events/news-customers-affected-by-covid-19</t>
  </si>
  <si>
    <t>เลื่อนชำระเงินต้น 3 เดือน และลดดอกเบี้ยตามความเหมาะสม</t>
  </si>
  <si>
    <t>EB</t>
  </si>
  <si>
    <t>personal</t>
  </si>
  <si>
    <t>อีซี่ บาย</t>
  </si>
  <si>
    <t>อีซี่บาย,ยูเมะ,umay</t>
  </si>
  <si>
    <t>0-2695-0000</t>
  </si>
  <si>
    <t>@umayplus</t>
  </si>
  <si>
    <t>https://www.facebook.com/umayplusofficial/</t>
  </si>
  <si>
    <t>https://www.umayplus.com/</t>
  </si>
  <si>
    <t>https://www.umayplus.com/contact/registercovid</t>
  </si>
  <si>
    <t>ILT</t>
  </si>
  <si>
    <t>อีซูซุลิสซิ่ง</t>
  </si>
  <si>
    <t>ตรีเพชร อีซูซุลิสซิ่ง,ตรีเพชร ลิสซิ่ง,isuzuลิสซิ่ง,isuzu leasing,isuzuleasing</t>
  </si>
  <si>
    <t>1366
0-2792-2000</t>
  </si>
  <si>
    <t>https://www.facebook.com/tripetchisuzuleasing/</t>
  </si>
  <si>
    <t>https://www.isuzuleasing.com/</t>
  </si>
  <si>
    <t>revolving</t>
  </si>
  <si>
    <t>ASK</t>
  </si>
  <si>
    <t>เอเซียเสริมกิจลีซซิ่ง</t>
  </si>
  <si>
    <t>กรุงเทพแกรนด์ แปซิฟิคลีส,กรุงเทพแกรนด์,แกรนด์แปซิฟิคลีส,bangkok grand pacific lease,asia sermkij leasing,เอเซีย เสริมกิจ,เอเชียเสริมกิจลีซซิ่ง,เอเชีย เสริมกิจ ลีซซิ่ง,กรุงเทพแกรนด์แปซิฟิคลีส</t>
  </si>
  <si>
    <t>0-2030-0999
0-2679-6226</t>
  </si>
  <si>
    <t>@askconnect</t>
  </si>
  <si>
    <t>https://www.facebook.com/ask.shb/</t>
  </si>
  <si>
    <t>https://www.ask.co.th/th</t>
  </si>
  <si>
    <t>info@ask.co.th</t>
  </si>
  <si>
    <t>MULT</t>
  </si>
  <si>
    <t xml:space="preserve">เอ็มยูแอล (ประเทศไทย) </t>
  </si>
  <si>
    <t>mul leasing,เอ็มยูแอล ลีสซิ่ง</t>
  </si>
  <si>
    <t>0-2163-6404
0-2163-6405</t>
  </si>
  <si>
    <t>S11</t>
  </si>
  <si>
    <t>เอส 11 กรุ๊ป</t>
  </si>
  <si>
    <t>0-2022-8888</t>
  </si>
  <si>
    <t>sme</t>
  </si>
  <si>
    <t>https://www.facebook.com/%E0%B8%9A%E0%B8%A3%E0%B8%B4%E0%B8%A9%E0%B8%B1%E0%B8%97-%E0%B9%80%E0%B8%AD%E0%B8%AA11%E0%B8%81%E0%B8%A3%E0%B8%B8%E0%B9%8A%E0%B8%9B-%E0%B8%88%E0%B8%B3%E0%B8%81%E0%B8%B1%E0%B8%94-%E0%B8%A1%E0%B8%AB%E0%B8%B2%E0%B8%8A%E0%B8%99-998452846913242</t>
  </si>
  <si>
    <t>http://www.sgroup.co.th/</t>
  </si>
  <si>
    <t>info@sgroup.co.th</t>
  </si>
  <si>
    <t>SGC</t>
  </si>
  <si>
    <t>เอสจี แคปปิตอล</t>
  </si>
  <si>
    <t>SG Capital,สินเชื่อซิงเกอร์,รถทำเงิน</t>
  </si>
  <si>
    <t>0-2234-7171</t>
  </si>
  <si>
    <t>https://www.sgcapital.co.th/index.php</t>
  </si>
  <si>
    <t>sghotline@singerthai.co.th</t>
  </si>
  <si>
    <t>SGF</t>
  </si>
  <si>
    <t>เอสจีเอฟ แคปปิตอล</t>
  </si>
  <si>
    <t>sgf capital</t>
  </si>
  <si>
    <t>0-2232-1789</t>
  </si>
  <si>
    <t>@sgfcapital</t>
  </si>
  <si>
    <t>https://www.facebook.com/sgfcapital10400/</t>
  </si>
  <si>
    <t>เลื่อนชำระเงินต้นและดอกเบี้ย 6 เดือน</t>
  </si>
  <si>
    <t>https://www.sgfcap.com/</t>
  </si>
  <si>
    <t>sgfinfo@sgfcap.com</t>
  </si>
  <si>
    <t>SSPEED</t>
  </si>
  <si>
    <t>เอส-สปีด ลิสซิ่ง</t>
  </si>
  <si>
    <t>s-speed,เอสสปีด</t>
  </si>
  <si>
    <t>056-222-149-50</t>
  </si>
  <si>
    <t>@sspeedleasing</t>
  </si>
  <si>
    <t>https://www.facebook.com/SSpeedLeasing</t>
  </si>
  <si>
    <t>https://s-speedleasing.com/</t>
  </si>
  <si>
    <t>s-speedleasing@outlook.com</t>
  </si>
  <si>
    <t>SNN</t>
  </si>
  <si>
    <t>เอส เอ็น เอ็น ลีสซิ่ง</t>
  </si>
  <si>
    <t>snn leasing,snnleasing,เอสเอ็นเอ็น</t>
  </si>
  <si>
    <t>@snnleasing</t>
  </si>
  <si>
    <t>https://www.facebook.com/snnleasing2544/</t>
  </si>
  <si>
    <t>https://www.snnleasing.com/</t>
  </si>
  <si>
    <t>SMFL</t>
  </si>
  <si>
    <t>เอสเอ็มเอฟแอล ลิสซิ่ง</t>
  </si>
  <si>
    <t>smfl ลีสซิ่ง,smfl global,ซูมิโตโม มิตซุย,sumitomo mitsui finance and leasing</t>
  </si>
  <si>
    <t>0-26777400 (ต่อ 108)</t>
  </si>
  <si>
    <t>https://www.smfl-global.com/thailand/th/index.html</t>
  </si>
  <si>
    <t>ลดดอก</t>
  </si>
  <si>
    <t>Covid19@smfl.co.th</t>
  </si>
  <si>
    <t>ผู้ได้รับผลกระทบโดยตรง ประกอบอาชีพหรือทำงานในธุรกิจโรงแรม</t>
  </si>
  <si>
    <t>ลดอัตราดอกเบี้ยเหลือ 12% ต่อปี</t>
  </si>
  <si>
    <t>AAM</t>
  </si>
  <si>
    <t>ลงทะเบียนผ่าน website</t>
  </si>
  <si>
    <t>เอเอเอ็ม แคปปิตอล เซอร์วิส</t>
  </si>
  <si>
    <t>AAM Capital,เอเอเอ็ม จัดไฟแนนซ์,เกษตรไทยลิสซิ่ง</t>
  </si>
  <si>
    <t>081-945-5508</t>
  </si>
  <si>
    <t>@aamcenter</t>
  </si>
  <si>
    <t>https://www.facebook.com/AAM.Financing/</t>
  </si>
  <si>
    <t>https://www.aamfinancegroup.com/</t>
  </si>
  <si>
    <t>ASCEND</t>
  </si>
  <si>
    <t>แอสเซนด์ นาโน</t>
  </si>
  <si>
    <t>ascend nano</t>
  </si>
  <si>
    <t>1240 (กด 3)</t>
  </si>
  <si>
    <t>http://www.ascendnano.com/</t>
  </si>
  <si>
    <t>https://www.bangkokbank.com/th-TH/WFHSupport/Form-Register-Credit-Card</t>
  </si>
  <si>
    <t>OALT</t>
  </si>
  <si>
    <t>โอริโค่ ออโต้ ลีสซิ่ง</t>
  </si>
  <si>
    <t>orico auto leasing,oricoauto</t>
  </si>
  <si>
    <t>0-2502-0241</t>
  </si>
  <si>
    <t>@oalt</t>
  </si>
  <si>
    <t>https://www.facebook.com/Orico-Auto-Leasing-Thailand-Ltd-973095999425040/</t>
  </si>
  <si>
    <t>https://www.oalt.co.th/</t>
  </si>
  <si>
    <t>info@oalt.co.th</t>
  </si>
  <si>
    <t>ITTP</t>
  </si>
  <si>
    <t>ไอทีทีพี</t>
  </si>
  <si>
    <t>ITTP lending</t>
  </si>
  <si>
    <t>0-2821-5724</t>
  </si>
  <si>
    <t>@ittp</t>
  </si>
  <si>
    <t>https://www.facebook.com/ittpLending/</t>
  </si>
  <si>
    <t>https://www.ittp.co.th/</t>
  </si>
  <si>
    <t>AIL</t>
  </si>
  <si>
    <t>ไอร่า ลีสซิ่ง</t>
  </si>
  <si>
    <t>aira leasing,ail</t>
  </si>
  <si>
    <t>0-2117-5800</t>
  </si>
  <si>
    <t>https://www.facebook.com/airaleasing/</t>
  </si>
  <si>
    <t>http://www.airaleasing.co.th/</t>
  </si>
  <si>
    <t>ลดขั้นต่ำ + พักต้นพักดอก</t>
  </si>
  <si>
    <t>ลดอัตราผ่อนชำระขั้นต่ำเหลือ 5% ถึง 31 ธ.ค. 64
เลื่อนชำระเงินต้นและดอกเบี้ย 3 เดือน
คำนวณดอกเบี้ยตามปกติ สถานะบัญชีคงเดิม
เงินต้นและดอกเบี้ยช่วงที่เลื่อน จ่ายด้วยอัตราดอกเบี้ยตามสัญญาโดยชำระในงวดแรกหลังสิ้นสุดโครงการ
ยกเว้นดอกเบี้ยค้างชำระ 1 เดือน</t>
  </si>
  <si>
    <t>info@airleasing.co.th</t>
  </si>
  <si>
    <t>AIRA</t>
  </si>
  <si>
    <t>ไอร่า แอนด์ ไอฟุล</t>
  </si>
  <si>
    <t>Amoney,ไอร่าแอนด์ไอฟุล</t>
  </si>
  <si>
    <t>0-2004-5000</t>
  </si>
  <si>
    <t>https://www.facebook.com/AmoneyThailand/</t>
  </si>
  <si>
    <t>http://www.amoney.in.th/</t>
  </si>
  <si>
    <t>covid19@aira-aiful.co.th</t>
  </si>
  <si>
    <t>IL</t>
  </si>
  <si>
    <t>ไอลิส อินโนเวชั่น</t>
  </si>
  <si>
    <t>ไอลิส อินโนเวชั่น,ilease</t>
  </si>
  <si>
    <t>0-2117-4645</t>
  </si>
  <si>
    <t>@ILease</t>
  </si>
  <si>
    <t>https://www.facebook.com/ileaseinnovation/</t>
  </si>
  <si>
    <t>https://www.ilease.co.th/</t>
  </si>
  <si>
    <t>care@ilease.co.th</t>
  </si>
  <si>
    <t>HONDA</t>
  </si>
  <si>
    <t>ฮอนด้า ลีสซิ่ง</t>
  </si>
  <si>
    <t>HONDA Leasing,HONDAลีสซิ่ง,ฮอนด้าลีสซิ่ง,hondaleasing</t>
  </si>
  <si>
    <t>0-2736-4288</t>
  </si>
  <si>
    <t>@oif7970t</t>
  </si>
  <si>
    <t>https://www.facebook.com/Hondaleasing/</t>
  </si>
  <si>
    <t>https://www.hondaleasing.co.th/</t>
  </si>
  <si>
    <t>hltc_callcenter@honda.th.com</t>
  </si>
  <si>
    <t>HC</t>
  </si>
  <si>
    <t>ฮิตาชิแคปปิตอล</t>
  </si>
  <si>
    <t>hitachi capital</t>
  </si>
  <si>
    <t>080-782-2043
095-952-0909
095-787-9199</t>
  </si>
  <si>
    <t>http://www.hitachi-capital.co.th/</t>
  </si>
  <si>
    <t>พักต้น</t>
  </si>
  <si>
    <t>ลูกหนี้มีวงเงินกู้ทุกบัญชีไม่เกิน 3 ล้านบาท/หลักประกัน
เลื่อนชำระเงินต้น 3 เดือน
เงินต้นที่เลื่อน จ่ายด้วยอัตราดอกเบี้ยตามสัญญา 
ลูกค้าสามารถเลือกชำระหนี้ทันทีหลังสิ้นสุดโครงการ หรือขยายเวลาการชำระหนี้และชำระดอกเบี้ยส่วนดังกล่าวตอนท้ายของสัญญา</t>
  </si>
  <si>
    <t>พักต้นพักดอก</t>
  </si>
  <si>
    <t>เลื่อนชำระเงินต้นและดอกเบี้ย 3 เดือน
เงินต้นและดอกเบี้ยช่วงที่พัก จ่ายด้วยอัตราดอกเบี้ยตามสัญญา
ชำระหนี้และชำระดอกเบี้ยส่วนดังกล่าวตอนท้ายสัญญา</t>
  </si>
  <si>
    <t>https://www.bangkokbank.com/th-TH/WFHSupport/Form-Register-Personal-Loan</t>
  </si>
  <si>
    <t>HENG</t>
  </si>
  <si>
    <t>เฮงลิสซิ่ง</t>
  </si>
  <si>
    <t>heng leasing,เฮ้ง</t>
  </si>
  <si>
    <t>@hengleasing</t>
  </si>
  <si>
    <t>https://www.facebook.com/hengleasing</t>
  </si>
  <si>
    <t>https://www.hengleasing.com/</t>
  </si>
  <si>
    <t>SOMWANG</t>
  </si>
  <si>
    <t>ไฮเวย์</t>
  </si>
  <si>
    <t>สมหวัง,เงินสั่งได้</t>
  </si>
  <si>
    <t>0-2308-7555</t>
  </si>
  <si>
    <t>@somwang</t>
  </si>
  <si>
    <t>https://www.facebook.com/somwangfanpage/?_rdc=1&amp;_rdr</t>
  </si>
  <si>
    <t>https://www.somwang.co.th/</t>
  </si>
  <si>
    <t>วงเงินกลุ่มไม่เกิน 100 ล้านบาท
เลื่อนชำระเงินต้นและดอกเบี้ยอัตโนมัติ 6 เดือน (ตั้งแต่วันที่ 23 เม.ย. 63 – 22 ต.ค. 63)
ไม่เสียประวัติข้อมูลเครดิต
เงินต้นและดอกเบี้ยช่วงที่เลื่อน จ่ายด้วยอัตราดอกเบี้ยตามสัญญา
ลูกค้าสามารถเลือกเฉลี่ยชำระคืนภายใน 1 ปี หลังสิ้นสุดโครงการ หรือขยายเวลาการชำระหนี้และชำระดอกเบี้ยส่วนดังกล่าวตอนท้ายของสัญญา</t>
  </si>
  <si>
    <t>ได้รับสิทธิ์โดยอัตโนมัติ</t>
  </si>
  <si>
    <t>BMW</t>
  </si>
  <si>
    <t>BMW Leasing</t>
  </si>
  <si>
    <t>bmw leasing,bmwleasing,bmleasing,bm leasing,บีเอ็ม ลีสซิ่ง</t>
  </si>
  <si>
    <t>0-2305-8999</t>
  </si>
  <si>
    <t>https://www.bmw.co.th/th/</t>
  </si>
  <si>
    <t>BENZ</t>
  </si>
  <si>
    <t>Mercedes Benz Leasing</t>
  </si>
  <si>
    <t>เบนซ์ ลีสซิ่ง,เบนซ์ลีสซิ่ง</t>
  </si>
  <si>
    <t>0-2614-8888</t>
  </si>
  <si>
    <t>https://www.mercedes-benz.co.th/th/passengercars/buy/financial-services/leasing.html</t>
  </si>
  <si>
    <t>ผู้มีเอกสารแสดงรายได้ลดลง</t>
  </si>
  <si>
    <t>เลื่อนชำระเงินต้น 6 เดือน
ลดอัตราดอกเบี้ยลง 0.25% ต่อปี จากสัญญากู้เดิม นาน 6 เดือน</t>
  </si>
  <si>
    <t>ลงทะเบียนทาง website สาขา หรือ call center</t>
  </si>
  <si>
    <t>https://krungthai.com/th/personal/loan/personal-loan//419</t>
  </si>
  <si>
    <t>https://krungthai.com/covid19/</t>
  </si>
  <si>
    <t>show</t>
  </si>
  <si>
    <t>channel</t>
  </si>
  <si>
    <t>title</t>
  </si>
  <si>
    <t>ตอบโจทย์</t>
  </si>
  <si>
    <t>ThaiPBS</t>
  </si>
  <si>
    <t>“ไขข้อข้องใจกับ 3 ผู้ว่าการแบงก์ชาติ กรณีการจัดตั้งกองทุน BSF”</t>
  </si>
  <si>
    <t>https://www.youtube.com/watch?v=BdXLYQb1ISo&amp;t=160</t>
  </si>
  <si>
    <t>Voice TV Online</t>
  </si>
  <si>
    <t>"แบงก์ชาติห้ามคิดดอกเบี้ยเกินกว่าที่กฎหมายกำหนด" โดยคุณนวอร เดชสุวรรณ์ ผู้ช่วยผู้ว่าการสายนโยบายสถาบันการเงิน ธนาคารแห่งประเทศไทย</t>
  </si>
  <si>
    <t>https://www.voicetv.co.th/read/Lv1CVztN8</t>
  </si>
  <si>
    <t>Workpoint Today</t>
  </si>
  <si>
    <t>Workpoint</t>
  </si>
  <si>
    <t>"มาตรการเพิ่มเติมเพื่อช่วยเหลือ SMEs" โดยคุณวิเรขา สันตะพันธุ์ ผู้อำนวยการอาวุโส ฝ่ายกำกับและตรวจสอบสถาบันการเงินเฉพาะกิจ</t>
  </si>
  <si>
    <t>https://www.facebook.com/watch/live/?v=3048024111929230&amp;ref=watch_permalink</t>
  </si>
  <si>
    <t>&gt;= 0 &lt;= 5 ล้านบาท</t>
  </si>
  <si>
    <t>Executive Espresso</t>
  </si>
  <si>
    <t>The Standard</t>
  </si>
  <si>
    <t>"เปิดใจ ดร.วิรไท ผู้ว่าแบงก์ชาติ วิวาทะอุ้มหุ้นกู้เอกชน และอนาคตตลาดการเงิน"</t>
  </si>
  <si>
    <t>https://www.youtube.com/watch?v=eGhYnJq3rQ4</t>
  </si>
  <si>
    <t>พักต้นพักดอก + ลดดอก</t>
  </si>
  <si>
    <t>วงเงินกู้ไม่เกิน 3 ล้านบาท
เลื่อนชำระเงินต้นและดอกเบี้ย 4 เดือน
ลดอัตราดอกเบี้ยลง 0.25% ต่อปี จากสัญญากู้เดิม นาน 4 เดือน
ดอกเบี้ยสะสมในช่วงที่เลื่อนชำระดอกเบี้ย จะจ่ายหลังครบระยะเวลาเลื่อนชำระจนครบตามจำนวน</t>
  </si>
  <si>
    <t>สนามข่าว FM101</t>
  </si>
  <si>
    <t>FM101</t>
  </si>
  <si>
    <t>“มาตรการช่วยเหลือด้านสินเชื่อสำหรับลูกหนี้” โดยคุณรณดล นุ่มนนท์ รองผู้ว่าการ ด้านเสถียรภาพระบบสถาบันการเงิน</t>
  </si>
  <si>
    <t xml:space="preserve">https://www.youtube.com/watch?v=JwyDG12A5l0 </t>
  </si>
  <si>
    <t>&gt; 5 ล้านบาท &lt;= 10 ล้านบาท</t>
  </si>
  <si>
    <t>Podcast Beartai</t>
  </si>
  <si>
    <t>แบไต๋</t>
  </si>
  <si>
    <t>“ทำความเข้าใจมาตรการพักชำระหนี้คืออะไร? มีเกณฑ์อย่างไร?” โดยคุณรณดล นุ่มนนท์ รองผู้ว่าการ ด้านเสถียรภาพระบบสถาบันการเงิน</t>
  </si>
  <si>
    <t>https://www.youtube.com/watch?v=ARyUYT7NzqU</t>
  </si>
  <si>
    <t>&gt; 10 ล้านบาท &lt;= 15 ล้านบาท</t>
  </si>
  <si>
    <t>บันทึกสถานการณ์</t>
  </si>
  <si>
    <t>สถานีวิทยุกระจายเสียงแห่งประเทศไทย</t>
  </si>
  <si>
    <t>https://www.youtube.com/watch?v=mxpEzwfV0HY</t>
  </si>
  <si>
    <t>&gt; 15 ล้านบาท &lt;= 20 ล้านบาท</t>
  </si>
  <si>
    <t>Talk Special</t>
  </si>
  <si>
    <t>SMART SME</t>
  </si>
  <si>
    <t>“มาตรการช่วยเหลือลูกหนี้ธุรกิจ SMEs” โดยคุณรณดล นุ่มนนท์ รองผู้ว่าการ ด้านเสถียรภาพระบบสถาบันการเงิน</t>
  </si>
  <si>
    <t>https://www.facebook.com/watch/live/?v=240580500396581&amp;ref=watch_permalink</t>
  </si>
  <si>
    <t>&gt; 20 ล้านบาท &lt;= 50 ล้านบาท</t>
  </si>
  <si>
    <t>ฝ่าวิกฤตโควิด 19</t>
  </si>
  <si>
    <t>&gt; 50 ล้านบาท &lt;= 100 ล้านบาท</t>
  </si>
  <si>
    <t>พักต้น + ลดดอก</t>
  </si>
  <si>
    <t>“มาตรการช่วยเหลือลูกหนี้ทั้งกลุ่มประชาชนและธุรกิจ SMEs” โดยคุณรณดล นุ่มนนท์ รองผู้ว่าการ ด้านเสถียรภาพระบบสถาบันการเงิน</t>
  </si>
  <si>
    <t>https://www.facebook.com/watch/live/?v=588324158435607&amp;ref=watch_permalink</t>
  </si>
  <si>
    <t>&gt; 100 ล้านบาท &lt;= 200 ล้านบาท</t>
  </si>
  <si>
    <t>&gt; 200 ล้านบาท &lt;= 300 ล้านบาท</t>
  </si>
  <si>
    <t>&gt; 300 ล้านบาท &lt;= 400 ล้านบาท</t>
  </si>
  <si>
    <t>เจาะลึกทั่วไทย</t>
  </si>
  <si>
    <t>MCOT</t>
  </si>
  <si>
    <t>“เข้าใจประเด็นมาตรการเพิ่มเติมเพื่อช่วยเหลือ SME” โดยคุณรณดล นุ่มนนท์ รองผู้ว่าการ ด้านเสถียรภาพระบบสถาบันการเงิน</t>
  </si>
  <si>
    <t>https://youtu.be/QcABj4SkKAg</t>
  </si>
  <si>
    <t>&gt; 400 ล้านบาท &lt;= 500 ล้านบาท</t>
  </si>
  <si>
    <t>&gt; 500 ล้านบาท</t>
  </si>
  <si>
    <t>รวม</t>
  </si>
  <si>
    <t>1.เกษตรกรรมและการป่าไม้</t>
  </si>
  <si>
    <t>Beartai Live</t>
  </si>
  <si>
    <t>“มาตรการช่วยเหลือลูกหนี้” โดยคุณรณดล นุ่มนนท์ รองผู้ว่าการ ด้านเสถียรภาพระบบสถาบันการเงิน</t>
  </si>
  <si>
    <t>https://www.facebook.com/watch/live/?v=2865558123531564&amp;ref=watch_permalink</t>
  </si>
  <si>
    <t>โหนกระแส</t>
  </si>
  <si>
    <t>สถานีโทรทัศน์สีช่อง 3</t>
  </si>
  <si>
    <t>https://www.facebook.com/watch/?v=223726088735901</t>
  </si>
  <si>
    <t>2.การเหมืองแร่และย่อยหิน</t>
  </si>
  <si>
    <t>สถานีวิทยุ จส.100</t>
  </si>
  <si>
    <t>“มาตรการผ่อนปรนของโครงการคลินิกแก้หนี้เพื่อบรรเทาผลกระทบจากไวรัสโควิด 19” โดยคุณธัญญนิตย์ นิยมการ ผู้ช่วยผู้ว่าการ สายกำกับสถาบันการเงิน</t>
  </si>
  <si>
    <t>https://www.youtube.com/watch?v=SX19_-hJRo8</t>
  </si>
  <si>
    <t>3.อุตสาหกรรมการผลิต</t>
  </si>
  <si>
    <t>เลื่อนชำระเงินต้นและดอกเบี้ย 4 เดือน
ลดอัตราดอกเบี้ยลง 0.25% ต่อปี จากสัญญากู้เดิม นาน 4 เดือน
ดอกเบี้ยสะสมในช่วงที่พักชำระดอกเบี้ย จะจ่ายหลังครบระยะเวลาพักชำระจนครบตามจำนวน</t>
  </si>
  <si>
    <t>3.1 ผลิตภัณฑ์อาหาร</t>
  </si>
  <si>
    <t>3.2 เคมีภัณฑ์และผลิตภัณฑ์เคมี</t>
  </si>
  <si>
    <t>3.3 ผลิตภัณฑ์ยางและพลาสติก</t>
  </si>
  <si>
    <t>3.4 โลหะขั้นมูลฐาน</t>
  </si>
  <si>
    <t>3.5 ยานยนต์ รถพ่วง รถกึ่งพ่วง</t>
  </si>
  <si>
    <t>3.6 ผลิตอื่นๆ</t>
  </si>
  <si>
    <t>ยืดระยะ</t>
  </si>
  <si>
    <t>ผู้ได้รับผลกระทบ</t>
  </si>
  <si>
    <t>วงเงินตั๋วสัญญาใช้เงินและสินเชื่อการค้า
ขยายระยะเวลาไม่เกิน 6 เดือน (นับจากวันที่ครบกำหนด)
ขยายระยะเวลาของธุรกรรมอื่น ๆ ที่เกี่ยวข้องออกไปได้ด้วย เช่น การส่งมอบเงินตราต่างประเทศ</t>
  </si>
  <si>
    <t>4.การพาณิชย์</t>
  </si>
  <si>
    <t>4.1 ขายส่ง</t>
  </si>
  <si>
    <t>4.2 ขายปลีก</t>
  </si>
  <si>
    <t>4.3 พาณิชย์อื่นๆ</t>
  </si>
  <si>
    <t>5.ธุรกิจการเงิน</t>
  </si>
  <si>
    <t>6.การก่อสร้าง</t>
  </si>
  <si>
    <t>7.ธุรกิจที่เกี่ยวข้องกับอสังหาริมทรัพย์</t>
  </si>
  <si>
    <t>พักต้น + ยืดระยะ</t>
  </si>
  <si>
    <t>วงเงินสินเชื่อระยะยาว
เลื่อนชำระเงินต้น ไม่เกิน 12 เดือน
ขยายเวลาสัญญาเงินกู้ไม่เกิน 12 เดือน
ยกเว้นค่าธรรมเนียม management fee และ extension fee</t>
  </si>
  <si>
    <t>8.การสาธารณูปโภค</t>
  </si>
  <si>
    <t>9.การบริการ</t>
  </si>
  <si>
    <t>9.1 โรงแรม ที่พักแรม</t>
  </si>
  <si>
    <t>9.2 บริการอื่นๆ</t>
  </si>
  <si>
    <t>10.อื่นๆ</t>
  </si>
  <si>
    <t>อื่นๆ (ไม่ระบุ)</t>
  </si>
  <si>
    <t>วงเงินกลุ่มไม่เกิน 100 ล้านบาท
เลื่อนชำระหนี้เงินต้นและดอกเบี้ย 6 เดือน</t>
  </si>
  <si>
    <t>เลื่อนชำระเงินต้นและดอกเบี้ยสูงสุด 6 เดือน
คิดดอกเบี้ยตามปกติ</t>
  </si>
  <si>
    <t>https://www.krungsri.com/bank/th/Contact/coronavirus-covid-19-contact.html</t>
  </si>
  <si>
    <t>เลื่อนชำระเงินต้นสูงสุด 6 เดือน
คิดดอกเบี้ยตามปกติ</t>
  </si>
  <si>
    <t xml:space="preserve">RM confirm เอาออก (หาไม่พบใน Website)
</t>
  </si>
  <si>
    <t>ขยายวันครบกำหนดชำระสูงสุดไม่เกิน 12 เดือนนับจากวันครบกำหนดชำระเดิม</t>
  </si>
  <si>
    <t>RM confirm เอาออก (หาไม่พบใน Website)</t>
  </si>
  <si>
    <t>เปลี่ยนเป็นสินเชื่อระยะยาว</t>
  </si>
  <si>
    <t>ลดค่างวด</t>
  </si>
  <si>
    <t>ลดค่างวดสูงสุด 85% นานสูงสุด 6 เดือน</t>
  </si>
  <si>
    <t>พิจารณาเป็นรายกรณี</t>
  </si>
  <si>
    <t>ติดต่อผ่าน call center</t>
  </si>
  <si>
    <t>https://www.krungsri.com/bank/th/Other/AboutUs/krungsri-announce/financial-assistance-package.html</t>
  </si>
  <si>
    <t>ลดขั้นต่ำ</t>
  </si>
  <si>
    <t>ลดค่างวดผ่อนชำระสูงสุด 12 เดือน</t>
  </si>
  <si>
    <t>ลดดอกเบี้ยสูงสุด 2% ไม่เกิน 6 เดือน</t>
  </si>
  <si>
    <t>ติดต่อผ่าน Call center : 1572</t>
  </si>
  <si>
    <t>เลื่อนชำระเงินต้นถึงรอบบัญชีเดือน ธ.ค. 63</t>
  </si>
  <si>
    <t>พิมพ์ @help ผ่าน LINE Kbank live</t>
  </si>
  <si>
    <t>https://www.kasikornbank.com/th/announcement/Pages/stronger-together-individual.aspx</t>
  </si>
  <si>
    <t>ลดดอกเบี้ยพิเศษเหลือ 12% ต่อปี (รอบบัญชีถัดไป – ก.ย. 63)
เป็นไปตามการพิจารณาของธนาคาร</t>
  </si>
  <si>
    <t>ลดอัตราผ่อนชำระขั้นต่ำ
ปี 63–64 เหลือ 5%
ปี 65 เหลือ 8%</t>
  </si>
  <si>
    <t>เลื่อนชำระเงินต้นสูงสุด 12 เดือน</t>
  </si>
  <si>
    <t>ลดค่าผ่อนต่องวดเหลือ 50% สูงสุด 12 เดือน</t>
  </si>
  <si>
    <t>เลื่อนชำระเงินต้นและดอกเบี้ย 3 รอบบัญชี</t>
  </si>
  <si>
    <t>ลดดอกเบี้ยพิเศษเหลือ 22% ต่อปี (รอบบัญชีถัดไป - รอบบัญชีเดือนก.ย. 63) *เป็นไปตามการพิจารณาของธนาคาร</t>
  </si>
  <si>
    <t>วงเงินกลุ่มไม่เกิน 100 ล้านบาท
เลื่อนชำระเงินต้นและดอกเบี้ยนาน 6 เดือน (เม.ย.- ก.ย. 63)
ธนาคารจะไม่หักบัญชีเงินฝากเพื่อชำระหนี้ตั้งแต่ 30 เม.ย. – 30 ก.ย. 63</t>
  </si>
  <si>
    <t>ได้รับสิทธิ์โดยอัตโนมัติ ตรวจสอบสิทธิ์หรือแจ้งความประสงค์ให้หักบัญชีตามปกติได้ที่ลิงค์ลงทะเบียน</t>
  </si>
  <si>
    <t>https://www.kasikornbank.com/th/announcement/Pages/stronger-together-bussiness.aspx</t>
  </si>
  <si>
    <t>https://www.kasikornbank.com/checkingrescue</t>
  </si>
  <si>
    <t>เลื่อนชำระเงินต้นและดอกเบี้ยสูงสุด 6 เดือน
ดอกเบี้ยในช่วงพักชำระหนี้ (เงินต้นคงค้าง x อัตราดอกเบี้ยที่แท้จริงตามสัญญาเช่าซื้อ x จำนวนเดือนที่พักชำระหนี้ตามจริง) จะถูกเอาไว้ต่อท้ายสัญญา</t>
  </si>
  <si>
    <t>https://www.kiatnakin.co.th/th/covid-19-slm?slmcn=BCP_COVID</t>
  </si>
  <si>
    <t>ลดค่างวด + ยืดระยะ</t>
  </si>
  <si>
    <t>ปรับลดค่างวด และขยายเวลาชำระหนี้</t>
  </si>
  <si>
    <t>เลื่อนชำระเงินต้นสูงสุด 6 เดือน</t>
  </si>
  <si>
    <t>ลูกหนี้มีวงเงินกู้ทุกบัญชีไม่เกิน 3 ล้านบาท/หลักประกัน
เลื่อนชำระเงินต้น 3 เดือน
ชำระเฉพาะดอกเบี้ยในอัตราเดิมตามสัญญา</t>
  </si>
  <si>
    <t>https://www.cimbthaionlinecampaign.com/personalloan/terms-of-services-covid19.html</t>
  </si>
  <si>
    <t>เลื่อนชำระเงินต้นและดอกเบี้ย 3 เดือน
เงินต้นและดอกเบี้ยช่วงที่พัก จ่ายด้วยอัตราดอกเบี้ยคิดตามสัญญาเดิมภายใน 1 ปี</t>
  </si>
  <si>
    <t>ลดค่างวดการผ่อนชำระ สำหรับลูกค้าที่ไม่ต้องการเลื่อนชำระหนี้ 3 เดือน</t>
  </si>
  <si>
    <t>เปลี่ยนวงเงินคงเหลือเป็นสินเชื่อแบบผ่อนชำระค่างวดเท่ากันทุกเดือน</t>
  </si>
  <si>
    <t>ลดอัตราผ่อนชำระขั้นต่ำเหลือ 3% (1 เม.ย. – 31 ธ.ค. 63)</t>
  </si>
  <si>
    <t>วงเงินกลุ่มไม่เกิน 100 ล้านบาท
เลื่อนชำระเงินต้นและดอกเบี้ยสูงสุด 6 เดือน</t>
  </si>
  <si>
    <t>ติดต่อเจ้าหน้าที่สินเชื่อ</t>
  </si>
  <si>
    <t>ผู้ได้รับผลกระทบโดยตรง</t>
  </si>
  <si>
    <t>เลื่อนชำระเงินต้นและดอกเบี้ย 3 รอบบัญชี
คิดดอกเบี้ยระหว่างพักชำระในอัตราดอกเบี้ยตามสัญญา</t>
  </si>
  <si>
    <t>ลงทะเบียนผ่าน call center</t>
  </si>
  <si>
    <t>https://www.tmbbank.com/page/view/loan-covid19-01.html</t>
  </si>
  <si>
    <t>ลดอัตราดอกเบี้ยเหลือ 12%
ผ่อนชำระยอดคงค้างได้นาน 48 เดือน</t>
  </si>
  <si>
    <t>ลดอัตราผ่อนชำระขั้นต่ำ เริ่มรอบบิล เม.ย. 63
ปี 63–64 เหลือ 5%
ปี 65 เหลือ 8%</t>
  </si>
  <si>
    <t>เลื่อนชำระเงินต้นและดอกเบี้ย 3 เดือน
เงินต้นและดอกเบี้ยช่วงที่พัก จ่ายด้วยอัตราดอกเบี้ยเดิมตามสัญญา และนำไปต่อไว้ท้ายสัญญา</t>
  </si>
  <si>
    <t>https://www.tmbbank.com/page/view/loan-covid19-tmb-retail.html?mib_view</t>
  </si>
  <si>
    <t>พักต้นพักดอก + ลดดอกเบี้ย</t>
  </si>
  <si>
    <t>เลื่อนชำระเงินต้นและดอกเบี้ย 3 เดือน
เงินต้นและดอกเบี้ยช่วงที่พัก จ่ายด้วยอัตราดอกเบี้ยตามสัญญาเดิม หรืออัตราดอกเบี้ยที่ลดลงตามที่ตกลงกับธนาคาร และนำไปต่อไว้ท้ายสัญญา
ลดอัตราดอกเบี้ยระหว่างพักชำระเหลือไม่เกิน 22%</t>
  </si>
  <si>
    <t>เลื่อนชำระเงินต้นและดอกเบี้ย 3 เดือน
ธนาคารจะคิดดอกเบี้ยระหว่างพักชำระในอัตราดอกเบี้ยตามสัญญา
ลดอัตราดอกเบี้ยระหว่างพักชำระเหลือไม่เกิน 22%</t>
  </si>
  <si>
    <t>ลดอัตราผ่อนชำระขั้นต่ำเหลือ 3%</t>
  </si>
  <si>
    <t>ธุรกิจ SMEs วงเงินกลุ่มไม่เกิน 100 ล้านบาท</t>
  </si>
  <si>
    <t>1. โครงการตั้งหลักเพื่อลูกค้า SME โดยไม่ต้องติดต่อธนาคารเป็นระยะเวลา 6 เดือน นับตั้งแต่วันที่ 23 เมษายน 2563 เป็นต้นไป
 พักหรือชะลอการชำระหนี้ทั้งเงินต้นและดอกเบี้ยตลอดระยะเวลาโครงการ สำหรับวงเงินสินเชื่อระยะยาวและวงเงินสินเชื่อหมุนเวียนเพื่อธุรกิจทุกประเภท และ/หรือ
 2. พักชำระหนี้ค่าธรรมเนียมค้ำประกัน บสย. 12 เดือน</t>
  </si>
  <si>
    <t>เลื่อนชำระเงินต้นและดอกเบี้ย 3 เดือน
ยังคงต้องชำระดอกเบี้ยตามอัตราเดิมตลอดช่วงเวลาพักชำระเงินต้นและดอกเบี้ย
เงินต้นและดอกเบี้ยช่วงที่พัก จ่ายชำระในงวดสุดท้ายตามสัญญา</t>
  </si>
  <si>
    <t>https://docs.google.com/forms/d/e/1FAIpQLScJ2dnnTNpM9EXS7CIcA69Q6xicnIlIeLoA8Za4rgoxtZZrmQ/viewform</t>
  </si>
  <si>
    <t>ลดค่างวด 6 เดือน
ยังคงต้องชำระดอกเบี้ยตามสัญญาเดิมตลอดช่วงเวลาที่ลดค่างวด</t>
  </si>
  <si>
    <t>วงเงินไม่เกิน 250,000 บาท
เลื่อนชำระเงินต้น 6 เดือน
ยังคงต้องชำระดอกเบี้ยด้วยอัตราดอกเบี้ยที่แท้จริงตามสัญญาเดิมตลอดช่วงเวลาเลื่อนชำระเงินต้น</t>
  </si>
  <si>
    <t>วงเงินไม่เกิน 3 ล้านบาท
เลื่อนชำระเงินต้น 3 เดือน
ลดดอกเบี้ยเป็นรายกรณี
ยังคงต้องชำระดอกเบี้ยตามสัญญาเดิมตลอดช่วงเวลาเลื่อนชำระเงินต้น</t>
  </si>
  <si>
    <t>https://docs.google.com/forms/d/e/1FAIpQLSfInaO9BeZNjyr-GiVfx4kCcKB0T_Wf78-8ue1ImnMeWlt1Qw/viewform</t>
  </si>
  <si>
    <t>ขยายเวลาการผ่อนชำระสูงสุด 24 เดือน
ลดจำนวนเงินในการผ่อนชำระ 
สามารถเลือกชำระ เงินต้นและดอกเบี้ย ชำระเฉพาะดอกเบี้ย หรือชำระเฉพาะเงินต้นได้</t>
  </si>
  <si>
    <t>ลงทะเบียนที่เบอร์ 0-2203-6500</t>
  </si>
  <si>
    <t>0-2203-6500</t>
  </si>
  <si>
    <t>ให้สินเชื่อหมุนเวียนเพิ่ม</t>
  </si>
  <si>
    <t>ให้เงินทุนหมุนเวียนเพิ่มเติม วงเงิน 200,000–30,000,000 บาท 
ระยะเวลาผ่อนชำระสูงสุดไม่เกิน 8 ปี</t>
  </si>
  <si>
    <t>เลื่อนชำระเงินต้นและดอกเบี้ยสูงสุด 6 เดือน
ยังคงคิดดอกเบี้ยในอัตราตามสัญญาเดิมระหว่างผ่อนชำระ
เมื่อสิ้นสุดเวลาตามกำหนดพักชำระ ลูกค้าต้องชําระยอดขั้นตํ่าหรือยอดเต็มจำนวนที่เคยชําระอยู่ เพื่อรักษาสถานะบัตรให้เป็นปกติ</t>
  </si>
  <si>
    <t>ลงทะเบียนผ่าน SCB EASY สาขา หรือ call center</t>
  </si>
  <si>
    <t>เลื่อนชำระเงินต้นและดอกเบี้ยสูงสุด 6 เดือน
เมื่อสิ้นสุดการพักชำระ ลูกค้าต้องชำระค่างวดตามปกติ
ระยะเวลาสิ้นสุดสัญญาจะขยายออกไปตามระยะเวลาการพักชำระ</t>
  </si>
  <si>
    <t>เลื่อนชำระเงินต้นสูงสุด 6 เดือน
หลังสิ้นสุดมาตรการ ลูกค้าต้องผ่อนชำระตามปกติ โดยดอกเบี้ยค้างระหว่างเลื่อนชำระจะถูกนำมาเฉลี่ยในค่างวดถัด ๆ ไป</t>
  </si>
  <si>
    <t>ลงทะเบียนผ่าน SCB EASY ทางโทรศัพท์ หรือติดต่อสาขา</t>
  </si>
  <si>
    <t>ลูกค้าที่ยื่นความประสงค์ตั้งแต่ เม.ย. 63 เป็นต้นไป</t>
  </si>
  <si>
    <t>เลื่อนชำระเงินต้นและดอกเบี้ยสูงสุด 6 เดือน
อัตราดอกเบี้ยยังคำนวณตามยอดเงินต้นที่เหลืออยู่
หลังสิ้นสุดมาตรการ ลูกค้าต้องผ่อนชำระตามปกติ โดยเฉลี่ยดอกเบี้ยที่เลื่อนชำระในงวดถัด ๆ ไป เรียกเก็บเงินต้นที่เลื่อนชำระในงวดท้าย ๆ ของสัญญา</t>
  </si>
  <si>
    <t>พักชำระเงินต้นและดอกเบี้ยสูงสุด 6 เดือน
อัตราดอกเบี้ยยังคำนวณตามยอดเงินต้นที่เหลืออยู่
เมื่อสิ้นสุดเวลาตามกำหนดพักชำระ ลูกค้าต้องชําระยอดขั้นตํ่าหรือยอดเต็มจำนวนที่เคยชําระอยู่ เพื่อรักษาสถานะให้เป็นปกติ</t>
  </si>
  <si>
    <t>วงเงินกลุ่มไม่เกิน 100 ล้านบาท
เลื่อนชำระเงินต้นและดอกเบี้ย 6 เดือน
คิดดอกเบี้ยตามปกติ
หลังสิ้นสุดมาตรการ ลูกค้าต้องผ่อนชำระตามปกติ โดยเฉลี่ยดอกเบี้ยที่เลื่อนชำระในงวดถัด ๆ ไป เรียกเก็บเงินต้นที่เลื่อนชำระในงวดท้าย ๆ ของสัญญา</t>
  </si>
  <si>
    <t>https://www.thanachartbank.co.th/TbankCMSFrontend/newsletter/drive-covid19.html?utm_source=qr&amp;utm_medium=tentcard&amp;utm_term=drive+covid+19&amp;utm_content=qr0319&amp;utm_campaign=drivecovid2020</t>
  </si>
  <si>
    <t>https://www.surveymonkey.com/r/5DRB75S</t>
  </si>
  <si>
    <t>ลดอัตราผ่อนชำระขั้นต่ำ (เริ่มรอบบิล เม.ย. 63)
ปี 63–64 เหลือ 5%
ปี 65 เหลือ 8%</t>
  </si>
  <si>
    <t>พักต้นพักดอก + ยืดระยะ</t>
  </si>
  <si>
    <t>ผู้ได้รับผลกระทบที่ชำระค่างวดไม่น้อยกว่า 3 งวด</t>
  </si>
  <si>
    <t>วงเงินเช่าซื้อเกิน 250,000 บาท
เลื่อนชำระหนี้ได้สูงสุดไม่เกิน 6 เดือน
ไม่คิดดอกเบี้ยเพิ่มจากสัญญาเดิมระหว่างช่วงที่พัก และขยายสัญญาออกไปตามงวดที่พัก
ขยายระยะเวลาการผ่อนชำระไม่เกิน 96 งวด</t>
  </si>
  <si>
    <t>วงเงินเช่าซื้อไม่เกิน 250,000 บาท
เลื่อนชำระหนี้ได้สูงสุดไม่เกิน 6 เดือน
ไม่คิดดอกเบี้ยเพิ่มจากสัญญาเดิมระหว่างช่วงที่พัก และขยายสัญญาออกไปตามงวดที่พัก
ขยายระยะเวลาการผ่อนชำระไม่เกิน 96 งวด</t>
  </si>
  <si>
    <t>https://www.tmbbank.com/page/view/loan-covid19-tbank-retail.html?mib_view</t>
  </si>
  <si>
    <t>เลื่อนชำระเงินต้นและดอกเบี้ย 3 เดือน 
ลดอัตราดอกเบี้ยระหว่างพักชำระไม่เกิน 23%
เงินต้นและดอกเบี้ยช่วงที่พัก จ่ายด้วยอัตราดอกเบี้ยตามสัญญาเดิมหรืออัตราดอกเบี้ยที่ลดลงตามที่ตกลงกับธนาคาร และนำไปต่อไว้ท้ายสัญญา</t>
  </si>
  <si>
    <t>ลดอัตราดอกเบี้ยเหลือ 22%
ผ่อนชำระยอดคงค้างได้นาน 60 เดือน</t>
  </si>
  <si>
    <t>พักต้น + ลดดอก + ยืดระยะ</t>
  </si>
  <si>
    <t>ผู้ได้รับผลกระทบที่ประกอบธุรกิจเกี่ยวข้องกับการท่องเที่ยว 22 จังหวัดหลัก</t>
  </si>
  <si>
    <t>พักชำระเงินต้นสูงสุด 24 เดือน 
ลดดอกเบี้ย 1% นาน 12 เดือน 
ชำระดอกเบี้ยทุกเดือนไม่ต่ำกว่าร้อยละ 50 ส่วนที่เหลือตั้งพักไว้ 
ขยายเวลาชำระหนี้ สูงสุด 5 ปี</t>
  </si>
  <si>
    <t>https://www.smebank.co.th/loans/covid-19</t>
  </si>
  <si>
    <t>https://custrequest.smebank.co.th/osr_covid.php</t>
  </si>
  <si>
    <t>ผู้ได้รับผลกระทบนอกเหนือจากธุรกิจเกี่ยวข้องการท่องเที่ยว 22 จังหวัดหลัก</t>
  </si>
  <si>
    <t>พักชำระเงินต้นสูงสุด 24 เดือน
ชำระเฉพาะดอกเบี้ยในอัตราเดิมตามสัญญา ไม่ต่ำกว่าร้อยละ 50 ส่วนที่เหลือตั้งพักไว้ 
ขยายเวลาชำระหนี้ สูงสุด 5 ปี</t>
  </si>
  <si>
    <t>F: แก้มาใหม่เลย A: เอาไปใส่ที่ new loan</t>
  </si>
  <si>
    <t>ให้สินเชื่อเพิ่ม</t>
  </si>
  <si>
    <t>ลูกค้านิติบุคคล (รวมบุคคลธรรมดาจด VAT)</t>
  </si>
  <si>
    <t>ให้สินเชื่อเพิ่ม local economy loan วงเงินไม่เกิน 1 ล้านบาท 
อัตราดอกเบี้ย 3% ใน 3 ปีแรก
หรือ transformation loan วงเงินไม่เกิน 1 ล้านบาท 
อัตราดอกเบี้ย 4%  7 ปี</t>
  </si>
  <si>
    <t>https://custrequest.smebank.co.th/osr_fund.php</t>
  </si>
  <si>
    <t>ลูกค้าบุคคลธรรมดา</t>
  </si>
  <si>
    <t>ให้สินเชื่อเพิ่ม local economy loan วงเงินไม่เกิน 5 แสนบาท 
อัตราดอกเบี้ย 5% ใน 3 ปีแรก
หรือ transformation loan วงเงินไม่เกิน 5 แสนบาท 
อัตราดอกเบี้ย 4% 7 ปี</t>
  </si>
  <si>
    <t>ไม่เป็นสัญญาเงินกู้บุคคลที่มีงวดชำระรายเดือน
ไม่เป็นสัญญาเงินกู้นโยบายรัฐบางโครงการ
เลื่อนชำระเงินต้นและดอกเบี้ย 1 ปี จากงวดการชำระเดิม
ยังคิดดอกเบี้ยตามปกติ ลูกหนี้จะจ่ายชำระดอกเบี้ยที่พักในงวดถัดไป
ลูกหนี้ที่เคยพักชำระเงินต้นโครงการอื่น สามารถพักชำระดอกเบี้ยเพิ่มเติมในโครงการนี้ได้</t>
  </si>
  <si>
    <t>https://www.baac.or.th/th/content-news.php?content_id=15101&amp;content_group_sub=1&amp;content_group=3&amp;inside=1</t>
  </si>
  <si>
    <t>ปรับโครงสร้างหนี้</t>
  </si>
  <si>
    <t>ผู้ที่ไม่เป็น NPL ณ 1 ม.ค. 63 และไม่เป็นสินเชื่อโครงการนโยบายรัฐ</t>
  </si>
  <si>
    <t>ปรับโครงสร้างหนี้แบบรวมสัญญา โดยแบ่งออกเป็น 2 สัญญาใหม่ ได้แก่
สัญญารวมเงินต้น ระยะเวลาไม่เกิน 15 ปี ดอกเบี้ย MRR  พักชำระเงินต้นไม่เกิน 3 ปี เป็นรายกรณี
สัญญารวมดอกเบี้ย ระยะเวลาไม่เกิน 10 ปี ไม่คิดดอกเบี้ย
ขอกู้สินเชื่อเพิ่มได้</t>
  </si>
  <si>
    <t>ติดต่อสาขา</t>
  </si>
  <si>
    <t>https://www.baac.or.th/th/media.php?content_id=15045</t>
  </si>
  <si>
    <t>สำหรับสินเชื่อที่มีงวดผ่อนชำระเป็นรายเดือน
เลื่อนชำระต้นเงินและดอกเบี้ย 3 เดือน
ยังคิดดอกเบี้ยตามปกติ ลูกหนี้จ่ายชำระดอกเบี้ยที่พักในเดือนที่ 4</t>
  </si>
  <si>
    <t>https://www.baac.or.th/th/content-news.php?content_id=15064&amp;content_group_sub=1&amp;content_group=3&amp;inside=1</t>
  </si>
  <si>
    <t>ปรับโครงสร้างหนี้แบบรวมสัญญา โดยแบ่งออกเป็น 2 สัญญาใหม่ ได้แก่
สัญญารวมเงินต้น ระยะเวลาไม่เกิน 15 ปี ดอกเบี้ย MRR พักชำระเงินต้นไม่เกิน 3 ปี เป็นรายกรณี
สัญญารวมดอกเบี้ย ระยะเวลาไม่เกิน 10 ปี ไม่คิดดอกเบี้ย
ขอกู้สินเชื่อเพิ่มได้</t>
  </si>
  <si>
    <t>สำหรับสินเชื่อที่มีงวดผ่อนชำระเป็นรายเดือน วงเงินไม่เกิน 100 ล้านบาท
เลื่อนชำระเงินต้นและดอกเบี้ย 6 เดือน (23 เม.ย – 22 ต.ค. 63)
ยังคิดดอกเบี้ยตามปกติ จ่ายเงินต้นและดอกเบี้ยที่พักเมื่อสิ้นสุดมาตรการโดยจะเฉลี่ยตามงวดที่เหลือตามความสามารถในการชำระหนี้ของลูกค้า</t>
  </si>
  <si>
    <t>https://www.baac.or.th/th/content-news.php?content_id=15091&amp;content_group_sub=1&amp;content_group=3&amp;inside=1</t>
  </si>
  <si>
    <t>ผู้มีประกันและส่งออกไปยังประเทศที่ได้รับผลกระทบจาก COVID-19</t>
  </si>
  <si>
    <t>ขยายเงื่อนไขบริการรับประกันการส่งออกสูงสุด 270 วัน
สำหรับผู้ส่งออกไปประเทศจีน ฟรี การคุ้มครองการส่งออกสินค้าเน่าเสียง่ายสูงสุด 50% และลดระยะเวลาพิจารณาจ่ายค่าสินไหมทดแทนกรณีผู้ซื้อไม่รับมอบสินค้า</t>
  </si>
  <si>
    <t>https://www.exim.go.th/getattachment/Newsroom/Press-Releases/EXIM-BANK-%E0%B8%95%E0%B8%94%E0%B8%95%E0%B8%AD%E0%B8%A5%E0%B8%81%E0%B8%84%E0%B8%B2%E0%B8%97%E0%B8%81%E0%B8%A3%E0%B8%B2%E0%B8%A2-%E0%B8%9E%E0%B8%A3%E0%B8%AD%E0%B8%A1%E0%B8%9E%E0%B8%81%E0%B8%8A%E0%B8%B3%E0%B8%A3%E0%B8%B0%E0%B8%AB%E0%B8%99%E0%B8%97%E0%B8%87%E0%B9%80%E0%B8%87%E0%B8%99%E0%B8%95%E0%B8%99%E0%B9%81%E0%B8%A5%E0%B8%B0%E0%B8%94%E0%B8%AD%E0%B8%81%E0%B9%80/EXIM_MeasureCovid_T_06042020.pdf.aspx</t>
  </si>
  <si>
    <t>เปลี่ยนเป็นยอดผ่อนชำระรายเดือน สูงสุด 48 รอบบัญชี
สำหรับผู้ได้รับผลกระทบโดยตรง ลดอัตราดอกเบี้ยเหลือ 12% ต่อปี</t>
  </si>
  <si>
    <t>https://forms.uob.com.sg/contact/th/covid19fap.html</t>
  </si>
  <si>
    <t>เลื่อนชำระเงินต้นและดอกเบี้ย 3 รอบบัญชี
คำนวณดอกเบี้ยตามปกติ
สำหรับผู้ได้รับผลกระทบโดยตรง ลดอัตราดอกเบี้ยเหลือ 12% ต่อปี</t>
  </si>
  <si>
    <t>เลื่อนชำระเงินต้น โดยชำระเฉพาะดอกเบี้ย 12 รอบบัญชี</t>
  </si>
  <si>
    <t>เลื่อนชำระเงินต้นและดอกเบี้ย 3 รอบบัญชี
คำนวณดอกเบี้ยตามปกติ
ดอกเบี้ยที่พักชำระ จ่ายในงวดสุดท้ายของสัญญา</t>
  </si>
  <si>
    <t>เลื่อนชำระเงินต้นและดอกเบี้ย 3 รอบบัญชี
คำนวณดอกเบี้ยตามปกติ
สำหรับผู้ได้รับผลกระทบโดยตรง ลดอัตราดอกเบี้ยเหลือ 22% ต่อปี</t>
  </si>
  <si>
    <t>เปลี่ยนเป็นยอดผ่อนชำระรายเดือน สูงสุด 48 รอบบัญชี
สำหรับผู้ได้รับผลกระทบโดยตรง ลดอัตราดอกเบี้ยเหลือ 22% ต่อปี</t>
  </si>
  <si>
    <t>ลดอัตราผ่อนชำระขั้นต่ำ (เริ่มรอบบิล เม.ย. 63)
ปี 63–65 เหลือ 2.5%</t>
  </si>
  <si>
    <t>วงเงินไม่เกิน 3 ล้านบาท
เลื่อนชำระเงินต้น 3 เดือน</t>
  </si>
  <si>
    <t>https://www.lhbank.co.th/Campaign/Product/Register/40</t>
  </si>
  <si>
    <t xml:space="preserve">เลื่อนชำระเงินต้นและดอกเบี้ยสูงสุด 12 เดือน
อาจพิจารณาลดดอกเบี้ยให้ลูกค้าในช่วงที่มีปัญหาสูงสุดไม่เกิน 12 เดือน </t>
  </si>
  <si>
    <t>ติดต่อ call center</t>
  </si>
  <si>
    <t>https://www.lhbank.co.th/News/Details/%E0%B8%82%E0%B9%88%E0%B8%B2%E0%B8%A7%E0%B8%AA%E0%B8%B2%E0%B8%A3%E0%B9%81%E0%B8%A5%E0%B8%B0%E0%B8%81%E0%B8%B4%E0%B8%88%E0%B8%81%E0%B8%A3%E0%B8%A3%E0%B8%A1-%E0%B8%82%E0%B9%88%E0%B8%B2%E0%B8%A7%E0%B8%AA%E0%B8%B2%E0%B8%A3%E0%B8%98%E0%B8%99%E0%B8%B2%E0%B8%84%E0%B8%B2%E0%B8%A3LH_Bank_%E0%B8%AD%E0%B8%AD%E0%B8%81%E0%B8%A1%E0%B8%B2%E0%B8%95%E0%B8%A3%E0%B8%81%E0%B8%B2%E0%B8%A3%E0%B8%8A%E0%B9%88%E0%B8%A7%E0%B8%A2%E0%B9%80%E0%B8%AB%E0%B8%A5%E0%B8%B7%E0%B8%AD%E0%B8%A5%E0%B8%B9%E0%B8%81%E0%B8%84%E0%B9%89%E0%B8%B2%E0%B8%97%E0%B8%B5%E0%B9%88%E0%B9%84%E0%B8%94%E0%B9%89%E0%B8%A3%E0%B8%B1%E0%B8%9A%E0%B8%9C%E0%B8%A5%E0%B8%81%E0%B8%A3%E0%B8%B0%E0%B8%97%E0%B8%9A%E0%B8%88%E0%B8%B2%E0%B8%81%E0%B9%84%E0%B8%A7%E0%B8%A3%E0%B8%B1%E0%B8%AA%E0%B9%82%E0%B8%84%E0%B9%82%E0%B8%A3%E0%B8%99%E0%B8%B2/1/221</t>
  </si>
  <si>
    <t>วงเงินกลุ่มไม่เกิน 100 ล้านบาท
เลื่อนชำระเงินต้นและดอกเบี้ย 6 เดือน (เม.ย. – ก.ย.63)
ผ่อนชำระเงินต้นและดอกเบี้ยที่เลื่อนไว้ภายในระยะเวลา 1 ปี</t>
  </si>
  <si>
    <t>ติดต่อเจ้าหน้าที่ดูแลบัญชี สาขา หรือ call center</t>
  </si>
  <si>
    <t>https://www.lhbank.co.th/News/Details/%E0%B8%82%E0%B9%88%E0%B8%B2%E0%B8%A7%E0%B8%AA%E0%B8%B2%E0%B8%A3%E0%B9%81%E0%B8%A5%E0%B8%B0%E0%B8%81%E0%B8%B4%E0%B8%88%E0%B8%81%E0%B8%A3%E0%B8%A3%E0%B8%A1-%E0%B8%82%E0%B9%88%E0%B8%B2%E0%B8%A7%E0%B8%AA%E0%B8%B2%E0%B8%A3%E0%B8%98%E0%B8%99%E0%B8%B2%E0%B8%84%E0%B8%B2%E0%B8%A3%E0%B8%98%E0%B8%99%E0%B8%B2%E0%B8%84%E0%B8%B2%E0%B8%A3%E0%B9%81%E0%B8%A5%E0%B8%99%E0%B8%94%E0%B9%8C_%E0%B9%81%E0%B8%AD%E0%B8%99%E0%B8%94%E0%B9%8C_%E0%B9%80%E0%B8%AE%E0%B9%89%E0%B8%B2%E0%B8%AA%E0%B9%8C_%E0%B8%AB%E0%B9%88%E0%B8%A7%E0%B8%87%E0%B9%83%E0%B8%A2%E0%B8%A5%E0%B8%B9%E0%B8%81%E0%B8%84%E0%B9%89%E0%B8%B2/1/232</t>
  </si>
  <si>
    <t>ติดต่อธนาคาร</t>
  </si>
  <si>
    <t>https://www.bankofchina.co.th/th/bocinfo/bi2/202004/t20200415.html</t>
  </si>
  <si>
    <t>เลื่อนชำระเงินต้น 6–12 เดือน</t>
  </si>
  <si>
    <t>ลงทะเบียนโทร 0-2286-1010 ต่อ 2555, 2519</t>
  </si>
  <si>
    <t>0-2286-1010</t>
  </si>
  <si>
    <t>ลงทะเบียนโทร 02-286-1010 ต่อ 2510, 2520</t>
  </si>
  <si>
    <t>บัตรเครดิต ลดอัตราผ่อนชำระขั้นต่ำ
ปี 63–64 เหลือ 5%
ปี 65 เหลือ 8%
เลื่อนชำระเงินต้นและดอกเบี้ยไม่เกิน 3 รอบบัญชี (วันครบกำหนดชำระตั้งแต่ 16 เม.ย. – 30 มิ.ย. 63)
คำนวณดอกเบี้ยตามปกติ โดยเงินต้นและดอกเบี้ยช่วงที่พัก จะจ่ายด้วยอัตราดอกเบี้ย 18% ต่อปีภายใน 1 ปี</t>
  </si>
  <si>
    <t>เลื่อนชำระเงินต้นไม่เกิน 2 ปี
จ่ายดอกเบี้ยรายเดือน 50–100%
Cashback 20% ของดอกเบี้ยที่ชำระ โดยจะคืนทุก 6 เดือน เป็นเวลา 1 ปี
ดอกเบี้ยค้างชำระ เฉลี่ยจ่ายคืน สูงสุดไม่เกิน 10 ปี
ขยายระยะเวลาชำระหนี้ไม่เกิน 2 เท่าของระยะเวลาพักชำระเงินต้น</t>
  </si>
  <si>
    <t>ลงทะเบียนทาง website หรือติดต่อสาขา</t>
  </si>
  <si>
    <t>https://www.gsb.or.th/news-events/press-releases/2563/Mar/GSBPR15.aspx</t>
  </si>
  <si>
    <t>https://psa.gsb.or.th/WebCallApi/WebCall.aspx</t>
  </si>
  <si>
    <t>มีเงินต้นคงเหลือไม่เกิน 3 ล้านบาท
เลื่อนชำระเงินต้นและดอกเบี้ย 6 เดือน
คำนวณดอกเบี้ยตามปกติ สถานะบัญชีคงเดิม</t>
  </si>
  <si>
    <t>เลื่อนชำระเงินต้นและดอกเบี้ย 6 เดือน
คำนวณดอกเบี้ยตามปกติ สถานะบัญชีคงเดิม</t>
  </si>
  <si>
    <t>ลดอัตราผ่อนชำระขั้นต่ำเหลือ 3% (1 มี.ค. – 31 ธ.ค. 63)
เลื่อนชำระเงินต้นและดอกเบี้ยไม่เกิน 3 รอบบัญชี
คำนวณดอกเบี้ยตามปกติ สถานะบัญชีคงเดิม</t>
  </si>
  <si>
    <t>https://www.gsb.or.th/PromotionCreditCard/GSBCRD.aspx</t>
  </si>
  <si>
    <t>วงเงินไม่เกิน 100 ล้านบาท
เลื่อนชำระเงินต้นและดอกเบี้ย 6 เดือน
คำนวณดอกเบี้ยตามปกติ สถานะบัญชีคงเดิม</t>
  </si>
  <si>
    <t>สำหรับสินเชื่อวงเงินกู้เบิกเกินบัญชี การซื้อขายลูกหนี้ทางการค้า และสินเชื่อการค้า
ขยายระยะเวลาชำระหนี้ (ได้ไม่เกินวันที่ 31 ธ.ค. 64)
จ่ายดอกเบี้ยรายเดือน 100%
Cashback 20% ของดอกเบี้ยที่ชำระ โดยจะคืนทุก 6 เดือน เป็นเวลา 1 ปี</t>
  </si>
  <si>
    <t>เปลี่ยนเป็นสินเชื่อระยะยาว + พักต้น</t>
  </si>
  <si>
    <t>สำหรับสินเชื่อวงเงินกู้เบิกเกินบัญชีและตั๋วสัญญาใช้เงิน
เปลี่ยนเป็นสินเชื่อระยะยาว
เลื่อนชำระเงินต้น 2 ปี
จ่ายดอกเบี้ย 50–100%
Cashback 20% ของดอกเบี้ยที่ชำระ โดยจะคืนทุก 6 เดือน เป็นเวลา 1 ปี
ระยะเวลาผ่อนชำระไม่เกิน 2 ปี</t>
  </si>
  <si>
    <t>เลื่อนชำระเงินต้น 6 เดือน
ลดดอกเบี้ยให้ขึ้นอยู่กับประเภทลูกค้า</t>
  </si>
  <si>
    <t>ลงทะเบียนผ่าน GHB ALL</t>
  </si>
  <si>
    <t>https://www.ghbank.co.th/news/detail/public-relations/press-mar-20-08</t>
  </si>
  <si>
    <t>ลูกค้าที่เคยลงทะเบียนเข้ามาตรการที่ 1, 2, 3, 4 และ 6 แต่ยังคงได้รับผลกระทบด้านรายได้จาก COVID-19</t>
  </si>
  <si>
    <t>เลื่อนชำระเงินต้นและดอกเบี้ย 3 เดือน แต่ไม่เกินระยะเวลาพักชำระของมาตรการเดิม
เมื่อครบกำหนดทยอยชำระดอกเบี้ยที่พักให้หมดภายในระยะเวลาของสัญญา</t>
  </si>
  <si>
    <t>ลงทะเบียนผ่านทาง GHB ALL / Line@ : GHBANK</t>
  </si>
  <si>
    <t>https://www.ghbank.co.th/news/detail/public-relations/ghb-covid-m8</t>
  </si>
  <si>
    <t>https://apiplatform.ghbank.co.th/covidnpl</t>
  </si>
  <si>
    <t>วงเงินกู้ไม่เกิน 3 ล้านบาท
เลื่อนชำระเงินต้น 3 เดือน</t>
  </si>
  <si>
    <t>https://www.ghbank.co.th/news/detail/public-relations/ghbank-covid-19</t>
  </si>
  <si>
    <t>ผู้ประกอบการแฟลต/อพาร์ทเม้นท์ ผู้ประกอบการพัฒนาโครงการที่อยู่อาศัย (pre-finance) ที่มีวงเงินไม่เกิน 100 ลบ. สถานะบัญชีปกติ</t>
  </si>
  <si>
    <t>เลื่อนชำระเงินต้นและดอกเบี้ย 6 เดือน
กรณีสินเชื่อแฟลต เมื่อครบกำหนดให้พักชำระดอกเบี้ยได้อีก 12 เดือนและทยอยชำระดอกเบี้ยที่พักไว้ภายใน 24 หรือ 36 เดือน
กรณีสินเชื่อพัฒนาโครงการ ให้ชำระดอกเบี้ยที่พักไว้ในช่วงท้ายของสัญญากู้เงิน</t>
  </si>
  <si>
    <t>https://measure.ghbank.co.th/register-measure-7/</t>
  </si>
  <si>
    <t>วงเงินไม่เกิน 250,000 บาท
เลื่อนชำระเงินต้นและกำไร 3 เดือน โดยไม่ขยายระยะเวลาวงเงิน
นำค่างวดที่เลื่อนชำระไปชำระในงวดสุดท้ายตามสัญญา</t>
  </si>
  <si>
    <t>ดาวน์โหลดเอกสารและลงทะเบียนผ่าน email หรือสาขา</t>
  </si>
  <si>
    <t>https://ibank.co.th/th/product/credit/detail/2020-04-22-17-59-47/2020-05-01-16-23-48</t>
  </si>
  <si>
    <t>https://ibank.co.th/files/Rate/%E0%B9%81%E0%B8%9A%E0%B8%9A%E0%B8%9F%E0%B8%AD%E0%B8%A3%E0%B9%8C%E0%B8%A1%E0%B8%A1%E0%B8%B2%E0%B8%95%E0%B8%A3%E0%B8%81%E0%B8%B2%E0%B8%A3%E0%B9%83%E0%B8%AB%E0%B9%89%E0%B8%84%E0%B8%A7%E0%B8%B2%E0%B8%A1%E0%B8%8A%E0%B9%88%E0%B8%A7%E0%B8%A2%E0%B9%80%E0%B8%AB%E0%B8%A5%E0%B8%B7%E0%B8%AD%E0%B8%A5%E0%B8%B9%E0%B8%81%E0%B8%AB%E0%B8%99%E0%B8%B5%E0%B9%89%E0%B8%A3%E0%B8%B2%E0%B8%A2%E0%B8%A2%E0%B9%88%E0%B8%AD%E0%B8%A2%E0%B8%8A%E0%B8%B1%E0%B9%89%E0%B8%99%E0%B8%94%E0%B8%B5_%E0%B8%9A%E0%B8%B8%E0%B8%84%E0%B8%84%E0%B8%A5%2028_4_2020%20%281%29.pdf</t>
  </si>
  <si>
    <t>เลื่อนชำระเงินต้นสูงสุด 12 เดือน
ชำระเฉพาะกำไรในอัตรากำไรเดิมตามสัญญา
ยกเว้นค่าชดเชย ค่าผิดนัดชำระหนี้</t>
  </si>
  <si>
    <t>https://ibank.co.th/th/product/credit/detail/2020-04-22-17-59-47/2020-05-01-16-32-26</t>
  </si>
  <si>
    <t>วงเงินกู้ทุกบัญชีไม่เกิน 3 ล้านบาท
เลื่อนชำระเงินต้น 3 เดือน
ชำระเฉพาะกำไรในอัตรากำไรเดิมตามสัญญา โดยไม่ขยายระยะเวลาวงเงิน
นำค่างวดที่เลื่อนชำระไปชำระในงวดสุดท้ายตามสัญญา</t>
  </si>
  <si>
    <t>เลื่อนชำระเงินต้นและกำไร 3 เดือน โดยไม่ขยายระยะเวลาวงเงิน 
นำค่างวดที่พักชำระไปชำระในงวดสุดท้ายตามสัญญา</t>
  </si>
  <si>
    <t>วงเงินกลุ่มไม่เกิน 20 ล้านบาท
เลื่อนชำระเงินต้น 3 เดือน โดยไม่ขยายระยะเวลาวงเงิน
ชำระเฉพาะกำไรในอัตรากำไรเดิมตามสัญญา
นำค่างวดที่เลื่อนชำระไปชำระในงวดสุดท้ายตามสัญญา</t>
  </si>
  <si>
    <t>ลดอัตราผ่อนชำระขั้นต่ำ
ปี 63–64 เหลือ 5%</t>
  </si>
  <si>
    <t>เลื่อนชำระเงินต้นและดอกเบี้ย 3–6 เดือน</t>
  </si>
  <si>
    <t>ติดต่อผู้ให้บริการ โทร 0-2299-3800 (ต่อ 4211, 4212, 4229)</t>
  </si>
  <si>
    <t>0-2299-3800</t>
  </si>
  <si>
    <t>เลื่อนชำระเงินต้นและดอกเบี้ย 3 เดือน สูงสุดไม่เกิน 6 เดือน
ภายหลังช่วงเวลาการเลื่อนชำระ ลูกหนี้กลับมาชำระค่างวดที่เหลือตามปกติ</t>
  </si>
  <si>
    <t>ลงทะเบียนผ่านสาขาหรือ call center</t>
  </si>
  <si>
    <t>ลดค่างวดการผ่อนชำระ และ/หรือ ขยายระยะเวลาค่างวด ตามความสามารถในการชำระหนี้ของลูกหนี้</t>
  </si>
  <si>
    <t>13/5/63</t>
  </si>
  <si>
    <t>พักชำระเงินต้นและดอกเบี้ย 3 เดือน</t>
  </si>
  <si>
    <t>ติดต่อผู้ให้บริการ</t>
  </si>
  <si>
    <t>https://www.facebook.com/pg/GroupleaseTH/posts/</t>
  </si>
  <si>
    <t>เลื่อนชำระเงินต้นและดอกเบี้ย 3 เดือน</t>
  </si>
  <si>
    <t>โทรศัพท์หรืออีเมล</t>
  </si>
  <si>
    <t>ทีมตรวจ BAY confirm เอาออก</t>
  </si>
  <si>
    <t>ลูกค้าที่ได้รับผลกระทบ</t>
  </si>
  <si>
    <t>ลดค่างวดไม่น้อยกว่า 30% เป็นเวลา 6 เดือน</t>
  </si>
  <si>
    <t>https://www.ngerntidlor.com/</t>
  </si>
  <si>
    <t>https://www.ngerntidlor.com/th/debt-re-internal.html?c=ws</t>
  </si>
  <si>
    <t>เลื่อนชำระต้นและดอกเบี้ยไม่น้อยกว่า3 เดือน</t>
  </si>
  <si>
    <t>พักต้นพักดอก + ลดค่างวด</t>
  </si>
  <si>
    <t>พักชำระเงินต้นและดอกเบี้ย 6 เดือน
ขยายระยะเวลาการชำระ สูงสุดไม่เกิน 1 ปี 6 เดือน
ยกเว้นการคิดดอกเบี้ย ในช่วงระยะเวลาที่ขยายออกไป
ลดค่างวดที่ต้องชำระไม่น้อยกว่า 50% ของค่างวดที่ต้องชำระ 6 งวดแรกหลังพักชำระค่างวด</t>
  </si>
  <si>
    <t>ลงทะเบียนผ่าน website LINE หรือ call center</t>
  </si>
  <si>
    <t>https://www.gcapital.co.th/News/GCAP-CovidPolicy-2020</t>
  </si>
  <si>
    <t>https://www.gcapital.co.th/Contact</t>
  </si>
  <si>
    <t>ลงทะเบียนผ่านเว็บไซต์ line หรือ call center</t>
  </si>
  <si>
    <t>detail?</t>
  </si>
  <si>
    <t>พักชำระเงินต้นและดอกเบี้ย 3–6 เดือน ตามความสามารถการชำระของลูกค้า</t>
  </si>
  <si>
    <t>sme?</t>
  </si>
  <si>
    <t>https://docs.google.com/forms/d/e/1FAIpQLSdhnhjCe92W_o08LbtRwYulv6uCyG8nWyRO0tJgyGp6jTsTaQ/viewform</t>
  </si>
  <si>
    <t>เลื่อนชำระเงินต้นและดอกเบี้ย 3 เดือน
ขยายอายุสัญญา 3 เดือน</t>
  </si>
  <si>
    <t>ลดค่างวด 30% ของค่างวดเดิม 6 เดือน</t>
  </si>
  <si>
    <t>ลงทะเบียนผ่านสาขา</t>
  </si>
  <si>
    <t>กรณ๊ยอดผ่อนชำระน้อยกว่า 80% ลดงวดผ่อน 50% ระยะเวลา 3 เดือน</t>
  </si>
  <si>
    <t>https://www.facebook.com/chookiatleasingptn/photos/a.2010575619162231/2633283453558108/?type=3&amp;theater</t>
  </si>
  <si>
    <t>กรณ๊ยอดผ่อนชำระมากกว่า 80% พักชำระการผ่อน ระยะเวลา 3 เดือน</t>
  </si>
  <si>
    <t>เลื่อนชำระเงินต้นและดอกเบี้ยสูงสุด 3 เดือน</t>
  </si>
  <si>
    <t>ลงทะเบียนผ่าน website หรือ call center</t>
  </si>
  <si>
    <t>http://www.summitcapital.co.th/news/news-company/%e0%b8%a1%e0%b8%b2%e0%b8%95%e0%b8%a3%e0%b8%81%e0%b8%b2%e0%b8%a3%e0%b9%83%e0%b8%ab%e0%b9%89%e0%b8%84%e0%b8%a7%e0%b8%b2%e0%b8%a1%e0%b8%8a%e0%b9%88%e0%b8%a7%e0%b8%a2%e0%b9%80%e0%b8%ab%e0%b8%a5%e0%b8%b7-4.html</t>
  </si>
  <si>
    <t>http://www.summitcapital.co.th/category/contact-us</t>
  </si>
  <si>
    <t>ปรับโครงสร้างหนี้โดยยืดระยะเวลาและลดค่างวด คิดดอกเบี้ยหลังปรับโครงสร้างในอัตราเดิม</t>
  </si>
  <si>
    <t>กรณีขอปิดบัญชี สามารถขอลดดอกเบี้ยและจำนวนเงินขั้นต่ำที่ต้องชำระได้</t>
  </si>
  <si>
    <t>ลงทะเบียนผ่าน website หรือติดต่อหน่วยงานที่เกี่ยวข้อง</t>
  </si>
  <si>
    <t>https://www.citibank.co.th/citi/personalloan/reliefform/</t>
  </si>
  <si>
    <t>เลื่อนชำระเงินต้นและดอกเบี้ย 3 เดือน
โดยหลังครบระยะเวลาเลื่อนชำระแล้ว กลับมาชำระค่างวดตามปกติด้วยอัตราดอกเบี้ยเดิม</t>
  </si>
  <si>
    <t>ลดค่างวดลง 30% ของค่างวดเดิม 6 เดือน โดยขยายระยะเวลาสัญญา</t>
  </si>
  <si>
    <t xml:space="preserve">ลดดอกเบี้ยเหลือ 22% ต่อปี 3 เดือน </t>
  </si>
  <si>
    <t>ยกเว้นดอกเบี้ย + ค่าธรรมเนียม</t>
  </si>
  <si>
    <t>ยกเว้นดอกเบี้ยและค่าติดตามทวงถามหนี้</t>
  </si>
  <si>
    <t>ลดอัตราผ่อนชำระขั้นต่ำ ตั้งแต่ 1 เม.ย. 63 - 31 ธ.ค. 64 เป็น 5% และตั้งแต่ 1 ม.ค. 65 - 31 ธ.ค. 65 เป็น 8%</t>
  </si>
  <si>
    <t>ขยายระยะเวลาผ่อนชำระรายงวด หรือเปลี่ยนเป็นยอดผ่อนชำระรายเดือน 
ดอกเบี้ย 12% ต่อปี</t>
  </si>
  <si>
    <t>ลงทะเบียนผ่านทางออนไลน์ หรือระบบโทรศัพท์อัตโนมัติ หรือติดต่อหน่วยงานที่เกี่ยวข้อง</t>
  </si>
  <si>
    <t>https://www.citibank.co.th/th/reliefform/</t>
  </si>
  <si>
    <t>1588 กด 6</t>
  </si>
  <si>
    <t>ยกเว้นการชำระเงินตามยอดขั้นต่ำ สูงสุด 2 ครั้ง
โดยดอกเบี้ยยังคงคำนวณตามปกติ</t>
  </si>
  <si>
    <t>ลงทะเบียนผ่าน website หรือระบบโทรศัพท์อัตโนมัติ หรือติดต่อหน่วยงานที่เกี่ยวข้อง</t>
  </si>
  <si>
    <t>ยกเว้นการชำระเงินตามยอดขั้นต่ำ สูงสุด 2 ครั้ง โดยดอกเบี้ยยังคงคำนวณตามปกติ</t>
  </si>
  <si>
    <t>ลดดอกเบี้ยเหลือ 22% ต่อปี 3 เดือน</t>
  </si>
  <si>
    <t>ขยายระยะเวลาการชำระหนี้สินเชื่อคงค้าง เป็นรายกรณี</t>
  </si>
  <si>
    <t>ให้วงเงินสินเชื่อเพิ่ม</t>
  </si>
  <si>
    <t>เพิ่มวงเงินสินเชื่อเพื่อช่วยเหลือสภาพคล่อง เป็นรายกรณี</t>
  </si>
  <si>
    <t>พักต้นและดอก 2 เดือน สำหรับลูกค้าใหม่ที่ชำระค่างวดยังไม่ถึง 6 เดือน มีสถานการณ์จ่ายล่วงหน้ามาแล้ว 2 งวด</t>
  </si>
  <si>
    <t>ลงทะเบียนผ่านสาขา หรือ ส่งเอกสารทางไปรษณีย์</t>
  </si>
  <si>
    <t>พักต้นและดอก 1 เดือน สำหรับลูกค้าใหม่ที่ชำระค่างวดยังไม่ถึง 6 เดือน มีสถานการณ์จ่ายล่วงหน้ามาแล้ว 1 งวด</t>
  </si>
  <si>
    <t>วงเงินเกิน 250,000 บาท
เลื่อนชำระเงินต้นและดอกเบี้ย 3 เดือน
เงินต้นและดอกเบี้ยช่วงที่พัก จ่ายด้วยอัตราดอกเบี้ยคิดตามสัญญาเดิมภายใน 1 ปี</t>
  </si>
  <si>
    <t>https://www.cimbthaiauto.com/</t>
  </si>
  <si>
    <t>https://www.cimbthaiauto.com/c19-above250k.php</t>
  </si>
  <si>
    <t>วงเงินไม่เกิน 250,000 บาท
เลื่อนชำระเงินต้นและดอกเบี้ย 3 เดือน
เงินต้นและดอกเบี้ยช่วงที่พัก จ่ายด้วยอัตราดอกเบี้ยคิดตามสัญญาเดิมภายใน 1 ปี</t>
  </si>
  <si>
    <t>https://www.cimbthaiauto.com/c19-below250k.php</t>
  </si>
  <si>
    <t>SMAT is ready to support our customers who have been affected by COVID-19 outbreak according to company's policy.
Kindly contact our Sales Executives in charge of your company for more information.</t>
  </si>
  <si>
    <t>วงเงินไม่เกิน 35,000 บาท
เลื่อนชำระเงินต้นและดอกเบี้ย 3 เดือน</t>
  </si>
  <si>
    <t>ลงทะเบียนผ่าน call center หรือ LINE</t>
  </si>
  <si>
    <t>https://m.tk.co.th/tkweb/</t>
  </si>
  <si>
    <t>รวมด้วยป่าว
เบอร์ถูกมั้ย ไม่ตรงกับหน้า contact</t>
  </si>
  <si>
    <t>วงเงินสินเชื่อใหม่</t>
  </si>
  <si>
    <t>อนุมัติตามนโยบายเครดิต</t>
  </si>
  <si>
    <t>พิจารณาอนุมัติสินเชื่อในกรณีพิเศษที่ ดอกเบี้ย 24% ต่อปี โดยอนุมัติตามนโยบายเครดิตต่อไป</t>
  </si>
  <si>
    <t>034-762-425</t>
  </si>
  <si>
    <t>เลื่อนชำระเงินต้น 3–6 เดือน
พิจารณาลดอัตราดอกเบี้ยเหลือ 24–29% ต่อปี 3–6 เดือน</t>
  </si>
  <si>
    <t>เลื่อนชำระเงินต้นและดอกเบี้ย  3–6 เดือน
พิจารณาลดอัตราดอกเบี้ยเหลือ 24–29% ต่อปี  3–6 เดือน</t>
  </si>
  <si>
    <t>ลดอัตราดอกเบี้ยเหลือ 24–29% ต่อปี 3–6 เดือน</t>
  </si>
  <si>
    <t>เลื่อนชำระเงินต้นและดอกเบี้ย 3 รอบบัญชี
ยังคิดดอกเบี้ยในอัตราตามสัญญาเดิม ดอกเบี้ยจะถูกเรียกเก็บในงวดสุดท้าย</t>
  </si>
  <si>
    <t>ส่งเอกสารทาง email</t>
  </si>
  <si>
    <t>https://www.ktc.co.th/promotion/others/others/skip-payment</t>
  </si>
  <si>
    <t>ลงทะเบียนผ่าน website หรือสาขา</t>
  </si>
  <si>
    <t>https://www.ktc.co.th/promotion/others/others/balance-transfer-ktc</t>
  </si>
  <si>
    <t>https://www.ktc.co.th/promotion/others/others/min-pay</t>
  </si>
  <si>
    <t>ลดอัตราดอกเบี้ยเหลือ 22%
ผ่อนชำระยอดคงค้างได้นาน 48 เดือน</t>
  </si>
  <si>
    <t>พิจารณาแนวทางให้ความช่วยเหลือเป็นรายกรณี</t>
  </si>
  <si>
    <t>เนื่องจากบริษัทฯ เราเสนอบริการให้รถเช่า และการคำนวณค่าเช่างวดไม่สามารถแยกเงินต้นและดอกเบี้ยได้ ด้งนั้น จึงไม่สามารถกำหนดเงื่อนไขรายละเอียดการพักหนี้ได้ แต่อย่างไรก็ตาม หากลูกค้ามีความจำเป็นที่จะขอผ่อนผันการชำระหนี้ ทางบริษัทฯ มีความยินดีที่จะพิจารณาเป็นรายๆ ไป</t>
  </si>
  <si>
    <t>ผู้ผ่อนชำระค่างวดไม่น้อยกว่า 3 งวด</t>
  </si>
  <si>
    <t>วงเงินเกิน 35,000 บาท
ชำระค่างวด 1 ใน 3 ของค่างวดปกตินานสูงสุด 3 เดือน</t>
  </si>
  <si>
    <t>ลงทะเบียนทาง LINE</t>
  </si>
  <si>
    <t>วงเงินไม่เกิน 35,000 บาท
เลื่อนชำระเงินต้นและดอกเบี้ยสูงสุด 3 เดือน</t>
  </si>
  <si>
    <t>บริษัทมีแนวทางการให้ความช่วยเหลือลูกค้าที่ได้รับผลกระทบโดยจะพิจารณาให้ความช่วยเหลือเป็นรายกรณี</t>
  </si>
  <si>
    <t>ขยายสัญญา 12 เดือน หรือ 24 เดือน</t>
  </si>
  <si>
    <t>https://www.ncap.co.th/news-activity/detail/8</t>
  </si>
  <si>
    <t>ปรับลดค่างวดเท่ากับดอกเบี้ย 6 เดือน</t>
  </si>
  <si>
    <t>1. สินเชื่อทะเบียนรถ สินเชื่อบุคคล สินเชื่อที่ดิน
- ปรับลดค่างวด 6 เดือน
- ลดค่างวดพร้อมขยายระยะเวลา
2. สินเชื่อเช่าซื้อ
- ลดค่างวดเท่ากับดอกเบี้ย 6 เดือน
- ยกเว้นค่าธรรมเนียม
3. สินเชื่อนาโนไฟแนนซ์
- พักชำระเงินต้น 3 เดือน
- ยกเว้นค่าธรรมเนียม
4. ปรับเพิ่มวงเงิน ให้ลูกค้าประวัติชำระดี
5. สินเชื่อธุรกิจ พิจารณาเป็นรายกรณี</t>
  </si>
  <si>
    <t>เลื่อนชำระเงินต้น 3 เดือน</t>
  </si>
  <si>
    <t>วงเงินเกิน 35,000 บาท
เลื่อนชำระเงินต้น 6 เดือน</t>
  </si>
  <si>
    <t>http://www.nextcapital.co.th/covid19_support.html</t>
  </si>
  <si>
    <t>https://docs.google.com/forms/d/e/1FAIpQLSeq0kKxFp1FkdHzRm7kKS2vdReCZuAEF5uscrHeoA3dbea3sw/viewform</t>
  </si>
  <si>
    <t>วงเงินไม่เกิน 35,000 บาท
เลื่อนชำระเงินต้น 6 เดือน</t>
  </si>
  <si>
    <t>ลดดอกเบี้ย</t>
  </si>
  <si>
    <t>เป็นลูกค้าก่อน มี.ค. 63 และได้รับผลกระทบโดยตรง</t>
  </si>
  <si>
    <t>ลดอัตราดอกเบี้ยเหลือ 12% ต่อปี พร้อมขยายการผ่อนชำระ นานสูงสุด 48 เดือน</t>
  </si>
  <si>
    <t>ลงทะเบียนผ่าน Application Uchoose</t>
  </si>
  <si>
    <t>https://www.firstchoice.co.th/th/Firstchoice_support.html</t>
  </si>
  <si>
    <t>ลดอัตราผ่อนชำระขั้นต่ำเหลือ 5% นาน 2 ปี</t>
  </si>
  <si>
    <t>พักชำระเงินต้นและดอกเบี้ยนานสูงสุด 2 รอบบัญชี
โดยดอกเบี้ยยังคำนวณตามปกติ แบบลดต้นลดดอก</t>
  </si>
  <si>
    <t>ลดอัตราดอกเบี้ยเหลือ 22% ต่อปี พร้อมลดการผ่อนชำระขั้นต่ำเหลือ 3%</t>
  </si>
  <si>
    <t>https://uchoose.app.link/WiVDcKpYy5</t>
  </si>
  <si>
    <t>ลดอัตราผ่อนชำระขั้นต่ำเหลือ 3% นาน 2 ปี</t>
  </si>
  <si>
    <t>https://www.krungsricard.com/th/AboutUs/COVIT-19-Support.html</t>
  </si>
  <si>
    <t>พักชำระเงินต้นและดอกเบี้ยนานสูงสุด 2 รอบบัญชี
 โดยดอกเบี้ยยังคำนวณตามปกติ แบบลดต้นลดดอก</t>
  </si>
  <si>
    <t>https://www.centralthe1card.com/th/support/covid-19-relief-pack.html</t>
  </si>
  <si>
    <t>https://www.tescolotusmoney.com/th/AboutUs/Corporate-News/TMS-support.html</t>
  </si>
  <si>
    <t>ตามเงื่อนไขของบริษัท</t>
  </si>
  <si>
    <t>ปรับโครงสร้างหนี้โดยให้ชำระค่างวดลดลงใน 3-12 เดือนแรก และขยายอายุสัญญา</t>
  </si>
  <si>
    <t>เลื่อนชำระเงินต้นและดอกเบี้ย 3 เดือน และขยายระยะเวลา</t>
  </si>
  <si>
    <t>ลงทะเบียนที่เบอร์ 0-2036-9404</t>
  </si>
  <si>
    <t>0-2036-9404</t>
  </si>
  <si>
    <t>ลงทะเบียนยังไง</t>
  </si>
  <si>
    <t>ลูกหนี้ที่มีสัญญาเดิม 12 งวด
ลดเงินงวดเหลือ 30%</t>
  </si>
  <si>
    <t>ลงทะเบียน</t>
  </si>
  <si>
    <t>ลูกหนี้ที่มีสัญญาเดิม 24 และ 36 งวด
ลดเงินงวดเหลือ 60% 6 เดือน</t>
  </si>
  <si>
    <t>มี hirepurchase?</t>
  </si>
  <si>
    <t>พักชำระคืนเงินต้น สูงสุด 12 เดือน</t>
  </si>
  <si>
    <t>มูลค่าคงเหลือคงเหลือไม่เกิน 3 ล้านบาท 
ขยายการชำระออกไปสูงสุดไม่เกิน 3 เดือน
ยืดอายุเวลาการเช่า</t>
  </si>
  <si>
    <t>มูลค่าคงเหลือคงเหลือไม่เกิน 3 ล้านบาท
จ่ายชำระค่าเช่าบางส่วนเทียบเท่าดอกเบี้ยสูงสุดไม่เกิน 6 เดือน
ยืดระยะเวลาการเช่า</t>
  </si>
  <si>
    <t xml:space="preserve">มูลค่าคงเหลือคงเหลือไม่เกิน 3 ล้านบาท
ปรับโครงสร้างหนี้โดยยืดระยะเวลาและลดค่างวดลงนอกเหนือจากนี้ </t>
  </si>
  <si>
    <t>สำหรับลูกหนี้ที่ต้องการเพิ่มวงเงิน (ตามเกณฑ์ที่บริษัทกำหนด)</t>
  </si>
  <si>
    <t>ลงทะเบียนผ่านสาขา หรือ call center</t>
  </si>
  <si>
    <t>ขยายระยะเวลา รถจักยานยนต์สูงสุด 48 เดือน และ รถยนต์สูงสุด 60 เดือน</t>
  </si>
  <si>
    <t>เลื่อนชำระเงินต้นและดอกเบี้ย 3 เดือน
คิดดอกเบี้ยระหว่างพักชำระหนี้ในอัตราเดิม</t>
  </si>
  <si>
    <t>https://www.muangthaicap.com/th/register_help_cust.php</t>
  </si>
  <si>
    <t>ต้องลงทะเบียนมั้ย (ในหน้าลงทะบเบียนไม่ได้เขียนว่ามาตรการนี้ต้องลงด้วย)</t>
  </si>
  <si>
    <t>ลดค่างวดไม่ต่ำกว่า 30%
ขยายระยะเวลาผ่อนชำระ โดยปรับสัญญาใหม่</t>
  </si>
  <si>
    <t>หามาตรการไม่เจอ</t>
  </si>
  <si>
    <t>ลดดอกเบี้ยเหลือ 22% สำหรับลูกค้าที่ยังจ่ายปกติ (22 เม.ย. – 30 มิ.ย.)</t>
  </si>
  <si>
    <t>https://muangthaicap.com/th/news-detail.php?p=867</t>
  </si>
  <si>
    <t>รายละเอียด?</t>
  </si>
  <si>
    <t>เลื่อนชำระเงินต้น 12 เดือน และขยายระยะเวลา</t>
  </si>
  <si>
    <t xml:space="preserve">ผลิตภัณฑ์อื่น ๆ ยกเว้น Floor Plan
เลื่อนการชำระเงินต้นและดอกเบี้ย 3 รอบบัญชี </t>
  </si>
  <si>
    <t>https://www.kasikornleasing.com/th/news/Pages/KLeasing_Rescue_COVID19.aspx</t>
  </si>
  <si>
    <t>สินเชื่อ Floor Plan
เลื่อนชำระเงินต้นและดอกเบี้ย สูงสุดถึงสิ้นเดือนธันวาคม 2563 
ทยอยชำระคืนเงินต้นได้ไม่เกินสิ้นเดือนเมษายน 2564 
หลังจากนั้นชำระตามเงื่อนไขสัญญาเดิม</t>
  </si>
  <si>
    <t>วงเงินเกิน 250,000 บาท
ปรับลดค่างวดต่อเดือน และขยายระยะเวลาชำระหนี้ โดยพิจารณาเป็นรายกรณี</t>
  </si>
  <si>
    <t>ลงทะเบียนผ่าน website หรือดาวน์โหลดฟอร์มเอกสาร fax มายังบริษัท</t>
  </si>
  <si>
    <t>https://docs.google.com/forms/d/e/1FAIpQLSfyfXZxvD74wmv159hTXnacTIti-zgO1nL6OX14-ldZf9NgVQ/viewform</t>
  </si>
  <si>
    <t>วงเงินไม่เกิน 250,000 บาท
เลื่อนชำระหนี้ 3–6 เดือน โดยพิจารณาเป็นรายกรณี
ไม่คำนวณดอกเบี้ยระหว่างพักชำระหนี้
หลังครบกำหนดพักชำระหนี้ : ลูกหนี้จ่ายค่างวดในจำนวนตามปกติ และขยายระยะเวลาการชำระหนี้เดิมออกไปตามระยะเวลาที่ได้รับการพักชำระหนี้</t>
  </si>
  <si>
    <t>วงเงินไม่เกิน 250,000 บาท
เลื่อนชำระหนี้ 6 เดือน โดยไม่คำนวณดอกเบี้ยระหว่างเลื่อนชำระหนี้</t>
  </si>
  <si>
    <t>เลื่อนชำระเงินต้น 3-6 เดือน
ขยายเวลาชำระหนี้ 3-6 เดือน</t>
  </si>
  <si>
    <t>ลดดอกเบี้ยเหลือ 31%</t>
  </si>
  <si>
    <t>ยอดเงินกู้เกิน 35,000 บาท
เลื่อนชำระเงินต้นและดอกเบี้ย 3 เดือน
เงินต้นและดอกเบี้ยช่วงที่เลื่อน จ่ายด้วยอัตราดอกเบี้ยคิดตามสัญญาเดิม ภายใน 1 ปี</t>
  </si>
  <si>
    <t>ลงทะเบียนผ่าน WL SOM</t>
  </si>
  <si>
    <t>ยอดเงินกู้ไม่เกิน 35,000 บาท
เลื่อนชำระเงินต้นและดอกเบี้ย 3 เดือน
เงินต้นและดอกเบี้ยช่วงที่เลื่อน จ่ายด้วยอัตราดอกเบี้ยคิดตามสัญญาเดิม ภายใน 1 ปี</t>
  </si>
  <si>
    <t>สินเชื่อรถจักรยานยนต์ ยอดกู้ไม่เกิน 35,000 บาท
เลื่อนชำระเงินต้นและดอกเบี้ย 3 เดือน</t>
  </si>
  <si>
    <t>ลดค่างวด 40% ของค่างวดเดิม 6 เดือน</t>
  </si>
  <si>
    <t>เลื่อนชำระเงินต้น 7 เดือน</t>
  </si>
  <si>
    <t>เลื่อนชำระเงินต้น 4 เดือน
ลดดอกเบี้ยให้เป็นรายกรณี</t>
  </si>
  <si>
    <t>ลดค่างวด 30% ตลอดอายุสัญญา
ขยายระยะเวลากู้เพิ่มพร้อมลดดอกเบี้ยตลอดอายุสัญญาใหม่</t>
  </si>
  <si>
    <t>ลดค่างวดให้อย่างน้อย 30% ของค่างวดเดิม 6 เดือน</t>
  </si>
  <si>
    <t>http://www.saksiam.com</t>
  </si>
  <si>
    <t>เลื่อนชำระเงินต้น 6 เดือน</t>
  </si>
  <si>
    <t>ขยายระยะเวลาอายุสัญญาเพิ่มขึ้น สูงสุดนาน 72 เดือน</t>
  </si>
  <si>
    <t>ลงทะเบียนผ่านสาขา call center หรือ website</t>
  </si>
  <si>
    <t>https://starmoney.sgp1.digitaloceanspaces.com/stmweb/72aada09325f4962bfb1b7045b66bcc5.pdf</t>
  </si>
  <si>
    <t>https://docs.google.com/forms/d/e/1FAIpQLSdnP8_aI4Ud2YwDKtM13M8Yf0RO0OLTkh7dCathxqnX8lj-aA/viewform</t>
  </si>
  <si>
    <t>ขยายระยะเวลาอายุสัญญาเพิ่มขึ้น สูงสุดนาน 60 เดือน</t>
  </si>
  <si>
    <t>เลื่อนชำระเงินต้น 3 รอบบัญชี (1 เม.ย – 1 มิ.ย 63)
เมื่อพ้นระยะเวลาผ่อนปรนแล้ว การชำระหนี้ให้กลับไปเป็นตามเงื่อนไขของสัญญาเดิม โดยเริ่มเดือนถัดไปและเสร็จสิ้นตามกำหนดเวลาเดิม
เงินต้นส่วนที่พักชำระจะกระจายไปยังค่างวดถัดไปอีก 12 งวดโดยไม่คำนวณดอกเบี้ยของเงินต้นที่พักชำระ</t>
  </si>
  <si>
    <t>ลงทะเบียนผ่าน website หรือโทรศัพท์</t>
  </si>
  <si>
    <t>https://www.facebook.com/Jmoneythai/photos/a.1809230146073194/2510272605968941/?type=3&amp;theater</t>
  </si>
  <si>
    <t>ไม่ได้พักชำระไม่ใช่เหรอ</t>
  </si>
  <si>
    <t>ลดขั้นต่ำเป็น 1% ต่อรอบบัญชี 6 รอบบัญชี (1 เม.ย. – 1 ก.ย. 63) 
ส่วนเงินต้นที่พักชำระ นำไปกระจายในงวดที่เหลือ โดยไม่คำนวณดอกเบี้ยเพิ่ม</t>
  </si>
  <si>
    <t>สำหรับลูกค้าบัตรเครดิต
ลดขั้นต่ำ เหลือ 5% พ.ค. 63 – ธ.ค. 64
เลื่อนชำระเงินต้นและดอกเบี้ย 3 เดือน</t>
  </si>
  <si>
    <t>https://www.americanexpress.com/content/dam/amex/th/home-page/heroes/PDF/announcement10.pdf</t>
  </si>
  <si>
    <t>ลดขั้นต่ำ + ลดดอก</t>
  </si>
  <si>
    <t>สำหรับลูกค้าบัตรเครดิต
ลดขั้นต่ำ เหลือ 5% พ.ค. 63 – ธ.ค. 64
ลดอัตราดอกเบี้ยเเหลือ 12% ถึง 31 ธ.ค. 63</t>
  </si>
  <si>
    <t>แก้เพิ่มมา ลบของเดิมแล้ว</t>
  </si>
  <si>
    <t>ผ่อนชำระเงินต้น</t>
  </si>
  <si>
    <t>บัตรชาร์จการ์ด</t>
  </si>
  <si>
    <t>ผ่อนชำระเงินต้น 0% 3–6 เดือน ตามเงื่อนไขที่กำหนด</t>
  </si>
  <si>
    <t>พักชำระหนี้ 3 เดือน</t>
  </si>
  <si>
    <t>ลดขั้นต่ำ เหลือ 5% พ.ค. 63 – ธ.ค. 64</t>
  </si>
  <si>
    <t>ขยายระยะเวลาผ่อนชำระ และลดค่างวด</t>
  </si>
  <si>
    <t>https://service.krungsriauto.com:8443/eform/kapakpon-cv19/</t>
  </si>
  <si>
    <t>เลื่อนชำระเงินต้นและดอกเบี้ย</t>
  </si>
  <si>
    <t>ให้ชำระขั้นต่ำแค่ดอกเบี้ยและพักชำระหนี้เงินต้น  เป็นระยะเวลาไม่เกิน 12 เดือน
ขยายระยะเวลาการชำระหนี้ออกไปไม่เกิน 12 เดือน 
ยกเว้นเบี้ยปรับที่เกิดขึ้น</t>
  </si>
  <si>
    <t>ติดต่อผู้ให้บริการ โทร 061-454-6556</t>
  </si>
  <si>
    <t>061-454-6556</t>
  </si>
  <si>
    <t>ลดค่างวด+ยืดระยะ</t>
  </si>
  <si>
    <t>ปรับโครงสร้างหนี้โดยยืดระยะเวลาและลดค่างวดลง 
คิดดอกเบี้ยหลังปรับโครงสร้างในอัตราเดิม 
ยกเว้นเบี้ยปรับที่เกิดขึ้น</t>
  </si>
  <si>
    <t>เปลี่ยนประเภทสินเชื่อเป็นแบบชำระรายเดือน
ลดดอกเบี้ยเหลือ 12%
ชำระขั้นต่ำ 3%</t>
  </si>
  <si>
    <t>ลงทะเบียน โทร 0-2025-6666 หรือ 0-2035-6666</t>
  </si>
  <si>
    <t>0-2025-6666</t>
  </si>
  <si>
    <t>เลื่อนชำระเงินต้นและดอกเบี้ย 3–6 เดือน
ยังคิดดอกเบี้ยในระหว่างที่หยุดพักชำระ</t>
  </si>
  <si>
    <t>https://www.aeon.co.th/covid19/</t>
  </si>
  <si>
    <t>ลดไป 6% หรือเหลือ 6%</t>
  </si>
  <si>
    <t>ลดดอกเบี้ย 6% 3 เดือน</t>
  </si>
  <si>
    <t>สินเชื่อรถจักรยานยนต์ วงเงินไม่เกิน 35,000 บาท หรือสินเชื่อรถยนต์วงเงินไม่เกิน 250,000 บาท
เลื่อนชำระเงินต้นและดอกเบี้ย 3 เดือน (2 พ.ค. – 2 ก.ค. 63)</t>
  </si>
  <si>
    <t>ลดอัตราผ่อนชำระขั้นต่ำเหลือ 1% ถึง 2 ธ.ค. 2563</t>
  </si>
  <si>
    <t>ลดดอกเบี้ย 6% 3 เดือน สูงสุดไม่เกิน 6 เดือน</t>
  </si>
  <si>
    <t>ปิดบัญชีแบบมีส่วนลด</t>
  </si>
  <si>
    <t>ปิดบัญชีมีส่วนลด 25-30·% สามารถผ่อนชำระได้ขึ้นกับเงือนไขเจรจา</t>
  </si>
  <si>
    <t>ชำระขั้นต่ำต่อเดือน 3%</t>
  </si>
  <si>
    <t>ลดขั้นต่ำ + พักต้น</t>
  </si>
  <si>
    <t>ชำระขั้นต่ำต่อเดือน 3%
 พักต้น 3 เดือน</t>
  </si>
  <si>
    <t>ลดดอก + ลดขั้นต่ำ</t>
  </si>
  <si>
    <t>ชำระขั้นต่ำต่อเดือน 3%
 ลดดอกเบี้ยจาก 28% เหลือ 19% และ 15% 3 เดือน</t>
  </si>
  <si>
    <t>ปิดบัญชีแบบมีส่วนลด 25-30% ของยอดคงค้าง</t>
  </si>
  <si>
    <t>เลื่อนชำระเงินต้นและดอกเบี้ย 6- 12 เดือน</t>
  </si>
  <si>
    <t xml:space="preserve">ติดต่อผู้ให้บริการ โทร  02- 6796262, 02-0300999     </t>
  </si>
  <si>
    <t xml:space="preserve"> 02- 6796262, 02-0300999     </t>
  </si>
  <si>
    <t>ยืืดระยะ</t>
  </si>
  <si>
    <t>เลื่อนการชำระค่างวด โดยอาจทำให้ระยะเวลายาวนานขึ้น</t>
  </si>
  <si>
    <t>ปรัับโครงสร้างหนี้</t>
  </si>
  <si>
    <t>ปรับโครงสร้างหนี้ใหม่ กำหนดค่างวดใหม่</t>
  </si>
  <si>
    <t>ลูกหนี้วงเงินไม่เกิน 35,000 บาท พักชำระเงินต้น(จ่ายเฉพาะดอกเบี้ย) 6 เดือน</t>
  </si>
  <si>
    <t>รายละเอียด+ประเภท</t>
  </si>
  <si>
    <t>บริษัทพิจารณาให้ตามความจำเป็นของลูกหนี้</t>
  </si>
  <si>
    <t>ขยายระยะเวลาการผ่อนชำระ
 ลดค่างวด สูงสุด 50%
 ผ่อนชำระเฉพาะเงินต้น
 ผ่อนชำระเฉพาะดอกเบี้ย
 พักการชำระชั่วคราวตามดุลยพินิจของบริษัท
 **แต่ละบัญชีสามารถได้รับความช่วยเหลือได้มากกว่า 1 ข้อ ทั้งนี้ให้ผู้มีอำนาจอนุมัติของบริษัทฯ พิจารณาตามความจำเป็นของลูกหนี้แต่ละราย โดยความช่วยเหลือทุกข้อรวมกันในแต่ละบัญชีต้องไม่เกินกว่าระยะเวลา 6 เดือน</t>
  </si>
  <si>
    <t>https://www.sgcapital.co.th/</t>
  </si>
  <si>
    <t>https://app.singerthai.net/SgRegisterCovid/RegCv.aspx</t>
  </si>
  <si>
    <t>ตามเงื่อนไขที่บริษัทกำหนด</t>
  </si>
  <si>
    <t>เลื่อนชำระเงินต้นและดอกเบี้ยสูงสุด 3 รอบบัญชี
ยกเว้นดอกเบี้ยผิดนัด ตั้งแต่วันที่ 1 เม.ย. – 30 มิ.ย. 63</t>
  </si>
  <si>
    <t>http://www.ascendnano.com/announcement/covid-19/</t>
  </si>
  <si>
    <t>https://www.facebook.com/ittpLending/photos/a.385581505130318/1099943183694143/?type=1&amp;theater</t>
  </si>
  <si>
    <t>ผู้ที่ไม่มีรายได้หรือวิกฤต</t>
  </si>
  <si>
    <t>เลื่อนชำระเงินต้นและดอกเบี้ย 3 เดือน
ลดดอกเบี้ยเหลือ 22% ต่อปี</t>
  </si>
  <si>
    <t>ผู้ที่ไม่สามารถชำระค่างวดได้เมื่อลดดอกเบี้ยลง</t>
  </si>
  <si>
    <t>ผ่อนชำระสูงสุด 60 งวด
ลดดอกเบี้ยเหลือ 22% ต่อปี</t>
  </si>
  <si>
    <t>ลดดอกเบี้ยเหลือ 22%</t>
  </si>
  <si>
    <t>http://www.amoney.in.th/news/view/101</t>
  </si>
  <si>
    <t>ลดอัตราผ่อนชำระขั้นต่ำเหลือ 2.5% (1 พ.ค. 63 – 30 เม.ย. 64)</t>
  </si>
  <si>
    <t>http://www.amoney.in.th/news/view/103</t>
  </si>
  <si>
    <t>บริษัทฯสามารถพิจารณาปรับลดค่างวดการผ่อนชำระลง และ/หรือขยายระยะเวลาออกไป ตามความเหมาะสมของลูกค้าในแต่ละราย สำหรับเงื่อนไขการพิจารณาอนุมัติเป็นไปตามหลักเกณฑ์ที่บริษัทกำหนด อาจเปลี่ยนแปลงได้ตามความเหมาะสม</t>
  </si>
  <si>
    <t>https://www.somwang.co.th/th/fi-support.html</t>
  </si>
  <si>
    <t>https://docs.google.com/forms/d/e/1FAIpQLSe60z4B-pbpybYityhfINUdfYfUVaKN2RLapbBu6LooisRohw/viewform</t>
  </si>
  <si>
    <t>ขาดสินเชื่อจำนำ?</t>
  </si>
  <si>
    <t>9.2 ภัตตาคารและร้านอาหาร</t>
  </si>
  <si>
    <t>9.3 บริการอื่นๆ</t>
  </si>
  <si>
    <t>วงเงินสินเชื่อฟื้นฟู (ล้านบาท)</t>
  </si>
  <si>
    <t>วงเงินอนุมัติเฉลี่ย (ลบ./ราย)</t>
  </si>
  <si>
    <t>ลูกหนี้ใหม่</t>
  </si>
  <si>
    <t>Micro = วงเงินสินเชื่อเดิม ไม่เกิน 5 ลบ.</t>
  </si>
  <si>
    <t>SMEs = วงเงินสินเชื่อเดิม &gt;5-50 ลบ.</t>
  </si>
  <si>
    <t>Corp = วงเงินสินเชื่อเดิม &gt;50-500 ลบ.</t>
  </si>
  <si>
    <t>วงเงินเดิม ณ 28 ก.พ.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</si>
</sst>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d\ mmm\ yyyy"/>
    <numFmt numFmtId="188" formatCode="d&quot; &quot;mmm&quot; &quot;yyyy"/>
    <numFmt numFmtId="189" formatCode="d\ mmmm\ yyyy"/>
    <numFmt numFmtId="190" formatCode="d\ mmm\ yy"/>
    <numFmt numFmtId="191" formatCode="_-* #,##0_-;\-* #,##0_-;_-* &quot;-&quot;??_-;_-@_-"/>
  </numFmts>
  <fonts count="52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Inconsolata"/>
    </font>
    <font>
      <sz val="10"/>
      <color rgb="FF000000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sz val="10"/>
      <color rgb="FF000000"/>
      <name val="Roboto"/>
    </font>
    <font>
      <sz val="10"/>
      <color rgb="FFCCCCCC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b/>
      <sz val="10"/>
      <color rgb="FF000000"/>
      <name val="Arial"/>
      <family val="2"/>
    </font>
    <font>
      <u/>
      <sz val="10"/>
      <color rgb="FF0000FF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rgb="FF0000FF"/>
      <name val="Arial"/>
      <family val="2"/>
    </font>
    <font>
      <b/>
      <sz val="10"/>
      <color rgb="FFFFFFFF"/>
      <name val="Arial"/>
      <family val="2"/>
    </font>
    <font>
      <u/>
      <sz val="10"/>
      <color rgb="FF0000FF"/>
      <name val="Arial"/>
      <family val="2"/>
    </font>
    <font>
      <u/>
      <sz val="10"/>
      <color theme="1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262626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  <fill>
      <patternFill patternType="solid">
        <fgColor rgb="FFFFFF00"/>
        <bgColor rgb="FFFFFF00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4C7C3"/>
        <bgColor rgb="FFF4C7C3"/>
      </patternFill>
    </fill>
    <fill>
      <patternFill patternType="solid">
        <fgColor rgb="FF134F5C"/>
        <bgColor rgb="FF134F5C"/>
      </patternFill>
    </fill>
    <fill>
      <patternFill patternType="solid">
        <fgColor rgb="FF666666"/>
        <bgColor rgb="FF666666"/>
      </patternFill>
    </fill>
    <fill>
      <patternFill patternType="solid">
        <fgColor rgb="FF351C75"/>
        <bgColor rgb="FF351C75"/>
      </patternFill>
    </fill>
    <fill>
      <patternFill patternType="solid">
        <fgColor rgb="FF38761D"/>
        <bgColor rgb="FF38761D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  <fill>
      <patternFill patternType="solid">
        <fgColor rgb="FFFF0000"/>
        <bgColor rgb="FFFF0000"/>
      </patternFill>
    </fill>
    <fill>
      <patternFill patternType="solid">
        <fgColor theme="6"/>
        <bgColor rgb="FFCFE2F3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6">
    <xf numFmtId="0" fontId="0" fillId="0" borderId="0"/>
    <xf numFmtId="43" fontId="48" fillId="0" borderId="0" applyFont="0" applyFill="0" applyBorder="0" applyAlignment="0" applyProtection="0"/>
    <xf numFmtId="0" fontId="11" fillId="0" borderId="1"/>
    <xf numFmtId="43" fontId="11" fillId="0" borderId="1" applyFont="0" applyFill="0" applyBorder="0" applyAlignment="0" applyProtection="0"/>
    <xf numFmtId="9" fontId="11" fillId="0" borderId="1" applyFont="0" applyFill="0" applyBorder="0" applyAlignment="0" applyProtection="0"/>
    <xf numFmtId="0" fontId="51" fillId="0" borderId="1"/>
  </cellStyleXfs>
  <cellXfs count="191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/>
    <xf numFmtId="187" fontId="4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2" borderId="0" xfId="0" applyFont="1" applyFill="1"/>
    <xf numFmtId="188" fontId="4" fillId="0" borderId="0" xfId="0" applyNumberFormat="1" applyFont="1"/>
    <xf numFmtId="0" fontId="11" fillId="2" borderId="0" xfId="0" applyFont="1" applyFill="1" applyAlignment="1">
      <alignment horizontal="left"/>
    </xf>
    <xf numFmtId="0" fontId="12" fillId="3" borderId="0" xfId="0" applyFont="1" applyFill="1" applyAlignment="1">
      <alignment horizontal="left" vertical="top"/>
    </xf>
    <xf numFmtId="0" fontId="13" fillId="0" borderId="0" xfId="0" applyFont="1"/>
    <xf numFmtId="189" fontId="4" fillId="0" borderId="0" xfId="0" applyNumberFormat="1" applyFont="1"/>
    <xf numFmtId="0" fontId="14" fillId="2" borderId="0" xfId="0" applyFont="1" applyFill="1"/>
    <xf numFmtId="0" fontId="15" fillId="0" borderId="0" xfId="0" applyFont="1"/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6" fillId="0" borderId="0" xfId="0" applyFont="1"/>
    <xf numFmtId="0" fontId="5" fillId="4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9" fontId="18" fillId="2" borderId="0" xfId="0" applyNumberFormat="1" applyFont="1" applyFill="1" applyAlignment="1">
      <alignment horizontal="right"/>
    </xf>
    <xf numFmtId="187" fontId="3" fillId="0" borderId="0" xfId="0" applyNumberFormat="1" applyFont="1"/>
    <xf numFmtId="3" fontId="4" fillId="0" borderId="0" xfId="0" applyNumberFormat="1" applyFont="1"/>
    <xf numFmtId="187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19" fillId="0" borderId="0" xfId="0" applyFont="1"/>
    <xf numFmtId="0" fontId="20" fillId="0" borderId="0" xfId="0" applyFont="1"/>
    <xf numFmtId="188" fontId="21" fillId="0" borderId="0" xfId="0" applyNumberFormat="1" applyFont="1"/>
    <xf numFmtId="0" fontId="4" fillId="7" borderId="0" xfId="0" applyFont="1" applyFill="1"/>
    <xf numFmtId="0" fontId="4" fillId="7" borderId="0" xfId="0" applyFont="1" applyFill="1" applyAlignment="1">
      <alignment horizontal="left"/>
    </xf>
    <xf numFmtId="0" fontId="4" fillId="5" borderId="0" xfId="0" applyFont="1" applyFill="1"/>
    <xf numFmtId="0" fontId="22" fillId="0" borderId="0" xfId="0" applyFont="1"/>
    <xf numFmtId="49" fontId="4" fillId="0" borderId="0" xfId="0" applyNumberFormat="1" applyFont="1"/>
    <xf numFmtId="0" fontId="23" fillId="8" borderId="0" xfId="0" applyFont="1" applyFill="1"/>
    <xf numFmtId="0" fontId="23" fillId="9" borderId="0" xfId="0" applyFont="1" applyFill="1"/>
    <xf numFmtId="0" fontId="23" fillId="10" borderId="0" xfId="0" applyFont="1" applyFill="1"/>
    <xf numFmtId="0" fontId="23" fillId="11" borderId="0" xfId="0" applyFont="1" applyFill="1"/>
    <xf numFmtId="49" fontId="23" fillId="11" borderId="0" xfId="0" applyNumberFormat="1" applyFont="1" applyFill="1"/>
    <xf numFmtId="0" fontId="3" fillId="12" borderId="0" xfId="0" applyFont="1" applyFill="1"/>
    <xf numFmtId="0" fontId="4" fillId="13" borderId="0" xfId="0" applyFont="1" applyFill="1"/>
    <xf numFmtId="0" fontId="24" fillId="13" borderId="0" xfId="0" applyFont="1" applyFill="1"/>
    <xf numFmtId="0" fontId="25" fillId="0" borderId="0" xfId="0" applyFont="1" applyAlignment="1">
      <alignment horizontal="left"/>
    </xf>
    <xf numFmtId="0" fontId="4" fillId="14" borderId="0" xfId="0" applyFont="1" applyFill="1"/>
    <xf numFmtId="49" fontId="4" fillId="14" borderId="0" xfId="0" applyNumberFormat="1" applyFont="1" applyFill="1"/>
    <xf numFmtId="0" fontId="26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27" fillId="0" borderId="0" xfId="0" applyFont="1" applyAlignment="1">
      <alignment horizontal="left"/>
    </xf>
    <xf numFmtId="188" fontId="4" fillId="14" borderId="0" xfId="0" applyNumberFormat="1" applyFont="1" applyFill="1"/>
    <xf numFmtId="0" fontId="28" fillId="14" borderId="0" xfId="0" applyFont="1" applyFill="1"/>
    <xf numFmtId="190" fontId="4" fillId="0" borderId="0" xfId="0" applyNumberFormat="1" applyFont="1"/>
    <xf numFmtId="4" fontId="4" fillId="0" borderId="0" xfId="0" applyNumberFormat="1" applyFont="1"/>
    <xf numFmtId="0" fontId="29" fillId="0" borderId="0" xfId="0" applyFont="1"/>
    <xf numFmtId="0" fontId="18" fillId="12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188" fontId="11" fillId="14" borderId="0" xfId="0" applyNumberFormat="1" applyFont="1" applyFill="1" applyAlignment="1">
      <alignment horizontal="center"/>
    </xf>
    <xf numFmtId="0" fontId="30" fillId="14" borderId="0" xfId="0" applyFont="1" applyFill="1"/>
    <xf numFmtId="49" fontId="31" fillId="14" borderId="0" xfId="0" applyNumberFormat="1" applyFont="1" applyFill="1"/>
    <xf numFmtId="0" fontId="11" fillId="7" borderId="0" xfId="0" applyFont="1" applyFill="1" applyAlignment="1">
      <alignment horizontal="left"/>
    </xf>
    <xf numFmtId="0" fontId="11" fillId="14" borderId="0" xfId="0" applyFont="1" applyFill="1"/>
    <xf numFmtId="49" fontId="11" fillId="14" borderId="0" xfId="0" applyNumberFormat="1" applyFont="1" applyFill="1"/>
    <xf numFmtId="0" fontId="3" fillId="12" borderId="0" xfId="0" applyFont="1" applyFill="1" applyAlignment="1">
      <alignment horizontal="left"/>
    </xf>
    <xf numFmtId="188" fontId="4" fillId="7" borderId="0" xfId="0" applyNumberFormat="1" applyFont="1" applyFill="1"/>
    <xf numFmtId="0" fontId="3" fillId="12" borderId="0" xfId="0" applyFont="1" applyFill="1" applyAlignment="1">
      <alignment horizontal="left" vertical="top"/>
    </xf>
    <xf numFmtId="0" fontId="18" fillId="7" borderId="0" xfId="0" applyFont="1" applyFill="1" applyAlignment="1">
      <alignment horizontal="left" vertical="top"/>
    </xf>
    <xf numFmtId="49" fontId="33" fillId="0" borderId="0" xfId="0" applyNumberFormat="1" applyFont="1"/>
    <xf numFmtId="0" fontId="21" fillId="5" borderId="0" xfId="0" applyFont="1" applyFill="1"/>
    <xf numFmtId="0" fontId="34" fillId="14" borderId="0" xfId="0" applyFont="1" applyFill="1"/>
    <xf numFmtId="0" fontId="21" fillId="14" borderId="0" xfId="0" applyFont="1" applyFill="1"/>
    <xf numFmtId="0" fontId="11" fillId="7" borderId="0" xfId="0" applyFont="1" applyFill="1" applyAlignment="1">
      <alignment vertical="top"/>
    </xf>
    <xf numFmtId="0" fontId="18" fillId="7" borderId="0" xfId="0" applyFont="1" applyFill="1" applyAlignment="1">
      <alignment vertical="top"/>
    </xf>
    <xf numFmtId="0" fontId="4" fillId="7" borderId="0" xfId="0" applyFont="1" applyFill="1" applyAlignment="1">
      <alignment horizontal="right"/>
    </xf>
    <xf numFmtId="0" fontId="35" fillId="13" borderId="0" xfId="0" applyFont="1" applyFill="1"/>
    <xf numFmtId="0" fontId="4" fillId="7" borderId="0" xfId="0" applyFont="1" applyFill="1" applyAlignment="1">
      <alignment vertical="top"/>
    </xf>
    <xf numFmtId="0" fontId="11" fillId="7" borderId="1" xfId="0" applyFont="1" applyFill="1" applyBorder="1" applyAlignment="1">
      <alignment vertical="top"/>
    </xf>
    <xf numFmtId="188" fontId="4" fillId="7" borderId="0" xfId="0" applyNumberFormat="1" applyFont="1" applyFill="1" applyAlignment="1">
      <alignment vertical="top"/>
    </xf>
    <xf numFmtId="0" fontId="36" fillId="7" borderId="1" xfId="0" applyFont="1" applyFill="1" applyBorder="1" applyAlignment="1">
      <alignment vertical="top"/>
    </xf>
    <xf numFmtId="0" fontId="4" fillId="7" borderId="1" xfId="0" applyFont="1" applyFill="1" applyBorder="1" applyAlignment="1">
      <alignment vertical="top"/>
    </xf>
    <xf numFmtId="49" fontId="4" fillId="7" borderId="1" xfId="0" applyNumberFormat="1" applyFont="1" applyFill="1" applyBorder="1" applyAlignment="1">
      <alignment vertical="top"/>
    </xf>
    <xf numFmtId="187" fontId="4" fillId="14" borderId="0" xfId="0" applyNumberFormat="1" applyFont="1" applyFill="1"/>
    <xf numFmtId="0" fontId="11" fillId="4" borderId="0" xfId="0" applyFont="1" applyFill="1" applyAlignment="1">
      <alignment horizontal="left" vertical="top"/>
    </xf>
    <xf numFmtId="0" fontId="18" fillId="4" borderId="0" xfId="0" applyFont="1" applyFill="1" applyAlignment="1">
      <alignment horizontal="left" vertical="top"/>
    </xf>
    <xf numFmtId="0" fontId="18" fillId="12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188" fontId="4" fillId="4" borderId="0" xfId="0" applyNumberFormat="1" applyFont="1" applyFill="1" applyAlignment="1">
      <alignment vertical="top"/>
    </xf>
    <xf numFmtId="0" fontId="37" fillId="4" borderId="0" xfId="0" applyFont="1" applyFill="1" applyAlignment="1">
      <alignment horizontal="left" vertical="top"/>
    </xf>
    <xf numFmtId="0" fontId="4" fillId="4" borderId="0" xfId="0" applyFont="1" applyFill="1" applyAlignment="1">
      <alignment vertical="top"/>
    </xf>
    <xf numFmtId="188" fontId="11" fillId="14" borderId="0" xfId="0" applyNumberFormat="1" applyFont="1" applyFill="1"/>
    <xf numFmtId="188" fontId="11" fillId="14" borderId="0" xfId="0" applyNumberFormat="1" applyFont="1" applyFill="1" applyAlignment="1">
      <alignment horizontal="right"/>
    </xf>
    <xf numFmtId="0" fontId="38" fillId="14" borderId="0" xfId="0" applyFont="1" applyFill="1"/>
    <xf numFmtId="49" fontId="39" fillId="14" borderId="0" xfId="0" applyNumberFormat="1" applyFont="1" applyFill="1"/>
    <xf numFmtId="0" fontId="4" fillId="0" borderId="0" xfId="0" quotePrefix="1" applyFont="1"/>
    <xf numFmtId="0" fontId="40" fillId="15" borderId="0" xfId="0" applyFont="1" applyFill="1" applyAlignment="1">
      <alignment horizontal="left"/>
    </xf>
    <xf numFmtId="0" fontId="11" fillId="5" borderId="0" xfId="0" applyFont="1" applyFill="1"/>
    <xf numFmtId="0" fontId="21" fillId="15" borderId="0" xfId="0" applyFont="1" applyFill="1" applyAlignment="1">
      <alignment horizontal="left"/>
    </xf>
    <xf numFmtId="0" fontId="41" fillId="14" borderId="0" xfId="0" applyFont="1" applyFill="1" applyAlignment="1">
      <alignment horizontal="left"/>
    </xf>
    <xf numFmtId="49" fontId="11" fillId="14" borderId="0" xfId="0" applyNumberFormat="1" applyFont="1" applyFill="1" applyAlignment="1">
      <alignment horizontal="left"/>
    </xf>
    <xf numFmtId="0" fontId="11" fillId="3" borderId="0" xfId="0" applyFont="1" applyFill="1" applyAlignment="1">
      <alignment horizontal="left"/>
    </xf>
    <xf numFmtId="49" fontId="4" fillId="4" borderId="0" xfId="0" applyNumberFormat="1" applyFont="1" applyFill="1" applyAlignment="1">
      <alignment horizontal="left" vertical="top"/>
    </xf>
    <xf numFmtId="188" fontId="4" fillId="4" borderId="0" xfId="0" applyNumberFormat="1" applyFont="1" applyFill="1" applyAlignment="1">
      <alignment horizontal="center" vertical="top"/>
    </xf>
    <xf numFmtId="49" fontId="4" fillId="4" borderId="0" xfId="0" applyNumberFormat="1" applyFont="1" applyFill="1" applyAlignment="1">
      <alignment vertical="top"/>
    </xf>
    <xf numFmtId="0" fontId="42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0" fontId="11" fillId="4" borderId="0" xfId="0" applyFont="1" applyFill="1" applyAlignment="1">
      <alignment horizontal="left"/>
    </xf>
    <xf numFmtId="0" fontId="43" fillId="4" borderId="0" xfId="0" applyFont="1" applyFill="1" applyAlignment="1">
      <alignment horizontal="left" vertical="top"/>
    </xf>
    <xf numFmtId="49" fontId="21" fillId="7" borderId="0" xfId="0" applyNumberFormat="1" applyFont="1" applyFill="1" applyAlignment="1">
      <alignment horizontal="left"/>
    </xf>
    <xf numFmtId="49" fontId="4" fillId="7" borderId="0" xfId="0" applyNumberFormat="1" applyFont="1" applyFill="1" applyAlignment="1">
      <alignment horizontal="left"/>
    </xf>
    <xf numFmtId="188" fontId="4" fillId="7" borderId="0" xfId="0" applyNumberFormat="1" applyFont="1" applyFill="1" applyAlignment="1">
      <alignment horizontal="right"/>
    </xf>
    <xf numFmtId="0" fontId="11" fillId="7" borderId="0" xfId="0" applyFont="1" applyFill="1"/>
    <xf numFmtId="0" fontId="3" fillId="7" borderId="0" xfId="0" applyFont="1" applyFill="1" applyAlignment="1">
      <alignment horizontal="left"/>
    </xf>
    <xf numFmtId="0" fontId="44" fillId="7" borderId="0" xfId="0" applyFont="1" applyFill="1" applyAlignment="1">
      <alignment horizontal="left"/>
    </xf>
    <xf numFmtId="187" fontId="4" fillId="7" borderId="0" xfId="0" applyNumberFormat="1" applyFont="1" applyFill="1" applyAlignment="1">
      <alignment horizontal="left"/>
    </xf>
    <xf numFmtId="0" fontId="11" fillId="14" borderId="0" xfId="0" applyFont="1" applyFill="1" applyAlignment="1">
      <alignment horizontal="left"/>
    </xf>
    <xf numFmtId="49" fontId="45" fillId="7" borderId="0" xfId="0" applyNumberFormat="1" applyFont="1" applyFill="1" applyAlignment="1">
      <alignment horizontal="left"/>
    </xf>
    <xf numFmtId="49" fontId="46" fillId="7" borderId="0" xfId="0" applyNumberFormat="1" applyFont="1" applyFill="1" applyAlignment="1">
      <alignment horizontal="left"/>
    </xf>
    <xf numFmtId="0" fontId="47" fillId="0" borderId="0" xfId="0" applyFont="1"/>
    <xf numFmtId="0" fontId="2" fillId="0" borderId="1" xfId="2" applyFont="1"/>
    <xf numFmtId="0" fontId="1" fillId="0" borderId="1" xfId="2" applyFont="1" applyAlignment="1">
      <alignment horizontal="center"/>
    </xf>
    <xf numFmtId="191" fontId="1" fillId="0" borderId="1" xfId="3" applyNumberFormat="1" applyFont="1" applyAlignment="1">
      <alignment horizontal="center"/>
    </xf>
    <xf numFmtId="0" fontId="11" fillId="0" borderId="1" xfId="2"/>
    <xf numFmtId="0" fontId="1" fillId="0" borderId="1" xfId="2" applyFont="1"/>
    <xf numFmtId="14" fontId="11" fillId="0" borderId="1" xfId="2" applyNumberFormat="1"/>
    <xf numFmtId="0" fontId="4" fillId="5" borderId="1" xfId="2" applyFont="1" applyFill="1"/>
    <xf numFmtId="191" fontId="0" fillId="0" borderId="1" xfId="3" applyNumberFormat="1" applyFont="1" applyAlignment="1"/>
    <xf numFmtId="0" fontId="2" fillId="5" borderId="1" xfId="2" applyFont="1" applyFill="1"/>
    <xf numFmtId="191" fontId="1" fillId="0" borderId="1" xfId="3" applyNumberFormat="1" applyFont="1" applyAlignment="1"/>
    <xf numFmtId="3" fontId="1" fillId="0" borderId="1" xfId="3" applyNumberFormat="1" applyFont="1" applyAlignment="1"/>
    <xf numFmtId="0" fontId="4" fillId="6" borderId="1" xfId="2" applyFont="1" applyFill="1"/>
    <xf numFmtId="1" fontId="11" fillId="0" borderId="1" xfId="2" applyNumberFormat="1"/>
    <xf numFmtId="3" fontId="11" fillId="0" borderId="1" xfId="2" applyNumberFormat="1"/>
    <xf numFmtId="43" fontId="0" fillId="0" borderId="1" xfId="3" applyFont="1" applyAlignment="1"/>
    <xf numFmtId="2" fontId="11" fillId="0" borderId="1" xfId="2" applyNumberFormat="1"/>
    <xf numFmtId="0" fontId="2" fillId="6" borderId="1" xfId="2" applyFont="1" applyFill="1"/>
    <xf numFmtId="2" fontId="1" fillId="0" borderId="1" xfId="2" applyNumberFormat="1" applyFont="1"/>
    <xf numFmtId="3" fontId="1" fillId="0" borderId="1" xfId="2" applyNumberFormat="1" applyFont="1"/>
    <xf numFmtId="4" fontId="1" fillId="0" borderId="1" xfId="2" applyNumberFormat="1" applyFont="1"/>
    <xf numFmtId="43" fontId="1" fillId="0" borderId="1" xfId="3" applyFont="1" applyAlignment="1"/>
    <xf numFmtId="0" fontId="4" fillId="16" borderId="1" xfId="2" applyFont="1" applyFill="1"/>
    <xf numFmtId="4" fontId="11" fillId="0" borderId="1" xfId="2" applyNumberFormat="1"/>
    <xf numFmtId="191" fontId="0" fillId="0" borderId="1" xfId="3" applyNumberFormat="1" applyFont="1" applyFill="1" applyAlignment="1"/>
    <xf numFmtId="0" fontId="21" fillId="0" borderId="1" xfId="2" applyFont="1"/>
    <xf numFmtId="2" fontId="0" fillId="0" borderId="1" xfId="4" applyNumberFormat="1" applyFont="1" applyAlignment="1"/>
    <xf numFmtId="4" fontId="0" fillId="0" borderId="1" xfId="4" applyNumberFormat="1" applyFont="1" applyAlignment="1"/>
    <xf numFmtId="2" fontId="1" fillId="0" borderId="1" xfId="4" applyNumberFormat="1" applyFont="1" applyAlignment="1"/>
    <xf numFmtId="4" fontId="1" fillId="0" borderId="1" xfId="4" applyNumberFormat="1" applyFont="1" applyAlignment="1"/>
    <xf numFmtId="10" fontId="0" fillId="0" borderId="1" xfId="4" applyNumberFormat="1" applyFont="1" applyAlignment="1"/>
    <xf numFmtId="0" fontId="49" fillId="0" borderId="1" xfId="2" applyFont="1"/>
    <xf numFmtId="0" fontId="50" fillId="6" borderId="1" xfId="2" applyFont="1" applyFill="1"/>
    <xf numFmtId="0" fontId="49" fillId="6" borderId="1" xfId="2" applyFont="1" applyFill="1"/>
    <xf numFmtId="0" fontId="50" fillId="0" borderId="1" xfId="2" applyFont="1"/>
    <xf numFmtId="191" fontId="1" fillId="0" borderId="1" xfId="3" applyNumberFormat="1" applyFont="1" applyFill="1" applyAlignment="1"/>
    <xf numFmtId="43" fontId="0" fillId="0" borderId="1" xfId="3" applyFont="1" applyFill="1" applyAlignment="1"/>
    <xf numFmtId="191" fontId="11" fillId="0" borderId="1" xfId="2" applyNumberFormat="1"/>
    <xf numFmtId="191" fontId="1" fillId="0" borderId="1" xfId="2" applyNumberFormat="1" applyFont="1"/>
    <xf numFmtId="43" fontId="11" fillId="0" borderId="1" xfId="2" applyNumberFormat="1"/>
    <xf numFmtId="43" fontId="1" fillId="0" borderId="1" xfId="2" applyNumberFormat="1" applyFont="1"/>
    <xf numFmtId="191" fontId="50" fillId="5" borderId="1" xfId="1" applyNumberFormat="1" applyFont="1" applyFill="1" applyBorder="1" applyAlignment="1"/>
    <xf numFmtId="191" fontId="11" fillId="0" borderId="1" xfId="1" applyNumberFormat="1" applyFont="1" applyBorder="1" applyAlignment="1"/>
    <xf numFmtId="191" fontId="0" fillId="0" borderId="1" xfId="1" applyNumberFormat="1" applyFont="1" applyBorder="1" applyAlignment="1"/>
    <xf numFmtId="191" fontId="21" fillId="0" borderId="1" xfId="1" applyNumberFormat="1" applyFont="1" applyBorder="1" applyAlignment="1"/>
    <xf numFmtId="191" fontId="11" fillId="0" borderId="1" xfId="1" applyNumberFormat="1" applyFont="1" applyFill="1" applyBorder="1" applyAlignment="1"/>
    <xf numFmtId="191" fontId="21" fillId="0" borderId="1" xfId="1" applyNumberFormat="1" applyFont="1" applyFill="1" applyBorder="1" applyAlignment="1"/>
    <xf numFmtId="191" fontId="50" fillId="5" borderId="1" xfId="1" applyNumberFormat="1" applyFont="1" applyFill="1" applyBorder="1" applyAlignment="1">
      <alignment horizontal="left"/>
    </xf>
    <xf numFmtId="191" fontId="49" fillId="5" borderId="1" xfId="1" applyNumberFormat="1" applyFont="1" applyFill="1" applyBorder="1" applyAlignment="1"/>
    <xf numFmtId="191" fontId="49" fillId="5" borderId="1" xfId="1" applyNumberFormat="1" applyFont="1" applyFill="1" applyBorder="1" applyAlignment="1">
      <alignment horizontal="center"/>
    </xf>
    <xf numFmtId="191" fontId="1" fillId="0" borderId="1" xfId="1" applyNumberFormat="1" applyFont="1" applyBorder="1" applyAlignment="1"/>
    <xf numFmtId="191" fontId="1" fillId="0" borderId="1" xfId="1" applyNumberFormat="1" applyFont="1" applyFill="1" applyBorder="1" applyAlignment="1"/>
    <xf numFmtId="191" fontId="11" fillId="0" borderId="1" xfId="3" applyNumberFormat="1" applyFont="1" applyBorder="1" applyAlignment="1"/>
    <xf numFmtId="191" fontId="21" fillId="0" borderId="1" xfId="3" applyNumberFormat="1" applyFont="1" applyBorder="1" applyAlignment="1"/>
    <xf numFmtId="191" fontId="11" fillId="0" borderId="1" xfId="3" applyNumberFormat="1" applyFont="1" applyFill="1" applyBorder="1" applyAlignment="1"/>
    <xf numFmtId="191" fontId="21" fillId="0" borderId="1" xfId="3" applyNumberFormat="1" applyFont="1" applyFill="1" applyBorder="1" applyAlignment="1"/>
    <xf numFmtId="191" fontId="1" fillId="0" borderId="1" xfId="3" applyNumberFormat="1" applyFont="1" applyFill="1" applyBorder="1" applyAlignment="1"/>
    <xf numFmtId="0" fontId="4" fillId="0" borderId="0" xfId="0" applyFont="1"/>
    <xf numFmtId="0" fontId="0" fillId="0" borderId="0" xfId="0"/>
    <xf numFmtId="0" fontId="4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left"/>
    </xf>
    <xf numFmtId="0" fontId="4" fillId="7" borderId="0" xfId="0" applyFont="1" applyFill="1"/>
    <xf numFmtId="0" fontId="27" fillId="0" borderId="0" xfId="0" applyFont="1" applyAlignment="1">
      <alignment horizontal="left"/>
    </xf>
    <xf numFmtId="49" fontId="32" fillId="7" borderId="0" xfId="0" applyNumberFormat="1" applyFont="1" applyFill="1" applyAlignment="1">
      <alignment horizontal="left"/>
    </xf>
    <xf numFmtId="49" fontId="39" fillId="14" borderId="0" xfId="0" applyNumberFormat="1" applyFont="1" applyFill="1"/>
    <xf numFmtId="0" fontId="37" fillId="4" borderId="0" xfId="0" applyFont="1" applyFill="1" applyAlignment="1">
      <alignment horizontal="left" vertical="top"/>
    </xf>
    <xf numFmtId="0" fontId="28" fillId="14" borderId="0" xfId="0" applyFont="1" applyFill="1"/>
  </cellXfs>
  <cellStyles count="6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  <cellStyle name="Normal 8" xfId="5" xr:uid="{00000000-0005-0000-0000-000004000000}"/>
    <cellStyle name="Percent 2" xfId="4" xr:uid="{00000000-0005-0000-0000-000005000000}"/>
  </cellStyles>
  <dxfs count="1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nextcapital.co.th/" TargetMode="External"/><Relationship Id="rId21" Type="http://schemas.openxmlformats.org/officeDocument/2006/relationships/hyperlink" Target="https://www.citibank.co.th/global_docs/pdf/Relief-measures-for-customers-affected-by-COVID-19.pdf" TargetMode="External"/><Relationship Id="rId42" Type="http://schemas.openxmlformats.org/officeDocument/2006/relationships/hyperlink" Target="https://www.smebank.co.th/knowledge-sme/detail/1057" TargetMode="External"/><Relationship Id="rId63" Type="http://schemas.openxmlformats.org/officeDocument/2006/relationships/hyperlink" Target="https://www.facebook.com/ghbank/" TargetMode="External"/><Relationship Id="rId84" Type="http://schemas.openxmlformats.org/officeDocument/2006/relationships/hyperlink" Target="https://www.gcapital.co.th/Home" TargetMode="External"/><Relationship Id="rId138" Type="http://schemas.openxmlformats.org/officeDocument/2006/relationships/hyperlink" Target="https://www.facebook.com/tescolotusmoney/" TargetMode="External"/><Relationship Id="rId159" Type="http://schemas.openxmlformats.org/officeDocument/2006/relationships/hyperlink" Target="https://www.facebook.com/Microleasing/" TargetMode="External"/><Relationship Id="rId170" Type="http://schemas.openxmlformats.org/officeDocument/2006/relationships/hyperlink" Target="https://www.sawad.co.th/" TargetMode="External"/><Relationship Id="rId191" Type="http://schemas.openxmlformats.org/officeDocument/2006/relationships/hyperlink" Target="https://www.facebook.com/umayplusofficial/" TargetMode="External"/><Relationship Id="rId205" Type="http://schemas.openxmlformats.org/officeDocument/2006/relationships/hyperlink" Target="https://www.facebook.com/snnleasing2544/" TargetMode="External"/><Relationship Id="rId226" Type="http://schemas.openxmlformats.org/officeDocument/2006/relationships/hyperlink" Target="https://www.facebook.com/somwangfanpage/?_rdc=1&amp;_rdr" TargetMode="External"/><Relationship Id="rId107" Type="http://schemas.openxmlformats.org/officeDocument/2006/relationships/hyperlink" Target="https://www.tlt.co.th/coverpage/covid-19/" TargetMode="External"/><Relationship Id="rId11" Type="http://schemas.openxmlformats.org/officeDocument/2006/relationships/hyperlink" Target="https://www.krungsri.com/bank/th/home.html" TargetMode="External"/><Relationship Id="rId32" Type="http://schemas.openxmlformats.org/officeDocument/2006/relationships/hyperlink" Target="https://tcrbank.com/th" TargetMode="External"/><Relationship Id="rId53" Type="http://schemas.openxmlformats.org/officeDocument/2006/relationships/hyperlink" Target="https://www.lhbank.co.th/Home/Index" TargetMode="External"/><Relationship Id="rId74" Type="http://schemas.openxmlformats.org/officeDocument/2006/relationships/hyperlink" Target="https://www.kta.co.th/" TargetMode="External"/><Relationship Id="rId128" Type="http://schemas.openxmlformats.org/officeDocument/2006/relationships/hyperlink" Target="https://www.ktc.co.th/home" TargetMode="External"/><Relationship Id="rId149" Type="http://schemas.openxmlformats.org/officeDocument/2006/relationships/hyperlink" Target="https://www.kasikornfactory-equipment.com/th/Pages/Index.aspx" TargetMode="External"/><Relationship Id="rId5" Type="http://schemas.openxmlformats.org/officeDocument/2006/relationships/hyperlink" Target="https://www.bangkokbanksme.com/" TargetMode="External"/><Relationship Id="rId95" Type="http://schemas.openxmlformats.org/officeDocument/2006/relationships/hyperlink" Target="https://www.citibank.co.th/citi/personalloan/index.html" TargetMode="External"/><Relationship Id="rId160" Type="http://schemas.openxmlformats.org/officeDocument/2006/relationships/hyperlink" Target="https://www.microleasingplc.com/" TargetMode="External"/><Relationship Id="rId181" Type="http://schemas.openxmlformats.org/officeDocument/2006/relationships/hyperlink" Target="https://www.americanexpress.com/th/" TargetMode="External"/><Relationship Id="rId216" Type="http://schemas.openxmlformats.org/officeDocument/2006/relationships/hyperlink" Target="http://www.airaleasing.co.th/" TargetMode="External"/><Relationship Id="rId22" Type="http://schemas.openxmlformats.org/officeDocument/2006/relationships/hyperlink" Target="https://www.facebook.com/CIMBThai/" TargetMode="External"/><Relationship Id="rId43" Type="http://schemas.openxmlformats.org/officeDocument/2006/relationships/hyperlink" Target="https://www.facebook.com/baacthailand/" TargetMode="External"/><Relationship Id="rId64" Type="http://schemas.openxmlformats.org/officeDocument/2006/relationships/hyperlink" Target="https://www.ghbank.co.th/" TargetMode="External"/><Relationship Id="rId118" Type="http://schemas.openxmlformats.org/officeDocument/2006/relationships/hyperlink" Target="https://www.nextcapital.co.th/covid19_support.html" TargetMode="External"/><Relationship Id="rId139" Type="http://schemas.openxmlformats.org/officeDocument/2006/relationships/hyperlink" Target="http://www.tescolotusmoney.com/" TargetMode="External"/><Relationship Id="rId85" Type="http://schemas.openxmlformats.org/officeDocument/2006/relationships/hyperlink" Target="https://grabdriverth.com/" TargetMode="External"/><Relationship Id="rId150" Type="http://schemas.openxmlformats.org/officeDocument/2006/relationships/hyperlink" Target="https://www.facebook.com/PhatraLeasing/" TargetMode="External"/><Relationship Id="rId171" Type="http://schemas.openxmlformats.org/officeDocument/2006/relationships/hyperlink" Target="https://www.sawad.co.th/article/%e0%b8%a1%e0%b8%b2%e0%b8%95%e0%b8%a3%e0%b8%81%e0%b8%b2%e0%b8%a3%e0%b8%8a%e0%b9%88%e0%b8%a7%e0%b8%a2%e0%b9%80%e0%b8%ab%e0%b8%a5%e0%b8%b7%e0%b8%ad%e0%b8%94%e0%b9%89%e0%b8%b2%e0%b8%99%e0%b8%aa%e0%b8%b4/" TargetMode="External"/><Relationship Id="rId192" Type="http://schemas.openxmlformats.org/officeDocument/2006/relationships/hyperlink" Target="https://www.umayplus.com/" TargetMode="External"/><Relationship Id="rId206" Type="http://schemas.openxmlformats.org/officeDocument/2006/relationships/hyperlink" Target="https://www.snnleasing.com/" TargetMode="External"/><Relationship Id="rId227" Type="http://schemas.openxmlformats.org/officeDocument/2006/relationships/hyperlink" Target="https://www.somwang.co.th/" TargetMode="External"/><Relationship Id="rId12" Type="http://schemas.openxmlformats.org/officeDocument/2006/relationships/hyperlink" Target="https://www.krungsri.com/bank/th/Other/AboutUs/krungsri-announce/support-npl.html" TargetMode="External"/><Relationship Id="rId33" Type="http://schemas.openxmlformats.org/officeDocument/2006/relationships/hyperlink" Target="https://www.tcrbank.com/th/%e0%b9%82%e0%b8%9b%e0%b8%a3%e0%b9%82%e0%b8%a1%e0%b8%8a%e0%b8%b1%e0%b9%88%e0%b8%99/2020-02-28/599" TargetMode="External"/><Relationship Id="rId108" Type="http://schemas.openxmlformats.org/officeDocument/2006/relationships/hyperlink" Target="http://www.tiscotokyo-leasing.co.th/" TargetMode="External"/><Relationship Id="rId129" Type="http://schemas.openxmlformats.org/officeDocument/2006/relationships/hyperlink" Target="https://www.facebook.com/KRUNGSRI.First.Choice" TargetMode="External"/><Relationship Id="rId54" Type="http://schemas.openxmlformats.org/officeDocument/2006/relationships/hyperlink" Target="https://www.lhbank.co.th/Promotion/Detail/%E0%B9%82%E0%B8%9B%E0%B8%A3%E0%B9%82%E0%B8%A1%E0%B8%8A%E0%B8%B1%E0%B9%88%E0%B8%99%E0%B8%AA%E0%B8%B4%E0%B8%99%E0%B9%80%E0%B8%8A%E0%B8%B7%E0%B9%88%E0%B8%AD-LH_Bank_%E0%B8%AB%E0%B9%88%E0%B8%A7%E0%B8%87%E0%B9%83%E0%B8%A2%E0%B8%A5%E0%B8%B9%E0%B8%81%E0%B8%84%E0%B9%89%E0%B8%B2_%E0%B8%AD%E0%B8%AD%E0%B8%81%E0%B8%A1%E0%B8%B2%E0%B8%95%E0%B8%A3%E0%B8%B2%E0%B8%81%E0%B8%B2%E0%B8%A3%E0%B8%8A%E0%B9%88%E0%B8%A7%E0%B8%A2%E0%B9%80%E0%B8%AB%E0%B8%A5%E0%B8%B7%E0%B8%AD%E0%B8%A5%E0%B8%B9%E0%B8%81%E0%B8%AB%E0%B8%99%E0%B8%B5%E0%B9%89%E0%B8%AA%E0%B8%B4%E0%B8%99%E0%B9%80%E0%B8%8A%E0%B8%B7%E0%B9%88%E0%B8%AD%E0%B8%98%E0%B8%B8%E0%B8%A3%E0%B8%81%E0%B8%B4%E0%B8%88_%E0%B9%81%E0%B8%A5%E0%B8%B0%E0%B8%A5%E0%B8%B9%E0%B8%81%E0%B8%AB%E0%B8%99%E0%B8%B5%E0%B9%89%E0%B8%AA%E0%B8%B4%E0%B8%99%E0%B9%80%E0%B8%8A%E0%B8%B7%E0%B9%88%E0%B8%AD%E0%B8%A3%E0%B8%B2%E0%B8%A2%E0%B8%A2%E0%B9%88%E0%B8%AD%E0%B8%A2/2/77" TargetMode="External"/><Relationship Id="rId75" Type="http://schemas.openxmlformats.org/officeDocument/2006/relationships/hyperlink" Target="https://www.facebook.com/GroupleaseTH/" TargetMode="External"/><Relationship Id="rId96" Type="http://schemas.openxmlformats.org/officeDocument/2006/relationships/hyperlink" Target="https://www.citibank.co.th/citi/personalloan/pdf/PL_Remedy.pdf" TargetMode="External"/><Relationship Id="rId140" Type="http://schemas.openxmlformats.org/officeDocument/2006/relationships/hyperlink" Target="https://www.krungsri.com/bank/th/Other/AboutUs/krungsri-announce/support-npl.html" TargetMode="External"/><Relationship Id="rId161" Type="http://schemas.openxmlformats.org/officeDocument/2006/relationships/hyperlink" Target="https://www.yanmarcapital.co.th/" TargetMode="External"/><Relationship Id="rId182" Type="http://schemas.openxmlformats.org/officeDocument/2006/relationships/hyperlink" Target="https://www.facebook.com/KrungsriAuto/" TargetMode="External"/><Relationship Id="rId217" Type="http://schemas.openxmlformats.org/officeDocument/2006/relationships/hyperlink" Target="https://www.facebook.com/AmoneyThailand/" TargetMode="External"/><Relationship Id="rId6" Type="http://schemas.openxmlformats.org/officeDocument/2006/relationships/hyperlink" Target="https://www.bangkokbank.com/th-TH/COVID19-Update" TargetMode="External"/><Relationship Id="rId23" Type="http://schemas.openxmlformats.org/officeDocument/2006/relationships/hyperlink" Target="https://www.cimbthai.com/th/personal/index.html" TargetMode="External"/><Relationship Id="rId119" Type="http://schemas.openxmlformats.org/officeDocument/2006/relationships/hyperlink" Target="https://www.facebook.com/SecondaryMortgageCorporation/" TargetMode="External"/><Relationship Id="rId44" Type="http://schemas.openxmlformats.org/officeDocument/2006/relationships/hyperlink" Target="https://www.baac.or.th/covid19/index.html" TargetMode="External"/><Relationship Id="rId65" Type="http://schemas.openxmlformats.org/officeDocument/2006/relationships/hyperlink" Target="https://www.facebook.com/ibank.th/" TargetMode="External"/><Relationship Id="rId86" Type="http://schemas.openxmlformats.org/officeDocument/2006/relationships/hyperlink" Target="https://grabdriverth.com/news/gfs-covid-help" TargetMode="External"/><Relationship Id="rId130" Type="http://schemas.openxmlformats.org/officeDocument/2006/relationships/hyperlink" Target="http://www.firstchoice.co.th/" TargetMode="External"/><Relationship Id="rId151" Type="http://schemas.openxmlformats.org/officeDocument/2006/relationships/hyperlink" Target="https://www.pl.co.th/" TargetMode="External"/><Relationship Id="rId172" Type="http://schemas.openxmlformats.org/officeDocument/2006/relationships/hyperlink" Target="http://www.srisawadcapital.co.th/" TargetMode="External"/><Relationship Id="rId193" Type="http://schemas.openxmlformats.org/officeDocument/2006/relationships/hyperlink" Target="https://www.umayplus.com/contact/registercovid" TargetMode="External"/><Relationship Id="rId207" Type="http://schemas.openxmlformats.org/officeDocument/2006/relationships/hyperlink" Target="https://www.smfl-global.com/thailand/th/index.html" TargetMode="External"/><Relationship Id="rId228" Type="http://schemas.openxmlformats.org/officeDocument/2006/relationships/hyperlink" Target="https://www.bmw.co.th/th/" TargetMode="External"/><Relationship Id="rId13" Type="http://schemas.openxmlformats.org/officeDocument/2006/relationships/hyperlink" Target="https://www.facebook.com/KBankLive/" TargetMode="External"/><Relationship Id="rId109" Type="http://schemas.openxmlformats.org/officeDocument/2006/relationships/hyperlink" Target="http://www.tccars.co.th/" TargetMode="External"/><Relationship Id="rId34" Type="http://schemas.openxmlformats.org/officeDocument/2006/relationships/hyperlink" Target="https://www.facebook.com/scb.thailand/" TargetMode="External"/><Relationship Id="rId55" Type="http://schemas.openxmlformats.org/officeDocument/2006/relationships/hyperlink" Target="https://www.facebook.com/StandardCharteredTH/" TargetMode="External"/><Relationship Id="rId76" Type="http://schemas.openxmlformats.org/officeDocument/2006/relationships/hyperlink" Target="https://www.grouplease.co.th/" TargetMode="External"/><Relationship Id="rId97" Type="http://schemas.openxmlformats.org/officeDocument/2006/relationships/hyperlink" Target="https://www.facebook.com/calleasing.kkn/" TargetMode="External"/><Relationship Id="rId120" Type="http://schemas.openxmlformats.org/officeDocument/2006/relationships/hyperlink" Target="https://www.smc.or.th/" TargetMode="External"/><Relationship Id="rId141" Type="http://schemas.openxmlformats.org/officeDocument/2006/relationships/hyperlink" Target="http://www.th.lf.mufg.jp/th/index.html" TargetMode="External"/><Relationship Id="rId7" Type="http://schemas.openxmlformats.org/officeDocument/2006/relationships/hyperlink" Target="https://www.facebook.com/krungthaibank/" TargetMode="External"/><Relationship Id="rId162" Type="http://schemas.openxmlformats.org/officeDocument/2006/relationships/hyperlink" Target="https://www.ratchthani.com/landing/" TargetMode="External"/><Relationship Id="rId183" Type="http://schemas.openxmlformats.org/officeDocument/2006/relationships/hyperlink" Target="https://www.krungsriauto.com/auto/home" TargetMode="External"/><Relationship Id="rId218" Type="http://schemas.openxmlformats.org/officeDocument/2006/relationships/hyperlink" Target="http://www.amoney.in.th/" TargetMode="External"/><Relationship Id="rId24" Type="http://schemas.openxmlformats.org/officeDocument/2006/relationships/hyperlink" Target="https://www.cimbthai.com/th/personal/news-and-promotions/promotions/announcement/annouc03193468.html" TargetMode="External"/><Relationship Id="rId45" Type="http://schemas.openxmlformats.org/officeDocument/2006/relationships/hyperlink" Target="https://www.baac.or.th/th/content-news.php?content_group_semi=0002&amp;content_group_sub=0001&amp;content_group=0003" TargetMode="External"/><Relationship Id="rId66" Type="http://schemas.openxmlformats.org/officeDocument/2006/relationships/hyperlink" Target="https://www.ibank.co.th/th" TargetMode="External"/><Relationship Id="rId87" Type="http://schemas.openxmlformats.org/officeDocument/2006/relationships/hyperlink" Target="https://www.facebook.com/Chayo-Group-PCL-1953990131506629/" TargetMode="External"/><Relationship Id="rId110" Type="http://schemas.openxmlformats.org/officeDocument/2006/relationships/hyperlink" Target="http://www.tleasing.co.th/" TargetMode="External"/><Relationship Id="rId131" Type="http://schemas.openxmlformats.org/officeDocument/2006/relationships/hyperlink" Target="https://www.krungsri.com/bank/th/Other/AboutUs/krungsri-announce/support-npl.html" TargetMode="External"/><Relationship Id="rId152" Type="http://schemas.openxmlformats.org/officeDocument/2006/relationships/hyperlink" Target="https://www.facebook.com/MitrSinDuan/" TargetMode="External"/><Relationship Id="rId173" Type="http://schemas.openxmlformats.org/officeDocument/2006/relationships/hyperlink" Target="https://www.facebook.com/saksiamleasing" TargetMode="External"/><Relationship Id="rId194" Type="http://schemas.openxmlformats.org/officeDocument/2006/relationships/hyperlink" Target="https://www.facebook.com/tripetchisuzuleasing/" TargetMode="External"/><Relationship Id="rId208" Type="http://schemas.openxmlformats.org/officeDocument/2006/relationships/hyperlink" Target="https://www.facebook.com/AAM.Financing/" TargetMode="External"/><Relationship Id="rId229" Type="http://schemas.openxmlformats.org/officeDocument/2006/relationships/hyperlink" Target="https://www.mercedes-benz.co.th/th/passengercars/buy/financial-services/leasing.html" TargetMode="External"/><Relationship Id="rId14" Type="http://schemas.openxmlformats.org/officeDocument/2006/relationships/hyperlink" Target="https://www.kasikornbank.com/th/personal" TargetMode="External"/><Relationship Id="rId35" Type="http://schemas.openxmlformats.org/officeDocument/2006/relationships/hyperlink" Target="https://www.scb.co.th/" TargetMode="External"/><Relationship Id="rId56" Type="http://schemas.openxmlformats.org/officeDocument/2006/relationships/hyperlink" Target="https://www.sc.com/th/" TargetMode="External"/><Relationship Id="rId77" Type="http://schemas.openxmlformats.org/officeDocument/2006/relationships/hyperlink" Target="https://www.facebook.com/%E0%B8%84%E0%B8%A5%E0%B8%B1%E0%B8%87%E0%B9%80%E0%B8%A8%E0%B8%A3%E0%B8%A9%E0%B8%90%E0%B8%81%E0%B8%B2%E0%B8%A3-Klangsetagarn-1828968997316604/" TargetMode="External"/><Relationship Id="rId100" Type="http://schemas.openxmlformats.org/officeDocument/2006/relationships/hyperlink" Target="https://www.cimbthaiauto.com/home.php" TargetMode="External"/><Relationship Id="rId8" Type="http://schemas.openxmlformats.org/officeDocument/2006/relationships/hyperlink" Target="https://krungthai.com/" TargetMode="External"/><Relationship Id="rId98" Type="http://schemas.openxmlformats.org/officeDocument/2006/relationships/hyperlink" Target="https://cal-leasing.com/" TargetMode="External"/><Relationship Id="rId121" Type="http://schemas.openxmlformats.org/officeDocument/2006/relationships/hyperlink" Target="https://www.smc.or.th/index.php/th/contact/2016-08-03-04-15-59/%E0%B8%A1%E0%B8%B2%E0%B8%95%E0%B8%A3%E0%B8%81%E0%B8%B2%E0%B8%A3%E0%B8%8A%E0%B9%88%E0%B8%A7%E0%B8%A2%E0%B9%80%E0%B8%AB%E0%B8%A5%E0%B8%B7%E0%B8%AD%E0%B8%88%E0%B8%B2%E0%B8%81%E0%B8%A0%E0%B8%B2%E0%B8%A7%E0%B8%B0%E0%B9%80%E0%B8%A8%E0%B8%A3%E0%B8%A9%E0%B8%90%E0%B8%81%E0%B8%B4%E0%B8%88" TargetMode="External"/><Relationship Id="rId142" Type="http://schemas.openxmlformats.org/officeDocument/2006/relationships/hyperlink" Target="https://www.facebook.com/BargainPointCoLtd/" TargetMode="External"/><Relationship Id="rId163" Type="http://schemas.openxmlformats.org/officeDocument/2006/relationships/hyperlink" Target="http://www.rway.co.th/" TargetMode="External"/><Relationship Id="rId184" Type="http://schemas.openxmlformats.org/officeDocument/2006/relationships/hyperlink" Target="https://www.krungsriauto.com/auto/interest/Financial-assistance-package.html" TargetMode="External"/><Relationship Id="rId219" Type="http://schemas.openxmlformats.org/officeDocument/2006/relationships/hyperlink" Target="https://www.facebook.com/ileaseinnovation/" TargetMode="External"/><Relationship Id="rId230" Type="http://schemas.openxmlformats.org/officeDocument/2006/relationships/printerSettings" Target="../printerSettings/printerSettings1.bin"/><Relationship Id="rId25" Type="http://schemas.openxmlformats.org/officeDocument/2006/relationships/hyperlink" Target="https://www.facebook.com/TMB/" TargetMode="External"/><Relationship Id="rId46" Type="http://schemas.openxmlformats.org/officeDocument/2006/relationships/hyperlink" Target="https://www.facebook.com/eximbankofthailand/" TargetMode="External"/><Relationship Id="rId67" Type="http://schemas.openxmlformats.org/officeDocument/2006/relationships/hyperlink" Target="https://ibank.co.th/th/product/credit/lists/2020-04-22-17-59-47" TargetMode="External"/><Relationship Id="rId116" Type="http://schemas.openxmlformats.org/officeDocument/2006/relationships/hyperlink" Target="https://www.facebook.com/NextCPT/" TargetMode="External"/><Relationship Id="rId137" Type="http://schemas.openxmlformats.org/officeDocument/2006/relationships/hyperlink" Target="https://www.krungsri.com/bank/th/Other/AboutUs/krungsri-announce/support-npl.html" TargetMode="External"/><Relationship Id="rId158" Type="http://schemas.openxmlformats.org/officeDocument/2006/relationships/hyperlink" Target="https://www.muangthaicap.com/th/" TargetMode="External"/><Relationship Id="rId20" Type="http://schemas.openxmlformats.org/officeDocument/2006/relationships/hyperlink" Target="https://www.citibank.co.th/" TargetMode="External"/><Relationship Id="rId41" Type="http://schemas.openxmlformats.org/officeDocument/2006/relationships/hyperlink" Target="https://www.smebank.co.th/" TargetMode="External"/><Relationship Id="rId62" Type="http://schemas.openxmlformats.org/officeDocument/2006/relationships/hyperlink" Target="https://www.gsb.or.th/GSBSupportCOVID19.aspx" TargetMode="External"/><Relationship Id="rId83" Type="http://schemas.openxmlformats.org/officeDocument/2006/relationships/hyperlink" Target="https://www.facebook.com/gcapitalthailand/" TargetMode="External"/><Relationship Id="rId88" Type="http://schemas.openxmlformats.org/officeDocument/2006/relationships/hyperlink" Target="http://www.chayo555.com/th/home" TargetMode="External"/><Relationship Id="rId111" Type="http://schemas.openxmlformats.org/officeDocument/2006/relationships/hyperlink" Target="https://www.orix.co.th/" TargetMode="External"/><Relationship Id="rId132" Type="http://schemas.openxmlformats.org/officeDocument/2006/relationships/hyperlink" Target="https://www.facebook.com/KrungsriCard/" TargetMode="External"/><Relationship Id="rId153" Type="http://schemas.openxmlformats.org/officeDocument/2006/relationships/hyperlink" Target="http://www.mitrsinduan.msd.co.th/" TargetMode="External"/><Relationship Id="rId174" Type="http://schemas.openxmlformats.org/officeDocument/2006/relationships/hyperlink" Target="https://www.saksiam.com/th/home" TargetMode="External"/><Relationship Id="rId179" Type="http://schemas.openxmlformats.org/officeDocument/2006/relationships/hyperlink" Target="https://www.jmoney.co.th/jmoney/index.php/Welcome" TargetMode="External"/><Relationship Id="rId195" Type="http://schemas.openxmlformats.org/officeDocument/2006/relationships/hyperlink" Target="https://www.isuzuleasing.com/" TargetMode="External"/><Relationship Id="rId209" Type="http://schemas.openxmlformats.org/officeDocument/2006/relationships/hyperlink" Target="https://www.aamfinancegroup.com/" TargetMode="External"/><Relationship Id="rId190" Type="http://schemas.openxmlformats.org/officeDocument/2006/relationships/hyperlink" Target="https://www.aeon.co.th/aeon/news-events/news-customers-affected-by-covid-19" TargetMode="External"/><Relationship Id="rId204" Type="http://schemas.openxmlformats.org/officeDocument/2006/relationships/hyperlink" Target="https://s-speedleasing.com/" TargetMode="External"/><Relationship Id="rId220" Type="http://schemas.openxmlformats.org/officeDocument/2006/relationships/hyperlink" Target="https://www.ilease.co.th/" TargetMode="External"/><Relationship Id="rId225" Type="http://schemas.openxmlformats.org/officeDocument/2006/relationships/hyperlink" Target="https://www.hengleasing.com/" TargetMode="External"/><Relationship Id="rId15" Type="http://schemas.openxmlformats.org/officeDocument/2006/relationships/hyperlink" Target="https://www.kasikornbank.com/th/announcement/Pages/stronger-together.aspx" TargetMode="External"/><Relationship Id="rId36" Type="http://schemas.openxmlformats.org/officeDocument/2006/relationships/hyperlink" Target="https://www.scb.co.th/th/covid-19/standbyyou.html" TargetMode="External"/><Relationship Id="rId57" Type="http://schemas.openxmlformats.org/officeDocument/2006/relationships/hyperlink" Target="https://www.facebook.com/bocmortgage/" TargetMode="External"/><Relationship Id="rId106" Type="http://schemas.openxmlformats.org/officeDocument/2006/relationships/hyperlink" Target="https://www.facebook.com/ToyotaLeasingThailand/" TargetMode="External"/><Relationship Id="rId127" Type="http://schemas.openxmlformats.org/officeDocument/2006/relationships/hyperlink" Target="https://www.facebook.com/ktcrealprivilege/" TargetMode="External"/><Relationship Id="rId10" Type="http://schemas.openxmlformats.org/officeDocument/2006/relationships/hyperlink" Target="https://www.facebook.com/KrungsriSimple/" TargetMode="External"/><Relationship Id="rId31" Type="http://schemas.openxmlformats.org/officeDocument/2006/relationships/hyperlink" Target="https://www.facebook.com/TCRBank/" TargetMode="External"/><Relationship Id="rId52" Type="http://schemas.openxmlformats.org/officeDocument/2006/relationships/hyperlink" Target="https://www.facebook.com/LHBank/" TargetMode="External"/><Relationship Id="rId73" Type="http://schemas.openxmlformats.org/officeDocument/2006/relationships/hyperlink" Target="https://www.facebook.com/KTA.UsedCars/" TargetMode="External"/><Relationship Id="rId78" Type="http://schemas.openxmlformats.org/officeDocument/2006/relationships/hyperlink" Target="http://www.klangsetagarn.com/" TargetMode="External"/><Relationship Id="rId94" Type="http://schemas.openxmlformats.org/officeDocument/2006/relationships/hyperlink" Target="http://www.summitcapital.co.th/" TargetMode="External"/><Relationship Id="rId99" Type="http://schemas.openxmlformats.org/officeDocument/2006/relationships/hyperlink" Target="https://www.facebook.com/calleasing.kkn/posts/1148624568805376" TargetMode="External"/><Relationship Id="rId101" Type="http://schemas.openxmlformats.org/officeDocument/2006/relationships/hyperlink" Target="https://www.cimbthai.com/th/personal/news-and-promotions/promotions/announcement/annouc03193468.html" TargetMode="External"/><Relationship Id="rId122" Type="http://schemas.openxmlformats.org/officeDocument/2006/relationships/hyperlink" Target="https://www.facebook.com/tcg.or.th/" TargetMode="External"/><Relationship Id="rId143" Type="http://schemas.openxmlformats.org/officeDocument/2006/relationships/hyperlink" Target="http://www.bsl.co.th/" TargetMode="External"/><Relationship Id="rId148" Type="http://schemas.openxmlformats.org/officeDocument/2006/relationships/hyperlink" Target="https://www.promise.co.th/" TargetMode="External"/><Relationship Id="rId164" Type="http://schemas.openxmlformats.org/officeDocument/2006/relationships/hyperlink" Target="https://www.kasikornleasing.com/th/Pages/index.aspx" TargetMode="External"/><Relationship Id="rId169" Type="http://schemas.openxmlformats.org/officeDocument/2006/relationships/hyperlink" Target="https://www.facebook.com/srisawadpower/" TargetMode="External"/><Relationship Id="rId185" Type="http://schemas.openxmlformats.org/officeDocument/2006/relationships/hyperlink" Target="http://www.krungsrileasing.com/th/index.aspx" TargetMode="External"/><Relationship Id="rId4" Type="http://schemas.openxmlformats.org/officeDocument/2006/relationships/hyperlink" Target="https://www.facebook.com/bangkokbanksme/" TargetMode="External"/><Relationship Id="rId9" Type="http://schemas.openxmlformats.org/officeDocument/2006/relationships/hyperlink" Target="https://krungthai.com/th/personal/loan/personal-loan/419" TargetMode="External"/><Relationship Id="rId180" Type="http://schemas.openxmlformats.org/officeDocument/2006/relationships/hyperlink" Target="http://covid19.jmoney.co.th/" TargetMode="External"/><Relationship Id="rId210" Type="http://schemas.openxmlformats.org/officeDocument/2006/relationships/hyperlink" Target="http://www.ascendnano.com/" TargetMode="External"/><Relationship Id="rId215" Type="http://schemas.openxmlformats.org/officeDocument/2006/relationships/hyperlink" Target="https://www.facebook.com/airaleasing/" TargetMode="External"/><Relationship Id="rId26" Type="http://schemas.openxmlformats.org/officeDocument/2006/relationships/hyperlink" Target="https://www.tmbbank.com/home" TargetMode="External"/><Relationship Id="rId47" Type="http://schemas.openxmlformats.org/officeDocument/2006/relationships/hyperlink" Target="https://www.exim.go.th/th/Home.aspx" TargetMode="External"/><Relationship Id="rId68" Type="http://schemas.openxmlformats.org/officeDocument/2006/relationships/hyperlink" Target="https://www.facebook.com/icbcbank.thailand/" TargetMode="External"/><Relationship Id="rId89" Type="http://schemas.openxmlformats.org/officeDocument/2006/relationships/hyperlink" Target="https://www.facebook.com/chairitleasing58/" TargetMode="External"/><Relationship Id="rId112" Type="http://schemas.openxmlformats.org/officeDocument/2006/relationships/hyperlink" Target="https://www.ncap.co.th/" TargetMode="External"/><Relationship Id="rId133" Type="http://schemas.openxmlformats.org/officeDocument/2006/relationships/hyperlink" Target="http://www.krungsricard.com/" TargetMode="External"/><Relationship Id="rId154" Type="http://schemas.openxmlformats.org/officeDocument/2006/relationships/hyperlink" Target="https://www.facebook.com/MitrSinDuan/posts/3109637555790281" TargetMode="External"/><Relationship Id="rId175" Type="http://schemas.openxmlformats.org/officeDocument/2006/relationships/hyperlink" Target="https://www.facebook.com/starmoney.co.th/" TargetMode="External"/><Relationship Id="rId196" Type="http://schemas.openxmlformats.org/officeDocument/2006/relationships/hyperlink" Target="https://www.facebook.com/ask.shb/" TargetMode="External"/><Relationship Id="rId200" Type="http://schemas.openxmlformats.org/officeDocument/2006/relationships/hyperlink" Target="https://www.sgcapital.co.th/index.php" TargetMode="External"/><Relationship Id="rId16" Type="http://schemas.openxmlformats.org/officeDocument/2006/relationships/hyperlink" Target="https://www.facebook.com/kiatnakinlive/" TargetMode="External"/><Relationship Id="rId221" Type="http://schemas.openxmlformats.org/officeDocument/2006/relationships/hyperlink" Target="https://www.facebook.com/Hondaleasing/" TargetMode="External"/><Relationship Id="rId37" Type="http://schemas.openxmlformats.org/officeDocument/2006/relationships/hyperlink" Target="https://www.facebook.com/thanachartbank/" TargetMode="External"/><Relationship Id="rId58" Type="http://schemas.openxmlformats.org/officeDocument/2006/relationships/hyperlink" Target="https://www.bankofchina.co.th/th/" TargetMode="External"/><Relationship Id="rId79" Type="http://schemas.openxmlformats.org/officeDocument/2006/relationships/hyperlink" Target="https://www.facebook.com/quickleasing.th" TargetMode="External"/><Relationship Id="rId102" Type="http://schemas.openxmlformats.org/officeDocument/2006/relationships/hyperlink" Target="https://www.facebook.com/%E0%B8%90%E0%B8%B4%E0%B8%95%E0%B8%B4%E0%B8%81%E0%B8%A3-Thitikorn-Plc-%E0%B8%9A%E0%B8%A3%E0%B8%B4%E0%B8%81%E0%B8%B2%E0%B8%A3%E0%B9%80%E0%B8%8A%E0%B9%88%E0%B8%B2%E0%B8%8B%E0%B8%B7%E0%B9%89%E0%B8%AD%E0%B8%A3%E0%B8%96%E0%B8%88%E0%B8%B1%E0%B8%81%E0%B8%A3%E0%B8%A2%E0%B8%B2%E0%B8%99%E0%B8%A2%E0%B8%99%E0%B8%95%E0%B9%8C-141764385834288/" TargetMode="External"/><Relationship Id="rId123" Type="http://schemas.openxmlformats.org/officeDocument/2006/relationships/hyperlink" Target="https://www.tcg.or.th/" TargetMode="External"/><Relationship Id="rId144" Type="http://schemas.openxmlformats.org/officeDocument/2006/relationships/hyperlink" Target="https://www.facebook.com/loanonline" TargetMode="External"/><Relationship Id="rId90" Type="http://schemas.openxmlformats.org/officeDocument/2006/relationships/hyperlink" Target="http://www.chairitleasing.com/" TargetMode="External"/><Relationship Id="rId165" Type="http://schemas.openxmlformats.org/officeDocument/2006/relationships/hyperlink" Target="http://www.icbcthaileasing.com/" TargetMode="External"/><Relationship Id="rId186" Type="http://schemas.openxmlformats.org/officeDocument/2006/relationships/hyperlink" Target="https://www.facebook.com/Amanah.co.th" TargetMode="External"/><Relationship Id="rId211" Type="http://schemas.openxmlformats.org/officeDocument/2006/relationships/hyperlink" Target="https://www.facebook.com/Orico-Auto-Leasing-Thailand-Ltd-973095999425040/" TargetMode="External"/><Relationship Id="rId27" Type="http://schemas.openxmlformats.org/officeDocument/2006/relationships/hyperlink" Target="https://www.tmbbank.com/page/view/loan-covid19.html" TargetMode="External"/><Relationship Id="rId48" Type="http://schemas.openxmlformats.org/officeDocument/2006/relationships/hyperlink" Target="https://www.exim.go.th/th/Products_Services/Promotion-Covid19.aspx" TargetMode="External"/><Relationship Id="rId69" Type="http://schemas.openxmlformats.org/officeDocument/2006/relationships/hyperlink" Target="http://www.icbcthai.com/ICBC/%e6%b5%b7%e5%a4%96%e5%88%86%e8%a1%8c/%e5%b7%a5%e9%93%b6%e6%b3%b0%e5%9b%bd%e7%bd%91%e7%ab%99/th/default.htm" TargetMode="External"/><Relationship Id="rId113" Type="http://schemas.openxmlformats.org/officeDocument/2006/relationships/hyperlink" Target="https://www.facebook.com/nimleasing/" TargetMode="External"/><Relationship Id="rId134" Type="http://schemas.openxmlformats.org/officeDocument/2006/relationships/hyperlink" Target="https://www.krungsri.com/bank/th/Other/AboutUs/krungsri-announce/support-npl.html" TargetMode="External"/><Relationship Id="rId80" Type="http://schemas.openxmlformats.org/officeDocument/2006/relationships/hyperlink" Target="https://www.quickleasing.co.th/" TargetMode="External"/><Relationship Id="rId155" Type="http://schemas.openxmlformats.org/officeDocument/2006/relationships/hyperlink" Target="https://www.facebook.com/mitsibleasing/" TargetMode="External"/><Relationship Id="rId176" Type="http://schemas.openxmlformats.org/officeDocument/2006/relationships/hyperlink" Target="http://www.starmoney.co.th/" TargetMode="External"/><Relationship Id="rId197" Type="http://schemas.openxmlformats.org/officeDocument/2006/relationships/hyperlink" Target="https://www.ask.co.th/th" TargetMode="External"/><Relationship Id="rId201" Type="http://schemas.openxmlformats.org/officeDocument/2006/relationships/hyperlink" Target="https://www.facebook.com/sgfcapital10400/" TargetMode="External"/><Relationship Id="rId222" Type="http://schemas.openxmlformats.org/officeDocument/2006/relationships/hyperlink" Target="https://www.hondaleasing.co.th/" TargetMode="External"/><Relationship Id="rId17" Type="http://schemas.openxmlformats.org/officeDocument/2006/relationships/hyperlink" Target="https://www.kiatnakin.co.th/th/home" TargetMode="External"/><Relationship Id="rId38" Type="http://schemas.openxmlformats.org/officeDocument/2006/relationships/hyperlink" Target="https://www.thanachartbank.co.th/TbankCMSFrontend/defaultth.aspx" TargetMode="External"/><Relationship Id="rId59" Type="http://schemas.openxmlformats.org/officeDocument/2006/relationships/hyperlink" Target="https://www.bankofchina.co.th/th/bocinfo/bi2/202003/t20200323b.html" TargetMode="External"/><Relationship Id="rId103" Type="http://schemas.openxmlformats.org/officeDocument/2006/relationships/hyperlink" Target="http://www.tk.co.th/" TargetMode="External"/><Relationship Id="rId124" Type="http://schemas.openxmlformats.org/officeDocument/2006/relationships/hyperlink" Target="https://www.tcg.or.th/customer_general.php" TargetMode="External"/><Relationship Id="rId70" Type="http://schemas.openxmlformats.org/officeDocument/2006/relationships/hyperlink" Target="http://www.icbc.com.cn/icbc/%E6%B5%B7%E5%A4%96%E5%88%86%E8%A1%8C/%E5%B7%A5%E9%93%B6%E6%B3%B0%E5%9B%BD%E7%BD%91%E7%AB%99/th/%E4%B8%AA%E4%BA%BA%E9%87%91%E8%9E%8D%E6%9C%8D%E5%8A%A1/%E9%93%B6%E8%A1%8C%E5%8D%A1/%E4%BC%98%E6%83%A0%E4%BF%A1%E6%81%AF/%E7%83%AD%E7%82%B9%E4%BF%83%E9%94%80/COVID19_TH.htm" TargetMode="External"/><Relationship Id="rId91" Type="http://schemas.openxmlformats.org/officeDocument/2006/relationships/hyperlink" Target="https://www.facebook.com/Chookiatleasing/" TargetMode="External"/><Relationship Id="rId145" Type="http://schemas.openxmlformats.org/officeDocument/2006/relationships/hyperlink" Target="http://www.happymoneycanfly.com/" TargetMode="External"/><Relationship Id="rId166" Type="http://schemas.openxmlformats.org/officeDocument/2006/relationships/hyperlink" Target="http://www.vcwealth.co.th/" TargetMode="External"/><Relationship Id="rId187" Type="http://schemas.openxmlformats.org/officeDocument/2006/relationships/hyperlink" Target="http://www.amanah.co.th/" TargetMode="External"/><Relationship Id="rId1" Type="http://schemas.openxmlformats.org/officeDocument/2006/relationships/hyperlink" Target="https://www.facebook.com/BangkokBankCreditCard/" TargetMode="External"/><Relationship Id="rId212" Type="http://schemas.openxmlformats.org/officeDocument/2006/relationships/hyperlink" Target="https://www.oalt.co.th/" TargetMode="External"/><Relationship Id="rId28" Type="http://schemas.openxmlformats.org/officeDocument/2006/relationships/hyperlink" Target="https://www.facebook.com/TISCOFinancialGroup/" TargetMode="External"/><Relationship Id="rId49" Type="http://schemas.openxmlformats.org/officeDocument/2006/relationships/hyperlink" Target="https://www.facebook.com/uob.th/" TargetMode="External"/><Relationship Id="rId114" Type="http://schemas.openxmlformats.org/officeDocument/2006/relationships/hyperlink" Target="https://www.nimleasing.com/" TargetMode="External"/><Relationship Id="rId60" Type="http://schemas.openxmlformats.org/officeDocument/2006/relationships/hyperlink" Target="https://www.facebook.com/GSBSociety/" TargetMode="External"/><Relationship Id="rId81" Type="http://schemas.openxmlformats.org/officeDocument/2006/relationships/hyperlink" Target="https://www.facebook.com/ngerntidlor/" TargetMode="External"/><Relationship Id="rId135" Type="http://schemas.openxmlformats.org/officeDocument/2006/relationships/hyperlink" Target="https://www.facebook.com/CentralThe1CreditCard/" TargetMode="External"/><Relationship Id="rId156" Type="http://schemas.openxmlformats.org/officeDocument/2006/relationships/hyperlink" Target="http://www.mitsibleasing.com/" TargetMode="External"/><Relationship Id="rId177" Type="http://schemas.openxmlformats.org/officeDocument/2006/relationships/hyperlink" Target="https://skl.co.th/index.php" TargetMode="External"/><Relationship Id="rId198" Type="http://schemas.openxmlformats.org/officeDocument/2006/relationships/hyperlink" Target="https://www.facebook.com/%E0%B8%9A%E0%B8%A3%E0%B8%B4%E0%B8%A9%E0%B8%B1%E0%B8%97-%E0%B9%80%E0%B8%AD%E0%B8%AA11%E0%B8%81%E0%B8%A3%E0%B8%B8%E0%B9%8A%E0%B8%9B-%E0%B8%88%E0%B8%B3%E0%B8%81%E0%B8%B1%E0%B8%94-%E0%B8%A1%E0%B8%AB%E0%B8%B2%E0%B8%8A%E0%B8%99-998452846913242" TargetMode="External"/><Relationship Id="rId202" Type="http://schemas.openxmlformats.org/officeDocument/2006/relationships/hyperlink" Target="https://www.sgfcap.com/" TargetMode="External"/><Relationship Id="rId223" Type="http://schemas.openxmlformats.org/officeDocument/2006/relationships/hyperlink" Target="http://www.hitachi-capital.co.th/" TargetMode="External"/><Relationship Id="rId18" Type="http://schemas.openxmlformats.org/officeDocument/2006/relationships/hyperlink" Target="https://www.kiatnakin.co.th/th/news-activities/2020032731375" TargetMode="External"/><Relationship Id="rId39" Type="http://schemas.openxmlformats.org/officeDocument/2006/relationships/hyperlink" Target="https://www.tmbbank.com/page/view/loan-covid19.html" TargetMode="External"/><Relationship Id="rId50" Type="http://schemas.openxmlformats.org/officeDocument/2006/relationships/hyperlink" Target="https://www.uob.co.th/default/index.page" TargetMode="External"/><Relationship Id="rId104" Type="http://schemas.openxmlformats.org/officeDocument/2006/relationships/hyperlink" Target="https://www.facebook.com/eclfanpage" TargetMode="External"/><Relationship Id="rId125" Type="http://schemas.openxmlformats.org/officeDocument/2006/relationships/hyperlink" Target="https://www.facebook.com/onlineBAM/" TargetMode="External"/><Relationship Id="rId146" Type="http://schemas.openxmlformats.org/officeDocument/2006/relationships/hyperlink" Target="https://www.facebook.com/pornprasertsociety" TargetMode="External"/><Relationship Id="rId167" Type="http://schemas.openxmlformats.org/officeDocument/2006/relationships/hyperlink" Target="https://www.worldlease.co.th/Main.html" TargetMode="External"/><Relationship Id="rId188" Type="http://schemas.openxmlformats.org/officeDocument/2006/relationships/hyperlink" Target="https://www.facebook.com/AEONTSContact/" TargetMode="External"/><Relationship Id="rId71" Type="http://schemas.openxmlformats.org/officeDocument/2006/relationships/hyperlink" Target="https://www.facebook.com/ktbleasing.co.th/" TargetMode="External"/><Relationship Id="rId92" Type="http://schemas.openxmlformats.org/officeDocument/2006/relationships/hyperlink" Target="https://www.chookiatleasing.com/" TargetMode="External"/><Relationship Id="rId213" Type="http://schemas.openxmlformats.org/officeDocument/2006/relationships/hyperlink" Target="https://www.facebook.com/ittpLending/" TargetMode="External"/><Relationship Id="rId2" Type="http://schemas.openxmlformats.org/officeDocument/2006/relationships/hyperlink" Target="https://www.bangkokbank.com/" TargetMode="External"/><Relationship Id="rId29" Type="http://schemas.openxmlformats.org/officeDocument/2006/relationships/hyperlink" Target="https://www.tisco.co.th/th/personal.html" TargetMode="External"/><Relationship Id="rId40" Type="http://schemas.openxmlformats.org/officeDocument/2006/relationships/hyperlink" Target="https://www.facebook.com/SMEDevelopmentBank/" TargetMode="External"/><Relationship Id="rId115" Type="http://schemas.openxmlformats.org/officeDocument/2006/relationships/hyperlink" Target="https://www.nissanleasing.co.th/" TargetMode="External"/><Relationship Id="rId136" Type="http://schemas.openxmlformats.org/officeDocument/2006/relationships/hyperlink" Target="http://www.centralthe1card.com/" TargetMode="External"/><Relationship Id="rId157" Type="http://schemas.openxmlformats.org/officeDocument/2006/relationships/hyperlink" Target="https://www.facebook.com/muangthaicapital/" TargetMode="External"/><Relationship Id="rId178" Type="http://schemas.openxmlformats.org/officeDocument/2006/relationships/hyperlink" Target="https://www.facebook.com/Jmoneythai/" TargetMode="External"/><Relationship Id="rId61" Type="http://schemas.openxmlformats.org/officeDocument/2006/relationships/hyperlink" Target="https://www.gsb.or.th/" TargetMode="External"/><Relationship Id="rId82" Type="http://schemas.openxmlformats.org/officeDocument/2006/relationships/hyperlink" Target="https://www.ngerntidlor.com/th/home.html" TargetMode="External"/><Relationship Id="rId199" Type="http://schemas.openxmlformats.org/officeDocument/2006/relationships/hyperlink" Target="http://www.sgroup.co.th/" TargetMode="External"/><Relationship Id="rId203" Type="http://schemas.openxmlformats.org/officeDocument/2006/relationships/hyperlink" Target="https://www.facebook.com/SSpeedLeasing" TargetMode="External"/><Relationship Id="rId19" Type="http://schemas.openxmlformats.org/officeDocument/2006/relationships/hyperlink" Target="https://www.facebook.com/CitiThailand/" TargetMode="External"/><Relationship Id="rId224" Type="http://schemas.openxmlformats.org/officeDocument/2006/relationships/hyperlink" Target="https://www.facebook.com/hengleasing" TargetMode="External"/><Relationship Id="rId30" Type="http://schemas.openxmlformats.org/officeDocument/2006/relationships/hyperlink" Target="https://www.tisco.co.th/th/fi-support.html" TargetMode="External"/><Relationship Id="rId105" Type="http://schemas.openxmlformats.org/officeDocument/2006/relationships/hyperlink" Target="https://www.ecl.co.th/" TargetMode="External"/><Relationship Id="rId126" Type="http://schemas.openxmlformats.org/officeDocument/2006/relationships/hyperlink" Target="https://www.bam.co.th/" TargetMode="External"/><Relationship Id="rId147" Type="http://schemas.openxmlformats.org/officeDocument/2006/relationships/hyperlink" Target="https://www.pornprasert.co.th/" TargetMode="External"/><Relationship Id="rId168" Type="http://schemas.openxmlformats.org/officeDocument/2006/relationships/hyperlink" Target="https://www.worldlease.co.th/ReliefProgram.html" TargetMode="External"/><Relationship Id="rId51" Type="http://schemas.openxmlformats.org/officeDocument/2006/relationships/hyperlink" Target="https://www.uob.co.th/personal/covid19/covid-19_financial-assistance-program.page" TargetMode="External"/><Relationship Id="rId72" Type="http://schemas.openxmlformats.org/officeDocument/2006/relationships/hyperlink" Target="https://www.ktbleasing.co.th/Content" TargetMode="External"/><Relationship Id="rId93" Type="http://schemas.openxmlformats.org/officeDocument/2006/relationships/hyperlink" Target="https://www.facebook.com/summitcapital.official/" TargetMode="External"/><Relationship Id="rId189" Type="http://schemas.openxmlformats.org/officeDocument/2006/relationships/hyperlink" Target="https://www.aeon.co.th/aeon/home/" TargetMode="External"/><Relationship Id="rId3" Type="http://schemas.openxmlformats.org/officeDocument/2006/relationships/hyperlink" Target="https://www.bangkokbank.com/th-TH/COVID19-Update" TargetMode="External"/><Relationship Id="rId214" Type="http://schemas.openxmlformats.org/officeDocument/2006/relationships/hyperlink" Target="https://www.ittp.co.th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mebank.co.th/loans/Extra_cash" TargetMode="External"/><Relationship Id="rId18" Type="http://schemas.openxmlformats.org/officeDocument/2006/relationships/hyperlink" Target="https://www.baac.or.th/th/content-product.php?content_id=14559&amp;content_group_semi=0002&amp;content_group_sub=2&amp;content_group=4&amp;inside=1" TargetMode="External"/><Relationship Id="rId26" Type="http://schemas.openxmlformats.org/officeDocument/2006/relationships/hyperlink" Target="https://www.gsb.or.th/products/loan-business/SMEs/GSB-SMEs-Extra-Liquidity.aspx" TargetMode="External"/><Relationship Id="rId3" Type="http://schemas.openxmlformats.org/officeDocument/2006/relationships/hyperlink" Target="https://sme.ktb.co.th/sme/productListAction.action?command=getDetail&amp;cateMenu=PRODUCT&amp;cateId=3&amp;itemId=137" TargetMode="External"/><Relationship Id="rId21" Type="http://schemas.openxmlformats.org/officeDocument/2006/relationships/hyperlink" Target="https://www.baac.or.th/th/content-news.php?content_id=14877&amp;content_group_sub=1&amp;content_group=3&amp;inside=1" TargetMode="External"/><Relationship Id="rId7" Type="http://schemas.openxmlformats.org/officeDocument/2006/relationships/hyperlink" Target="https://sme.ktb.co.th/sme/productListAction.action?command=getDetail&amp;cateMenu=PRODUCT&amp;cateId=3&amp;itemId=314" TargetMode="External"/><Relationship Id="rId12" Type="http://schemas.openxmlformats.org/officeDocument/2006/relationships/hyperlink" Target="https://sme.ktb.co.th/sme/productListAction.action?command=getDetail&amp;cateMenu=PRODUCT&amp;cateId=3&amp;itemId=97" TargetMode="External"/><Relationship Id="rId17" Type="http://schemas.openxmlformats.org/officeDocument/2006/relationships/hyperlink" Target="https://www.smebank.co.th/loans/SMARTSMEs" TargetMode="External"/><Relationship Id="rId25" Type="http://schemas.openxmlformats.org/officeDocument/2006/relationships/hyperlink" Target="https://www.gsb.or.th/personal/products/loan/government/SMEsPracharatTH.aspx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https://sme.ktb.co.th/sme/productListAction.action?command=getDetail&amp;cateMenu=PRODUCT&amp;cateId=3&amp;itemId=102" TargetMode="External"/><Relationship Id="rId16" Type="http://schemas.openxmlformats.org/officeDocument/2006/relationships/hyperlink" Target="https://www.smebank.co.th/loans/SME_D_Happy" TargetMode="External"/><Relationship Id="rId20" Type="http://schemas.openxmlformats.org/officeDocument/2006/relationships/hyperlink" Target="https://www.baac.or.th/th/content-news.php?content_id=14949&amp;content_group_sub=0001&amp;content_group=0003&amp;inside=1" TargetMode="External"/><Relationship Id="rId29" Type="http://schemas.openxmlformats.org/officeDocument/2006/relationships/hyperlink" Target="https://ibank.co.th/th/promotion/2020-01-27-19-48-41" TargetMode="External"/><Relationship Id="rId1" Type="http://schemas.openxmlformats.org/officeDocument/2006/relationships/hyperlink" Target="https://sme.ktb.co.th/sme/productListAction.action?command=getDetail&amp;cateMenu=PRODUCT&amp;cateId=2&amp;itemId=361" TargetMode="External"/><Relationship Id="rId6" Type="http://schemas.openxmlformats.org/officeDocument/2006/relationships/hyperlink" Target="https://sme.ktb.co.th/sme/productListAction.action?command=getDetail&amp;cateMenu=PRODUCT&amp;cateId=2&amp;itemId=217" TargetMode="External"/><Relationship Id="rId11" Type="http://schemas.openxmlformats.org/officeDocument/2006/relationships/hyperlink" Target="https://sme.ktb.co.th/sme/productListAction.action?command=getDetail&amp;cateMenu=PRODUCT&amp;cateId=3&amp;itemId=327" TargetMode="External"/><Relationship Id="rId24" Type="http://schemas.openxmlformats.org/officeDocument/2006/relationships/hyperlink" Target="https://www.gsb.or.th/personal/products/loan/government/SMEsPracharatTH.aspx" TargetMode="External"/><Relationship Id="rId32" Type="http://schemas.openxmlformats.org/officeDocument/2006/relationships/hyperlink" Target="https://ibank.co.th/th/promotion/2020-01-27-19-48-40" TargetMode="External"/><Relationship Id="rId5" Type="http://schemas.openxmlformats.org/officeDocument/2006/relationships/hyperlink" Target="https://sme.ktb.co.th/sme/productListAction.action?command=getDetail&amp;cateMenu=PRODUCT&amp;cateId=2&amp;itemId=154" TargetMode="External"/><Relationship Id="rId15" Type="http://schemas.openxmlformats.org/officeDocument/2006/relationships/hyperlink" Target="https://www.smebank.co.th/loans/TransformationLoan" TargetMode="External"/><Relationship Id="rId23" Type="http://schemas.openxmlformats.org/officeDocument/2006/relationships/hyperlink" Target="https://www.gsb.or.th/personal/products/loan/government/SMEsPracharatTH.aspx" TargetMode="External"/><Relationship Id="rId28" Type="http://schemas.openxmlformats.org/officeDocument/2006/relationships/hyperlink" Target="https://www.gsb.or.th/news-events/news-bank/2563/%E0%B8%A1-%E0%B8%84-(1)/%E2%80%8B%E0%B8%AD%E0%B8%AD%E0%B8%A1%E0%B8%AA%E0%B8%99%E0%B8%9B%E0%B8%A5%E0%B8%AD%E0%B8%A2%E0%B8%81%E0%B8%8B%E0%B8%AD%E0%B8%9F%E0%B8%97%E0%B9%82%E0%B8%A5%E0%B8%99-10,000-%E0%B8%A5%E0%B8%B2%E0%B8%99%E0%B8%9A%E0%B8%B2%E0%B8%97-%E0%B8%8A%E0%B8%A7%E0%B8%A2%E0%B8%9C%E0%B8%9B%E0%B8%A3%E0%B8%B0%E0%B8%81%E0%B8%AD%E0%B8%9A%E0%B8%98%E0%B8%A3%E0%B8%81%E0%B8%88%E0%B8%97%E0%B8%AD%E0%B8%87.aspx" TargetMode="External"/><Relationship Id="rId10" Type="http://schemas.openxmlformats.org/officeDocument/2006/relationships/hyperlink" Target="https://sme.ktb.co.th/sme/productListAction.action?command=getDetail&amp;cateMenu=PRODUCT&amp;cateId=3&amp;itemId=224" TargetMode="External"/><Relationship Id="rId19" Type="http://schemas.openxmlformats.org/officeDocument/2006/relationships/hyperlink" Target="https://www.baac.or.th/km/wp-content/uploads/2016/02/9loan.pdf" TargetMode="External"/><Relationship Id="rId31" Type="http://schemas.openxmlformats.org/officeDocument/2006/relationships/hyperlink" Target="https://ibank.co.th/th/promotion/2020-01-27-19-48-38" TargetMode="External"/><Relationship Id="rId4" Type="http://schemas.openxmlformats.org/officeDocument/2006/relationships/hyperlink" Target="https://sme.ktb.co.th/sme/productListAction.action?command=getDetail&amp;cateMenu=PRODUCT&amp;cateId=3&amp;itemId=233" TargetMode="External"/><Relationship Id="rId9" Type="http://schemas.openxmlformats.org/officeDocument/2006/relationships/hyperlink" Target="https://sme.ktb.co.th/sme/productListAction.action?command=getDetail&amp;cateMenu=PRODUCT&amp;cateId=3&amp;itemId=331" TargetMode="External"/><Relationship Id="rId14" Type="http://schemas.openxmlformats.org/officeDocument/2006/relationships/hyperlink" Target="https://www.smebank.co.th/loans/LocalEconomyUpgrade" TargetMode="External"/><Relationship Id="rId22" Type="http://schemas.openxmlformats.org/officeDocument/2006/relationships/hyperlink" Target="https://www.exim.go.th/th/Products_Services/SpecialPromotion/%E0%B8%A1%E0%B8%B2%E0%B8%95%E0%B8%A3%E0%B8%81%E0%B8%B2%E0%B8%A3%E0%B8%AA%E0%B8%99%E0%B9%80%E0%B8%8A%E0%B8%AD%E0%B9%80%E0%B8%9E%E0%B8%AD%E0%B8%81%E0%B8%B2%E0%B8%A3%E0%B8%A5%E0%B8%87%E0%B8%97%E0%B8%99%E0%B9%81%E0%B8%A5%E0%B8%B0%E0%B9%80%E0%B8%9E%E0%B8%A1%E0%B8%9B%E0%B8%A3%E0%B8%B0%E0%B8%AA%E0%B8%97%E0%B8%98%E0%B8%A0%E0%B8%B2%E0%B8%9E%E0%B8%81%E0%B8%B2%E0%B8%A3%E0%B8%9C%E0%B8%A5%E0%B8%95.aspx" TargetMode="External"/><Relationship Id="rId27" Type="http://schemas.openxmlformats.org/officeDocument/2006/relationships/hyperlink" Target="https://www.gsb.or.th/news-events/press-releases/2563/Mar/GSBPR18.aspx" TargetMode="External"/><Relationship Id="rId30" Type="http://schemas.openxmlformats.org/officeDocument/2006/relationships/hyperlink" Target="https://ibank.co.th/th/promotion/2020-01-27-19-48-37" TargetMode="External"/><Relationship Id="rId8" Type="http://schemas.openxmlformats.org/officeDocument/2006/relationships/hyperlink" Target="https://sme.ktb.co.th/sme/productListAction.action?command=getDetail&amp;cateMenu=PRODUCT&amp;cateId=3&amp;itemId=23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sb.or.th/news-events/press-releases/2563/Mar/GSBPR30.aspx" TargetMode="External"/><Relationship Id="rId2" Type="http://schemas.openxmlformats.org/officeDocument/2006/relationships/hyperlink" Target="https://www.gsb.or.th/news-events/press-releases/2563/Mar/GSBPR30.aspx" TargetMode="External"/><Relationship Id="rId1" Type="http://schemas.openxmlformats.org/officeDocument/2006/relationships/hyperlink" Target="https://www.baac.or.th/th/media.php?content_id=15060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gsb.or.th/products/cards/PrimaPeopleCard/GSBCardRefinance.asp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mbbank.com/page/view/loan-covid19-01.html" TargetMode="External"/><Relationship Id="rId299" Type="http://schemas.openxmlformats.org/officeDocument/2006/relationships/hyperlink" Target="https://www.muangthaicap.com/th/register_help_cust.php" TargetMode="External"/><Relationship Id="rId21" Type="http://schemas.openxmlformats.org/officeDocument/2006/relationships/hyperlink" Target="https://krungthai.com/covid19/" TargetMode="External"/><Relationship Id="rId63" Type="http://schemas.openxmlformats.org/officeDocument/2006/relationships/hyperlink" Target="https://www.cimbthai.com/th/personal/news-and-promotions/promotions/announcement/annouc03193468.html" TargetMode="External"/><Relationship Id="rId159" Type="http://schemas.openxmlformats.org/officeDocument/2006/relationships/hyperlink" Target="https://www.bankofchina.co.th/th/bocinfo/bi2/202004/t20200415.html" TargetMode="External"/><Relationship Id="rId324" Type="http://schemas.openxmlformats.org/officeDocument/2006/relationships/hyperlink" Target="http://www.saksiam.com/" TargetMode="External"/><Relationship Id="rId366" Type="http://schemas.openxmlformats.org/officeDocument/2006/relationships/hyperlink" Target="https://www.umayplus.com/contact/registercovid" TargetMode="External"/><Relationship Id="rId170" Type="http://schemas.openxmlformats.org/officeDocument/2006/relationships/hyperlink" Target="https://www.gsb.or.th/GSBSupportCOVID19.aspx" TargetMode="External"/><Relationship Id="rId226" Type="http://schemas.openxmlformats.org/officeDocument/2006/relationships/hyperlink" Target="https://www.citibank.co.th/citi/personalloan/reliefform/" TargetMode="External"/><Relationship Id="rId268" Type="http://schemas.openxmlformats.org/officeDocument/2006/relationships/hyperlink" Target="http://www.nextcapital.co.th/covid19_support.html" TargetMode="External"/><Relationship Id="rId32" Type="http://schemas.openxmlformats.org/officeDocument/2006/relationships/hyperlink" Target="https://www.krungsri.com/bank/th/Other/AboutUs/krungsri-announce/support-npl.html" TargetMode="External"/><Relationship Id="rId74" Type="http://schemas.openxmlformats.org/officeDocument/2006/relationships/hyperlink" Target="https://www.tmbbank.com/page/view/loan-covid19-01.html" TargetMode="External"/><Relationship Id="rId128" Type="http://schemas.openxmlformats.org/officeDocument/2006/relationships/hyperlink" Target="https://www.baac.or.th/th/media.php?content_id=15045" TargetMode="External"/><Relationship Id="rId335" Type="http://schemas.openxmlformats.org/officeDocument/2006/relationships/hyperlink" Target="http://covid19.jmoney.co.th/" TargetMode="External"/><Relationship Id="rId377" Type="http://schemas.openxmlformats.org/officeDocument/2006/relationships/hyperlink" Target="https://www.facebook.com/ittpLending/photos/a.385581505130318/1099943183694143/?type=1&amp;theater" TargetMode="External"/><Relationship Id="rId5" Type="http://schemas.openxmlformats.org/officeDocument/2006/relationships/hyperlink" Target="https://www.bangkokbank.com/th-TH/COVID19-Update" TargetMode="External"/><Relationship Id="rId181" Type="http://schemas.openxmlformats.org/officeDocument/2006/relationships/hyperlink" Target="https://ibank.co.th/files/Rate/%E0%B9%81%E0%B8%9A%E0%B8%9A%E0%B8%9F%E0%B8%AD%E0%B8%A3%E0%B9%8C%E0%B8%A1%E0%B8%A1%E0%B8%B2%E0%B8%95%E0%B8%A3%E0%B8%81%E0%B8%B2%E0%B8%A3%E0%B9%83%E0%B8%AB%E0%B9%89%E0%B8%84%E0%B8%A7%E0%B8%B2%E0%B8%A1%E0%B8%8A%E0%B9%88%E0%B8%A7%E0%B8%A2%E0%B9%80%E0%B8%AB%E0%B8%A5%E0%B8%B7%E0%B8%AD%E0%B8%A5%E0%B8%B9%E0%B8%81%E0%B8%AB%E0%B8%99%E0%B8%B5%E0%B9%89%E0%B8%A3%E0%B8%B2%E0%B8%A2%E0%B8%A2%E0%B9%88%E0%B8%AD%E0%B8%A2%E0%B8%8A%E0%B8%B1%E0%B9%89%E0%B8%99%E0%B8%94%E0%B8%B5_%E0%B8%9A%E0%B8%B8%E0%B8%84%E0%B8%84%E0%B8%A5%2028_4_2020%20%281%29.pdf" TargetMode="External"/><Relationship Id="rId237" Type="http://schemas.openxmlformats.org/officeDocument/2006/relationships/hyperlink" Target="https://www.citibank.co.th/th/reliefform/" TargetMode="External"/><Relationship Id="rId279" Type="http://schemas.openxmlformats.org/officeDocument/2006/relationships/hyperlink" Target="https://www.krungsricard.com/th/AboutUs/COVIT-19-Support.html" TargetMode="External"/><Relationship Id="rId43" Type="http://schemas.openxmlformats.org/officeDocument/2006/relationships/hyperlink" Target="https://www.kasikornbank.com/th/announcement/Pages/stronger-together-individual.aspx" TargetMode="External"/><Relationship Id="rId139" Type="http://schemas.openxmlformats.org/officeDocument/2006/relationships/hyperlink" Target="https://www.uob.co.th/personal/covid19/covid-19_financial-assistance-program.page" TargetMode="External"/><Relationship Id="rId290" Type="http://schemas.openxmlformats.org/officeDocument/2006/relationships/hyperlink" Target="https://www.tescolotusmoney.com/th/AboutUs/Corporate-News/TMS-support.html" TargetMode="External"/><Relationship Id="rId304" Type="http://schemas.openxmlformats.org/officeDocument/2006/relationships/hyperlink" Target="https://www.kasikornleasing.com/th/news/Pages/KLeasing_Rescue_COVID19.aspx" TargetMode="External"/><Relationship Id="rId346" Type="http://schemas.openxmlformats.org/officeDocument/2006/relationships/hyperlink" Target="https://www.aeon.co.th/aeon/news-events/news-customers-affected-by-covid-19" TargetMode="External"/><Relationship Id="rId85" Type="http://schemas.openxmlformats.org/officeDocument/2006/relationships/hyperlink" Target="https://docs.google.com/forms/d/e/1FAIpQLScJ2dnnTNpM9EXS7CIcA69Q6xicnIlIeLoA8Za4rgoxtZZrmQ/viewform" TargetMode="External"/><Relationship Id="rId150" Type="http://schemas.openxmlformats.org/officeDocument/2006/relationships/hyperlink" Target="https://www.uob.co.th/personal/covid19/covid-19_financial-assistance-program.page" TargetMode="External"/><Relationship Id="rId192" Type="http://schemas.openxmlformats.org/officeDocument/2006/relationships/hyperlink" Target="https://www.ngerntidlor.com/" TargetMode="External"/><Relationship Id="rId206" Type="http://schemas.openxmlformats.org/officeDocument/2006/relationships/hyperlink" Target="https://grabdriverth.com/news/gfs-covid-help" TargetMode="External"/><Relationship Id="rId248" Type="http://schemas.openxmlformats.org/officeDocument/2006/relationships/hyperlink" Target="https://www.cimbthaiauto.com/" TargetMode="External"/><Relationship Id="rId12" Type="http://schemas.openxmlformats.org/officeDocument/2006/relationships/hyperlink" Target="https://krungthai.com/th/personal/loan/personal-loan/419" TargetMode="External"/><Relationship Id="rId108" Type="http://schemas.openxmlformats.org/officeDocument/2006/relationships/hyperlink" Target="https://www.tmbbank.com/page/view/loan-covid19.html" TargetMode="External"/><Relationship Id="rId315" Type="http://schemas.openxmlformats.org/officeDocument/2006/relationships/hyperlink" Target="https://www.worldlease.co.th/ReliefProgram.html" TargetMode="External"/><Relationship Id="rId357" Type="http://schemas.openxmlformats.org/officeDocument/2006/relationships/hyperlink" Target="https://www.aeon.co.th/covid19/" TargetMode="External"/><Relationship Id="rId54" Type="http://schemas.openxmlformats.org/officeDocument/2006/relationships/hyperlink" Target="https://www.kiatnakin.co.th/th/covid-19-slm?slmcn=BCP_COVID" TargetMode="External"/><Relationship Id="rId96" Type="http://schemas.openxmlformats.org/officeDocument/2006/relationships/hyperlink" Target="https://www.tcrbank.com/th/%e0%b9%82%e0%b8%9b%e0%b8%a3%e0%b9%82%e0%b8%a1%e0%b8%8a%e0%b8%b1%e0%b9%88%e0%b8%99/2020-02-28/599" TargetMode="External"/><Relationship Id="rId161" Type="http://schemas.openxmlformats.org/officeDocument/2006/relationships/hyperlink" Target="https://www.bankofchina.co.th/th/bocinfo/bi2/202003/t20200323b.html" TargetMode="External"/><Relationship Id="rId217" Type="http://schemas.openxmlformats.org/officeDocument/2006/relationships/hyperlink" Target="https://www.citibank.co.th/citi/personalloan/pdf/PL_Remedy.pdf" TargetMode="External"/><Relationship Id="rId259" Type="http://schemas.openxmlformats.org/officeDocument/2006/relationships/hyperlink" Target="https://www.ncap.co.th/news-activity/detail/8" TargetMode="External"/><Relationship Id="rId23" Type="http://schemas.openxmlformats.org/officeDocument/2006/relationships/hyperlink" Target="https://krungthai.com/covid19/" TargetMode="External"/><Relationship Id="rId119" Type="http://schemas.openxmlformats.org/officeDocument/2006/relationships/hyperlink" Target="https://www.smebank.co.th/loans/covid-19" TargetMode="External"/><Relationship Id="rId270" Type="http://schemas.openxmlformats.org/officeDocument/2006/relationships/hyperlink" Target="https://www.firstchoice.co.th/th/Firstchoice_support.html" TargetMode="External"/><Relationship Id="rId326" Type="http://schemas.openxmlformats.org/officeDocument/2006/relationships/hyperlink" Target="https://starmoney.sgp1.digitaloceanspaces.com/stmweb/72aada09325f4962bfb1b7045b66bcc5.pdf" TargetMode="External"/><Relationship Id="rId65" Type="http://schemas.openxmlformats.org/officeDocument/2006/relationships/hyperlink" Target="https://www.cimbthai.com/th/personal/news-and-promotions/promotions/announcement/annouc03193468.html" TargetMode="External"/><Relationship Id="rId130" Type="http://schemas.openxmlformats.org/officeDocument/2006/relationships/hyperlink" Target="https://www.baac.or.th/th/content-news.php?content_id=15101&amp;content_group_sub=1&amp;content_group=3&amp;inside=1" TargetMode="External"/><Relationship Id="rId368" Type="http://schemas.openxmlformats.org/officeDocument/2006/relationships/hyperlink" Target="https://www.umayplus.com/contact/registercovid" TargetMode="External"/><Relationship Id="rId172" Type="http://schemas.openxmlformats.org/officeDocument/2006/relationships/hyperlink" Target="https://psa.gsb.or.th/WebCallApi/WebCall.aspx" TargetMode="External"/><Relationship Id="rId228" Type="http://schemas.openxmlformats.org/officeDocument/2006/relationships/hyperlink" Target="https://www.citibank.co.th/global_docs/pdf/Relief-measures-for-customers-affected-by-COVID-19.pdf" TargetMode="External"/><Relationship Id="rId281" Type="http://schemas.openxmlformats.org/officeDocument/2006/relationships/hyperlink" Target="https://www.krungsricard.com/th/AboutUs/COVIT-19-Support.html" TargetMode="External"/><Relationship Id="rId337" Type="http://schemas.openxmlformats.org/officeDocument/2006/relationships/hyperlink" Target="https://www.americanexpress.com/content/dam/amex/th/home-page/heroes/PDF/announcement10.pdf" TargetMode="External"/><Relationship Id="rId34" Type="http://schemas.openxmlformats.org/officeDocument/2006/relationships/hyperlink" Target="https://www.krungsri.com/bank/th/Other/AboutUs/krungsri-announce/financial-assistance-package.html" TargetMode="External"/><Relationship Id="rId76" Type="http://schemas.openxmlformats.org/officeDocument/2006/relationships/hyperlink" Target="https://www.tmbbank.com/page/view/loan-covid19.html" TargetMode="External"/><Relationship Id="rId141" Type="http://schemas.openxmlformats.org/officeDocument/2006/relationships/hyperlink" Target="https://www.uob.co.th/personal/covid19/covid-19_financial-assistance-program.page" TargetMode="External"/><Relationship Id="rId379" Type="http://schemas.openxmlformats.org/officeDocument/2006/relationships/hyperlink" Target="https://www.facebook.com/ittpLending/photos/a.385581505130318/1099943183694143/?type=1&amp;theater" TargetMode="External"/><Relationship Id="rId7" Type="http://schemas.openxmlformats.org/officeDocument/2006/relationships/hyperlink" Target="https://www.bangkokbank.com/th-TH/COVID19-Update" TargetMode="External"/><Relationship Id="rId183" Type="http://schemas.openxmlformats.org/officeDocument/2006/relationships/hyperlink" Target="https://ibank.co.th/th/product/credit/detail/2020-04-22-17-59-47/2020-05-01-16-23-48" TargetMode="External"/><Relationship Id="rId239" Type="http://schemas.openxmlformats.org/officeDocument/2006/relationships/hyperlink" Target="https://www.citibank.co.th/th/reliefform/" TargetMode="External"/><Relationship Id="rId250" Type="http://schemas.openxmlformats.org/officeDocument/2006/relationships/hyperlink" Target="https://m.tk.co.th/tkweb/" TargetMode="External"/><Relationship Id="rId292" Type="http://schemas.openxmlformats.org/officeDocument/2006/relationships/hyperlink" Target="https://www.tescolotusmoney.com/th/AboutUs/Corporate-News/TMS-support.html" TargetMode="External"/><Relationship Id="rId306" Type="http://schemas.openxmlformats.org/officeDocument/2006/relationships/hyperlink" Target="http://www.icbcthaileasing.com/" TargetMode="External"/><Relationship Id="rId45" Type="http://schemas.openxmlformats.org/officeDocument/2006/relationships/hyperlink" Target="https://www.kasikornbank.com/th/announcement/Pages/stronger-together-individual.aspx" TargetMode="External"/><Relationship Id="rId87" Type="http://schemas.openxmlformats.org/officeDocument/2006/relationships/hyperlink" Target="https://docs.google.com/forms/d/e/1FAIpQLScJ2dnnTNpM9EXS7CIcA69Q6xicnIlIeLoA8Za4rgoxtZZrmQ/viewform" TargetMode="External"/><Relationship Id="rId110" Type="http://schemas.openxmlformats.org/officeDocument/2006/relationships/hyperlink" Target="https://www.surveymonkey.com/r/5DRB75S" TargetMode="External"/><Relationship Id="rId348" Type="http://schemas.openxmlformats.org/officeDocument/2006/relationships/hyperlink" Target="https://www.aeon.co.th/covid19/" TargetMode="External"/><Relationship Id="rId152" Type="http://schemas.openxmlformats.org/officeDocument/2006/relationships/hyperlink" Target="https://www.uob.co.th/personal/covid19/covid-19_financial-assistance-program.page" TargetMode="External"/><Relationship Id="rId194" Type="http://schemas.openxmlformats.org/officeDocument/2006/relationships/hyperlink" Target="https://www.ngerntidlor.com/" TargetMode="External"/><Relationship Id="rId208" Type="http://schemas.openxmlformats.org/officeDocument/2006/relationships/hyperlink" Target="http://www.chairitleasing.com/" TargetMode="External"/><Relationship Id="rId261" Type="http://schemas.openxmlformats.org/officeDocument/2006/relationships/hyperlink" Target="https://www.ncap.co.th/news-activity/detail/8" TargetMode="External"/><Relationship Id="rId14" Type="http://schemas.openxmlformats.org/officeDocument/2006/relationships/hyperlink" Target="https://krungthai.com/th/personal/loan/personal-loan/419" TargetMode="External"/><Relationship Id="rId56" Type="http://schemas.openxmlformats.org/officeDocument/2006/relationships/hyperlink" Target="https://www.kiatnakin.co.th/th/covid-19-slm?slmcn=BCP_COVID" TargetMode="External"/><Relationship Id="rId317" Type="http://schemas.openxmlformats.org/officeDocument/2006/relationships/hyperlink" Target="https://www.sawad.co.th/article/%e0%b8%a1%e0%b8%b2%e0%b8%95%e0%b8%a3%e0%b8%81%e0%b8%b2%e0%b8%a3%e0%b8%8a%e0%b9%88%e0%b8%a7%e0%b8%a2%e0%b9%80%e0%b8%ab%e0%b8%a5%e0%b8%b7%e0%b8%ad%e0%b8%94%e0%b9%89%e0%b8%b2%e0%b8%99%e0%b8%aa%e0%b8%b4/" TargetMode="External"/><Relationship Id="rId359" Type="http://schemas.openxmlformats.org/officeDocument/2006/relationships/hyperlink" Target="https://www.aeon.co.th/aeon/news-events/news-customers-affected-by-covid-19" TargetMode="External"/><Relationship Id="rId98" Type="http://schemas.openxmlformats.org/officeDocument/2006/relationships/hyperlink" Target="https://www.scb.co.th/th/covid-19/standbyyou.html" TargetMode="External"/><Relationship Id="rId121" Type="http://schemas.openxmlformats.org/officeDocument/2006/relationships/hyperlink" Target="https://www.smebank.co.th/loans/covid-19" TargetMode="External"/><Relationship Id="rId163" Type="http://schemas.openxmlformats.org/officeDocument/2006/relationships/hyperlink" Target="https://www.gsb.or.th/news-events/press-releases/2563/Mar/GSBPR15.aspx" TargetMode="External"/><Relationship Id="rId219" Type="http://schemas.openxmlformats.org/officeDocument/2006/relationships/hyperlink" Target="https://www.citibank.co.th/citi/personalloan/pdf/PL_Remedy.pdf" TargetMode="External"/><Relationship Id="rId370" Type="http://schemas.openxmlformats.org/officeDocument/2006/relationships/hyperlink" Target="https://www.umayplus.com/contact/registercovid" TargetMode="External"/><Relationship Id="rId230" Type="http://schemas.openxmlformats.org/officeDocument/2006/relationships/hyperlink" Target="https://www.citibank.co.th/global_docs/pdf/Relief-measures-for-customers-affected-by-COVID-19.pdf" TargetMode="External"/><Relationship Id="rId25" Type="http://schemas.openxmlformats.org/officeDocument/2006/relationships/hyperlink" Target="https://www.krungsri.com/bank/th/Contact/coronavirus-covid-19-contact.html" TargetMode="External"/><Relationship Id="rId67" Type="http://schemas.openxmlformats.org/officeDocument/2006/relationships/hyperlink" Target="https://www.cimbthai.com/th/personal/news-and-promotions/promotions/announcement/annouc03193468.html" TargetMode="External"/><Relationship Id="rId272" Type="http://schemas.openxmlformats.org/officeDocument/2006/relationships/hyperlink" Target="https://www.firstchoice.co.th/th/Firstchoice_support.html" TargetMode="External"/><Relationship Id="rId328" Type="http://schemas.openxmlformats.org/officeDocument/2006/relationships/hyperlink" Target="https://starmoney.sgp1.digitaloceanspaces.com/stmweb/72aada09325f4962bfb1b7045b66bcc5.pdf" TargetMode="External"/><Relationship Id="rId132" Type="http://schemas.openxmlformats.org/officeDocument/2006/relationships/hyperlink" Target="https://www.baac.or.th/th/content-news.php?content_id=15064&amp;content_group_sub=1&amp;content_group=3&amp;inside=1" TargetMode="External"/><Relationship Id="rId174" Type="http://schemas.openxmlformats.org/officeDocument/2006/relationships/hyperlink" Target="https://psa.gsb.or.th/WebCallApi/WebCall.aspx" TargetMode="External"/><Relationship Id="rId381" Type="http://schemas.openxmlformats.org/officeDocument/2006/relationships/hyperlink" Target="http://www.amoney.in.th/news/view/101" TargetMode="External"/><Relationship Id="rId241" Type="http://schemas.openxmlformats.org/officeDocument/2006/relationships/hyperlink" Target="https://www.citibank.co.th/th/reliefform/" TargetMode="External"/><Relationship Id="rId36" Type="http://schemas.openxmlformats.org/officeDocument/2006/relationships/hyperlink" Target="https://www.krungsri.com/bank/th/Other/AboutUs/krungsri-announce/financial-assistance-package.html" TargetMode="External"/><Relationship Id="rId283" Type="http://schemas.openxmlformats.org/officeDocument/2006/relationships/hyperlink" Target="https://www.centralthe1card.com/th/support/covid-19-relief-pack.html" TargetMode="External"/><Relationship Id="rId339" Type="http://schemas.openxmlformats.org/officeDocument/2006/relationships/hyperlink" Target="https://www.americanexpress.com/content/dam/amex/th/home-page/heroes/PDF/announcement10.pdf" TargetMode="External"/><Relationship Id="rId78" Type="http://schemas.openxmlformats.org/officeDocument/2006/relationships/hyperlink" Target="https://www.tmbbank.com/page/view/loan-covid19-tmb-retail.html?mib_view" TargetMode="External"/><Relationship Id="rId101" Type="http://schemas.openxmlformats.org/officeDocument/2006/relationships/hyperlink" Target="https://www.scb.co.th/th/covid-19/standbyyou.html" TargetMode="External"/><Relationship Id="rId143" Type="http://schemas.openxmlformats.org/officeDocument/2006/relationships/hyperlink" Target="https://www.uob.co.th/personal/covid19/covid-19_financial-assistance-program.page" TargetMode="External"/><Relationship Id="rId185" Type="http://schemas.openxmlformats.org/officeDocument/2006/relationships/hyperlink" Target="https://ibank.co.th/th/product/credit/detail/2020-04-22-17-59-47/2020-05-01-16-23-48" TargetMode="External"/><Relationship Id="rId350" Type="http://schemas.openxmlformats.org/officeDocument/2006/relationships/hyperlink" Target="https://www.aeon.co.th/aeon/news-events/news-customers-affected-by-covid-19" TargetMode="External"/><Relationship Id="rId9" Type="http://schemas.openxmlformats.org/officeDocument/2006/relationships/hyperlink" Target="https://www.bangkokbank.com/th-TH/COVID19-Update" TargetMode="External"/><Relationship Id="rId210" Type="http://schemas.openxmlformats.org/officeDocument/2006/relationships/hyperlink" Target="https://www.facebook.com/chookiatleasingptn/photos/a.2010575619162231/2633283453558108/?type=3&amp;theater" TargetMode="External"/><Relationship Id="rId252" Type="http://schemas.openxmlformats.org/officeDocument/2006/relationships/hyperlink" Target="https://www.ktc.co.th/promotion/others/others/balance-transfer-ktc" TargetMode="External"/><Relationship Id="rId294" Type="http://schemas.openxmlformats.org/officeDocument/2006/relationships/hyperlink" Target="https://www.tescolotusmoney.com/th/AboutUs/Corporate-News/TMS-support.html" TargetMode="External"/><Relationship Id="rId308" Type="http://schemas.openxmlformats.org/officeDocument/2006/relationships/hyperlink" Target="http://www.icbcthaileasing.com/" TargetMode="External"/><Relationship Id="rId47" Type="http://schemas.openxmlformats.org/officeDocument/2006/relationships/hyperlink" Target="https://www.kasikornbank.com/th/announcement/Pages/stronger-together-bussiness.aspx" TargetMode="External"/><Relationship Id="rId68" Type="http://schemas.openxmlformats.org/officeDocument/2006/relationships/hyperlink" Target="https://www.cimbthaionlinecampaign.com/personalloan/terms-of-services-covid19.html" TargetMode="External"/><Relationship Id="rId89" Type="http://schemas.openxmlformats.org/officeDocument/2006/relationships/hyperlink" Target="https://docs.google.com/forms/d/e/1FAIpQLScJ2dnnTNpM9EXS7CIcA69Q6xicnIlIeLoA8Za4rgoxtZZrmQ/viewform" TargetMode="External"/><Relationship Id="rId112" Type="http://schemas.openxmlformats.org/officeDocument/2006/relationships/hyperlink" Target="https://www.surveymonkey.com/r/5DRB75S" TargetMode="External"/><Relationship Id="rId133" Type="http://schemas.openxmlformats.org/officeDocument/2006/relationships/hyperlink" Target="https://www.baac.or.th/th/content-news.php?content_id=15101&amp;content_group_sub=1&amp;content_group=3&amp;inside=1" TargetMode="External"/><Relationship Id="rId154" Type="http://schemas.openxmlformats.org/officeDocument/2006/relationships/hyperlink" Target="https://www.uob.co.th/personal/covid19/covid-19_financial-assistance-program.page" TargetMode="External"/><Relationship Id="rId175" Type="http://schemas.openxmlformats.org/officeDocument/2006/relationships/hyperlink" Target="https://www.ghbank.co.th/news/detail/public-relations/press-mar-20-08" TargetMode="External"/><Relationship Id="rId340" Type="http://schemas.openxmlformats.org/officeDocument/2006/relationships/hyperlink" Target="https://www.americanexpress.com/content/dam/amex/th/home-page/heroes/PDF/announcement10.pdf" TargetMode="External"/><Relationship Id="rId361" Type="http://schemas.openxmlformats.org/officeDocument/2006/relationships/hyperlink" Target="https://www.umayplus.com/contact/registercovid" TargetMode="External"/><Relationship Id="rId196" Type="http://schemas.openxmlformats.org/officeDocument/2006/relationships/hyperlink" Target="https://www.ngerntidlor.com/" TargetMode="External"/><Relationship Id="rId200" Type="http://schemas.openxmlformats.org/officeDocument/2006/relationships/hyperlink" Target="https://www.gcapital.co.th/News/GCAP-CovidPolicy-2020" TargetMode="External"/><Relationship Id="rId382" Type="http://schemas.openxmlformats.org/officeDocument/2006/relationships/hyperlink" Target="http://www.amoney.in.th/news/view/103" TargetMode="External"/><Relationship Id="rId16" Type="http://schemas.openxmlformats.org/officeDocument/2006/relationships/hyperlink" Target="https://krungthai.com/th/personal/loan/personal-loan/419" TargetMode="External"/><Relationship Id="rId221" Type="http://schemas.openxmlformats.org/officeDocument/2006/relationships/hyperlink" Target="https://www.citibank.co.th/citi/personalloan/pdf/PL_Remedy.pdf" TargetMode="External"/><Relationship Id="rId242" Type="http://schemas.openxmlformats.org/officeDocument/2006/relationships/hyperlink" Target="https://www.citibank.co.th/global_docs/pdf/Relief-measures-for-customers-affected-by-COVID-19.pdf" TargetMode="External"/><Relationship Id="rId263" Type="http://schemas.openxmlformats.org/officeDocument/2006/relationships/hyperlink" Target="https://www.ncap.co.th/news-activity/detail/8" TargetMode="External"/><Relationship Id="rId284" Type="http://schemas.openxmlformats.org/officeDocument/2006/relationships/hyperlink" Target="https://www.centralthe1card.com/th/support/covid-19-relief-pack.html" TargetMode="External"/><Relationship Id="rId319" Type="http://schemas.openxmlformats.org/officeDocument/2006/relationships/hyperlink" Target="https://www.sawad.co.th/article/%e0%b8%a1%e0%b8%b2%e0%b8%95%e0%b8%a3%e0%b8%81%e0%b8%b2%e0%b8%a3%e0%b8%8a%e0%b9%88%e0%b8%a7%e0%b8%a2%e0%b9%80%e0%b8%ab%e0%b8%a5%e0%b8%b7%e0%b8%ad%e0%b8%94%e0%b9%89%e0%b8%b2%e0%b8%99%e0%b8%aa%e0%b8%b4/" TargetMode="External"/><Relationship Id="rId37" Type="http://schemas.openxmlformats.org/officeDocument/2006/relationships/hyperlink" Target="https://www.krungsri.com/bank/th/Other/AboutUs/krungsri-announce/support-npl.html" TargetMode="External"/><Relationship Id="rId58" Type="http://schemas.openxmlformats.org/officeDocument/2006/relationships/hyperlink" Target="https://www.kiatnakin.co.th/th/covid-19-slm?slmcn=BCP_COVID" TargetMode="External"/><Relationship Id="rId79" Type="http://schemas.openxmlformats.org/officeDocument/2006/relationships/hyperlink" Target="https://www.tmbbank.com/page/view/loan-covid19.html" TargetMode="External"/><Relationship Id="rId102" Type="http://schemas.openxmlformats.org/officeDocument/2006/relationships/hyperlink" Target="https://www.scb.co.th/th/covid-19/standbyyou.html" TargetMode="External"/><Relationship Id="rId123" Type="http://schemas.openxmlformats.org/officeDocument/2006/relationships/hyperlink" Target="https://www.smebank.co.th/loans/covid-19" TargetMode="External"/><Relationship Id="rId144" Type="http://schemas.openxmlformats.org/officeDocument/2006/relationships/hyperlink" Target="https://www.uob.co.th/personal/covid19/covid-19_financial-assistance-program.page" TargetMode="External"/><Relationship Id="rId330" Type="http://schemas.openxmlformats.org/officeDocument/2006/relationships/hyperlink" Target="https://starmoney.sgp1.digitaloceanspaces.com/stmweb/72aada09325f4962bfb1b7045b66bcc5.pdf" TargetMode="External"/><Relationship Id="rId90" Type="http://schemas.openxmlformats.org/officeDocument/2006/relationships/hyperlink" Target="https://www.tisco.co.th/th/fi-support.html" TargetMode="External"/><Relationship Id="rId165" Type="http://schemas.openxmlformats.org/officeDocument/2006/relationships/hyperlink" Target="https://www.gsb.or.th/GSBSupportCOVID19.aspx" TargetMode="External"/><Relationship Id="rId186" Type="http://schemas.openxmlformats.org/officeDocument/2006/relationships/hyperlink" Target="https://ibank.co.th/files/Rate/%E0%B9%81%E0%B8%9A%E0%B8%9A%E0%B8%9F%E0%B8%AD%E0%B8%A3%E0%B9%8C%E0%B8%A1%E0%B8%A1%E0%B8%B2%E0%B8%95%E0%B8%A3%E0%B8%81%E0%B8%B2%E0%B8%A3%E0%B9%83%E0%B8%AB%E0%B9%89%E0%B8%84%E0%B8%A7%E0%B8%B2%E0%B8%A1%E0%B8%8A%E0%B9%88%E0%B8%A7%E0%B8%A2%E0%B9%80%E0%B8%AB%E0%B8%A5%E0%B8%B7%E0%B8%AD%E0%B8%A5%E0%B8%B9%E0%B8%81%E0%B8%AB%E0%B8%99%E0%B8%B5%E0%B9%89%E0%B8%A3%E0%B8%B2%E0%B8%A2%E0%B8%A2%E0%B9%88%E0%B8%AD%E0%B8%A2%E0%B8%8A%E0%B8%B1%E0%B9%89%E0%B8%99%E0%B8%94%E0%B8%B5_%E0%B8%9A%E0%B8%B8%E0%B8%84%E0%B8%84%E0%B8%A5%2028_4_2020%20%281%29.pdf" TargetMode="External"/><Relationship Id="rId351" Type="http://schemas.openxmlformats.org/officeDocument/2006/relationships/hyperlink" Target="https://www.aeon.co.th/covid19/" TargetMode="External"/><Relationship Id="rId372" Type="http://schemas.openxmlformats.org/officeDocument/2006/relationships/hyperlink" Target="https://www.sgcapital.co.th/" TargetMode="External"/><Relationship Id="rId211" Type="http://schemas.openxmlformats.org/officeDocument/2006/relationships/hyperlink" Target="https://www.facebook.com/chookiatleasingptn/photos/a.2010575619162231/2633283453558108/?type=3&amp;theater" TargetMode="External"/><Relationship Id="rId232" Type="http://schemas.openxmlformats.org/officeDocument/2006/relationships/hyperlink" Target="https://www.citibank.co.th/global_docs/pdf/Relief-measures-for-customers-affected-by-COVID-19.pdf" TargetMode="External"/><Relationship Id="rId253" Type="http://schemas.openxmlformats.org/officeDocument/2006/relationships/hyperlink" Target="https://www.ktc.co.th/promotion/others/others/min-pay" TargetMode="External"/><Relationship Id="rId274" Type="http://schemas.openxmlformats.org/officeDocument/2006/relationships/hyperlink" Target="https://uchoose.app.link/WiVDcKpYy5" TargetMode="External"/><Relationship Id="rId295" Type="http://schemas.openxmlformats.org/officeDocument/2006/relationships/hyperlink" Target="http://www.happymoneycanfly.com/" TargetMode="External"/><Relationship Id="rId309" Type="http://schemas.openxmlformats.org/officeDocument/2006/relationships/hyperlink" Target="https://docs.google.com/forms/d/e/1FAIpQLSfyfXZxvD74wmv159hTXnacTIti-zgO1nL6OX14-ldZf9NgVQ/viewform" TargetMode="External"/><Relationship Id="rId27" Type="http://schemas.openxmlformats.org/officeDocument/2006/relationships/hyperlink" Target="https://www.krungsri.com/bank/th/Contact/coronavirus-covid-19-contact.html" TargetMode="External"/><Relationship Id="rId48" Type="http://schemas.openxmlformats.org/officeDocument/2006/relationships/hyperlink" Target="https://www.kasikornbank.com/checkingrescue" TargetMode="External"/><Relationship Id="rId69" Type="http://schemas.openxmlformats.org/officeDocument/2006/relationships/hyperlink" Target="https://www.cimbthai.com/th/personal/news-and-promotions/promotions/announcement/annouc03193468.html" TargetMode="External"/><Relationship Id="rId113" Type="http://schemas.openxmlformats.org/officeDocument/2006/relationships/hyperlink" Target="https://www.tmbbank.com/page/view/loan-covid19.html" TargetMode="External"/><Relationship Id="rId134" Type="http://schemas.openxmlformats.org/officeDocument/2006/relationships/hyperlink" Target="https://www.baac.or.th/th/content-news.php?content_id=15101&amp;content_group_sub=1&amp;content_group=3&amp;inside=1" TargetMode="External"/><Relationship Id="rId320" Type="http://schemas.openxmlformats.org/officeDocument/2006/relationships/hyperlink" Target="https://www.sawad.co.th/article/%e0%b8%a1%e0%b8%b2%e0%b8%95%e0%b8%a3%e0%b8%81%e0%b8%b2%e0%b8%a3%e0%b8%8a%e0%b9%88%e0%b8%a7%e0%b8%a2%e0%b9%80%e0%b8%ab%e0%b8%a5%e0%b8%b7%e0%b8%ad%e0%b8%94%e0%b9%89%e0%b8%b2%e0%b8%99%e0%b8%aa%e0%b8%b4/" TargetMode="External"/><Relationship Id="rId80" Type="http://schemas.openxmlformats.org/officeDocument/2006/relationships/hyperlink" Target="https://www.tmbbank.com/page/view/loan-covid19-tmb-retail.html?mib_view" TargetMode="External"/><Relationship Id="rId155" Type="http://schemas.openxmlformats.org/officeDocument/2006/relationships/hyperlink" Target="https://www.lhbank.co.th/Promotion/Detail/%E0%B9%82%E0%B8%9B%E0%B8%A3%E0%B9%82%E0%B8%A1%E0%B8%8A%E0%B8%B1%E0%B9%88%E0%B8%99%E0%B8%AA%E0%B8%B4%E0%B8%99%E0%B9%80%E0%B8%8A%E0%B8%B7%E0%B9%88%E0%B8%AD-LH_Bank_%E0%B8%AB%E0%B9%88%E0%B8%A7%E0%B8%87%E0%B9%83%E0%B8%A2%E0%B8%A5%E0%B8%B9%E0%B8%81%E0%B8%84%E0%B9%89%E0%B8%B2_%E0%B8%AD%E0%B8%AD%E0%B8%81%E0%B8%A1%E0%B8%B2%E0%B8%95%E0%B8%A3%E0%B8%B2%E0%B8%81%E0%B8%B2%E0%B8%A3%E0%B8%8A%E0%B9%88%E0%B8%A7%E0%B8%A2%E0%B9%80%E0%B8%AB%E0%B8%A5%E0%B8%B7%E0%B8%AD%E0%B8%A5%E0%B8%B9%E0%B8%81%E0%B8%AB%E0%B8%99%E0%B8%B5%E0%B9%89%E0%B8%AA%E0%B8%B4%E0%B8%99%E0%B9%80%E0%B8%8A%E0%B8%B7%E0%B9%88%E0%B8%AD%E0%B8%98%E0%B8%B8%E0%B8%A3%E0%B8%81%E0%B8%B4%E0%B8%88_%E0%B9%81%E0%B8%A5%E0%B8%B0%E0%B8%A5%E0%B8%B9%E0%B8%81%E0%B8%AB%E0%B8%99%E0%B8%B5%E0%B9%89%E0%B8%AA%E0%B8%B4%E0%B8%99%E0%B9%80%E0%B8%8A%E0%B8%B7%E0%B9%88%E0%B8%AD%E0%B8%A3%E0%B8%B2%E0%B8%A2%E0%B8%A2%E0%B9%88%E0%B8%AD%E0%B8%A2/2/77" TargetMode="External"/><Relationship Id="rId176" Type="http://schemas.openxmlformats.org/officeDocument/2006/relationships/hyperlink" Target="https://www.ghbank.co.th/news/detail/public-relations/ghb-covid-m8" TargetMode="External"/><Relationship Id="rId197" Type="http://schemas.openxmlformats.org/officeDocument/2006/relationships/hyperlink" Target="https://www.ngerntidlor.com/th/debt-re-internal.html?c=ws" TargetMode="External"/><Relationship Id="rId341" Type="http://schemas.openxmlformats.org/officeDocument/2006/relationships/hyperlink" Target="https://www.americanexpress.com/content/dam/amex/th/home-page/heroes/PDF/announcement10.pdf" TargetMode="External"/><Relationship Id="rId362" Type="http://schemas.openxmlformats.org/officeDocument/2006/relationships/hyperlink" Target="https://www.umayplus.com/contact/registercovid" TargetMode="External"/><Relationship Id="rId383" Type="http://schemas.openxmlformats.org/officeDocument/2006/relationships/hyperlink" Target="https://www.somwang.co.th/th/fi-support.html" TargetMode="External"/><Relationship Id="rId201" Type="http://schemas.openxmlformats.org/officeDocument/2006/relationships/hyperlink" Target="https://www.gcapital.co.th/Contact" TargetMode="External"/><Relationship Id="rId222" Type="http://schemas.openxmlformats.org/officeDocument/2006/relationships/hyperlink" Target="https://www.citibank.co.th/citi/personalloan/reliefform/" TargetMode="External"/><Relationship Id="rId243" Type="http://schemas.openxmlformats.org/officeDocument/2006/relationships/hyperlink" Target="https://www.citibank.co.th/th/reliefform/" TargetMode="External"/><Relationship Id="rId264" Type="http://schemas.openxmlformats.org/officeDocument/2006/relationships/hyperlink" Target="https://www.nimleasing.com/" TargetMode="External"/><Relationship Id="rId285" Type="http://schemas.openxmlformats.org/officeDocument/2006/relationships/hyperlink" Target="https://www.centralthe1card.com/th/support/covid-19-relief-pack.html" TargetMode="External"/><Relationship Id="rId17" Type="http://schemas.openxmlformats.org/officeDocument/2006/relationships/hyperlink" Target="https://krungthai.com/covid19/" TargetMode="External"/><Relationship Id="rId38" Type="http://schemas.openxmlformats.org/officeDocument/2006/relationships/hyperlink" Target="https://www.krungsri.com/bank/th/Contact/coronavirus-covid-19-contact.html" TargetMode="External"/><Relationship Id="rId59" Type="http://schemas.openxmlformats.org/officeDocument/2006/relationships/hyperlink" Target="https://www.kiatnakin.co.th/th/news-activities/2020032731375" TargetMode="External"/><Relationship Id="rId103" Type="http://schemas.openxmlformats.org/officeDocument/2006/relationships/hyperlink" Target="https://www.scb.co.th/th/covid-19/standbyyou.html" TargetMode="External"/><Relationship Id="rId124" Type="http://schemas.openxmlformats.org/officeDocument/2006/relationships/hyperlink" Target="https://custrequest.smebank.co.th/osr_fund.php" TargetMode="External"/><Relationship Id="rId310" Type="http://schemas.openxmlformats.org/officeDocument/2006/relationships/hyperlink" Target="http://www.icbcthaileasing.com/" TargetMode="External"/><Relationship Id="rId70" Type="http://schemas.openxmlformats.org/officeDocument/2006/relationships/hyperlink" Target="https://www.cimbthaionlinecampaign.com/personalloan/terms-of-services-covid19.html" TargetMode="External"/><Relationship Id="rId91" Type="http://schemas.openxmlformats.org/officeDocument/2006/relationships/hyperlink" Target="https://docs.google.com/forms/d/e/1FAIpQLSfInaO9BeZNjyr-GiVfx4kCcKB0T_Wf78-8ue1ImnMeWlt1Qw/viewform" TargetMode="External"/><Relationship Id="rId145" Type="http://schemas.openxmlformats.org/officeDocument/2006/relationships/hyperlink" Target="https://forms.uob.com.sg/contact/th/covid19fap.html" TargetMode="External"/><Relationship Id="rId166" Type="http://schemas.openxmlformats.org/officeDocument/2006/relationships/hyperlink" Target="https://www.gsb.or.th/news-events/press-releases/2563/Mar/GSBPR15.aspx" TargetMode="External"/><Relationship Id="rId187" Type="http://schemas.openxmlformats.org/officeDocument/2006/relationships/hyperlink" Target="https://ibank.co.th/th/product/credit/detail/2020-04-22-17-59-47/2020-05-01-16-32-26" TargetMode="External"/><Relationship Id="rId331" Type="http://schemas.openxmlformats.org/officeDocument/2006/relationships/hyperlink" Target="https://docs.google.com/forms/d/e/1FAIpQLSdnP8_aI4Ud2YwDKtM13M8Yf0RO0OLTkh7dCathxqnX8lj-aA/viewform" TargetMode="External"/><Relationship Id="rId352" Type="http://schemas.openxmlformats.org/officeDocument/2006/relationships/hyperlink" Target="https://www.aeon.co.th/aeon/news-events/news-customers-affected-by-covid-19" TargetMode="External"/><Relationship Id="rId373" Type="http://schemas.openxmlformats.org/officeDocument/2006/relationships/hyperlink" Target="https://app.singerthai.net/SgRegisterCovid/RegCv.aspx" TargetMode="External"/><Relationship Id="rId1" Type="http://schemas.openxmlformats.org/officeDocument/2006/relationships/hyperlink" Target="https://www.bangkokbank.com/th-TH/COVID19-Update" TargetMode="External"/><Relationship Id="rId212" Type="http://schemas.openxmlformats.org/officeDocument/2006/relationships/hyperlink" Target="https://www.facebook.com/chookiatleasingptn/photos/a.2010575619162231/2633283453558108/?type=3&amp;theater" TargetMode="External"/><Relationship Id="rId233" Type="http://schemas.openxmlformats.org/officeDocument/2006/relationships/hyperlink" Target="https://www.citibank.co.th/th/reliefform/" TargetMode="External"/><Relationship Id="rId254" Type="http://schemas.openxmlformats.org/officeDocument/2006/relationships/hyperlink" Target="https://www.ktc.co.th/promotion/others/others/skip-payment" TargetMode="External"/><Relationship Id="rId28" Type="http://schemas.openxmlformats.org/officeDocument/2006/relationships/hyperlink" Target="https://www.krungsri.com/bank/th/Other/AboutUs/krungsri-announce/support-npl.html" TargetMode="External"/><Relationship Id="rId49" Type="http://schemas.openxmlformats.org/officeDocument/2006/relationships/hyperlink" Target="https://www.kiatnakin.co.th/th/news-activities/2020032731375" TargetMode="External"/><Relationship Id="rId114" Type="http://schemas.openxmlformats.org/officeDocument/2006/relationships/hyperlink" Target="https://www.tmbbank.com/page/view/loan-covid19-tbank-retail.html?mib_view" TargetMode="External"/><Relationship Id="rId275" Type="http://schemas.openxmlformats.org/officeDocument/2006/relationships/hyperlink" Target="https://www.firstchoice.co.th/th/Firstchoice_support.html" TargetMode="External"/><Relationship Id="rId296" Type="http://schemas.openxmlformats.org/officeDocument/2006/relationships/hyperlink" Target="https://www.facebook.com/MitrSinDuan/posts/3109637555790281" TargetMode="External"/><Relationship Id="rId300" Type="http://schemas.openxmlformats.org/officeDocument/2006/relationships/hyperlink" Target="https://www.muangthaicap.com/th/register_help_cust.php" TargetMode="External"/><Relationship Id="rId60" Type="http://schemas.openxmlformats.org/officeDocument/2006/relationships/hyperlink" Target="https://www.kiatnakin.co.th/th/covid-19-slm?slmcn=BCP_COVID" TargetMode="External"/><Relationship Id="rId81" Type="http://schemas.openxmlformats.org/officeDocument/2006/relationships/hyperlink" Target="https://www.tmbbank.com/page/view/loan-covid19-01.html" TargetMode="External"/><Relationship Id="rId135" Type="http://schemas.openxmlformats.org/officeDocument/2006/relationships/hyperlink" Target="https://www.baac.or.th/th/media.php?content_id=15045" TargetMode="External"/><Relationship Id="rId156" Type="http://schemas.openxmlformats.org/officeDocument/2006/relationships/hyperlink" Target="https://www.lhbank.co.th/Campaign/Product/Register/40" TargetMode="External"/><Relationship Id="rId177" Type="http://schemas.openxmlformats.org/officeDocument/2006/relationships/hyperlink" Target="https://apiplatform.ghbank.co.th/covidnpl" TargetMode="External"/><Relationship Id="rId198" Type="http://schemas.openxmlformats.org/officeDocument/2006/relationships/hyperlink" Target="https://www.gcapital.co.th/News/GCAP-CovidPolicy-2020" TargetMode="External"/><Relationship Id="rId321" Type="http://schemas.openxmlformats.org/officeDocument/2006/relationships/hyperlink" Target="https://www.sawad.co.th/article/%e0%b8%a1%e0%b8%b2%e0%b8%95%e0%b8%a3%e0%b8%81%e0%b8%b2%e0%b8%a3%e0%b8%8a%e0%b9%88%e0%b8%a7%e0%b8%a2%e0%b9%80%e0%b8%ab%e0%b8%a5%e0%b8%b7%e0%b8%ad%e0%b8%94%e0%b9%89%e0%b8%b2%e0%b8%99%e0%b8%aa%e0%b8%b4/" TargetMode="External"/><Relationship Id="rId342" Type="http://schemas.openxmlformats.org/officeDocument/2006/relationships/hyperlink" Target="https://www.krungsriauto.com/auto/interest/Financial-assistance-package.html" TargetMode="External"/><Relationship Id="rId363" Type="http://schemas.openxmlformats.org/officeDocument/2006/relationships/hyperlink" Target="https://www.umayplus.com/contact/registercovid" TargetMode="External"/><Relationship Id="rId384" Type="http://schemas.openxmlformats.org/officeDocument/2006/relationships/hyperlink" Target="https://docs.google.com/forms/d/e/1FAIpQLSe60z4B-pbpybYityhfINUdfYfUVaKN2RLapbBu6LooisRohw/viewform" TargetMode="External"/><Relationship Id="rId202" Type="http://schemas.openxmlformats.org/officeDocument/2006/relationships/hyperlink" Target="https://www.gcapital.co.th/News/GCAP-CovidPolicy-2020" TargetMode="External"/><Relationship Id="rId223" Type="http://schemas.openxmlformats.org/officeDocument/2006/relationships/hyperlink" Target="https://www.citibank.co.th/citi/personalloan/pdf/PL_Remedy.pdf" TargetMode="External"/><Relationship Id="rId244" Type="http://schemas.openxmlformats.org/officeDocument/2006/relationships/hyperlink" Target="https://www.facebook.com/calleasing.kkn/posts/1148624568805376" TargetMode="External"/><Relationship Id="rId18" Type="http://schemas.openxmlformats.org/officeDocument/2006/relationships/hyperlink" Target="https://krungthai.com/th/personal/loan/personal-loan/419" TargetMode="External"/><Relationship Id="rId39" Type="http://schemas.openxmlformats.org/officeDocument/2006/relationships/hyperlink" Target="https://www.kasikornbank.com/th/announcement/Pages/stronger-together-individual.aspx" TargetMode="External"/><Relationship Id="rId265" Type="http://schemas.openxmlformats.org/officeDocument/2006/relationships/hyperlink" Target="https://www.nimleasing.com/" TargetMode="External"/><Relationship Id="rId286" Type="http://schemas.openxmlformats.org/officeDocument/2006/relationships/hyperlink" Target="https://www.centralthe1card.com/th/support/covid-19-relief-pack.html" TargetMode="External"/><Relationship Id="rId50" Type="http://schemas.openxmlformats.org/officeDocument/2006/relationships/hyperlink" Target="https://www.kiatnakin.co.th/th/covid-19-slm?slmcn=BCP_COVID" TargetMode="External"/><Relationship Id="rId104" Type="http://schemas.openxmlformats.org/officeDocument/2006/relationships/hyperlink" Target="https://www.thanachartbank.co.th/TbankCMSFrontend/newsletter/drive-covid19.html?utm_source=qr&amp;utm_medium=tentcard&amp;utm_term=drive+covid+19&amp;utm_content=qr0319&amp;utm_campaign=drivecovid2020" TargetMode="External"/><Relationship Id="rId125" Type="http://schemas.openxmlformats.org/officeDocument/2006/relationships/hyperlink" Target="https://www.smebank.co.th/loans/covid-19" TargetMode="External"/><Relationship Id="rId146" Type="http://schemas.openxmlformats.org/officeDocument/2006/relationships/hyperlink" Target="https://www.uob.co.th/personal/covid19/covid-19_financial-assistance-program.page" TargetMode="External"/><Relationship Id="rId167" Type="http://schemas.openxmlformats.org/officeDocument/2006/relationships/hyperlink" Target="https://psa.gsb.or.th/WebCallApi/WebCall.aspx" TargetMode="External"/><Relationship Id="rId188" Type="http://schemas.openxmlformats.org/officeDocument/2006/relationships/hyperlink" Target="https://ibank.co.th/th/product/credit/detail/2020-04-22-17-59-47/2020-05-01-16-32-26" TargetMode="External"/><Relationship Id="rId311" Type="http://schemas.openxmlformats.org/officeDocument/2006/relationships/hyperlink" Target="https://docs.google.com/forms/d/e/1FAIpQLSfyfXZxvD74wmv159hTXnacTIti-zgO1nL6OX14-ldZf9NgVQ/viewform" TargetMode="External"/><Relationship Id="rId332" Type="http://schemas.openxmlformats.org/officeDocument/2006/relationships/hyperlink" Target="https://starmoney.sgp1.digitaloceanspaces.com/stmweb/72aada09325f4962bfb1b7045b66bcc5.pdf" TargetMode="External"/><Relationship Id="rId353" Type="http://schemas.openxmlformats.org/officeDocument/2006/relationships/hyperlink" Target="https://www.aeon.co.th/aeon/news-events/news-customers-affected-by-covid-19" TargetMode="External"/><Relationship Id="rId374" Type="http://schemas.openxmlformats.org/officeDocument/2006/relationships/hyperlink" Target="https://www.sgcapital.co.th/" TargetMode="External"/><Relationship Id="rId71" Type="http://schemas.openxmlformats.org/officeDocument/2006/relationships/hyperlink" Target="https://www.cimbthai.com/th/personal/news-and-promotions/promotions/announcement/annouc03193468.html" TargetMode="External"/><Relationship Id="rId92" Type="http://schemas.openxmlformats.org/officeDocument/2006/relationships/hyperlink" Target="https://www.tcrbank.com/th/%e0%b9%82%e0%b8%9b%e0%b8%a3%e0%b9%82%e0%b8%a1%e0%b8%8a%e0%b8%b1%e0%b9%88%e0%b8%99/2020-02-28/599" TargetMode="External"/><Relationship Id="rId213" Type="http://schemas.openxmlformats.org/officeDocument/2006/relationships/hyperlink" Target="http://www.summitcapital.co.th/news/news-company/%e0%b8%a1%e0%b8%b2%e0%b8%95%e0%b8%a3%e0%b8%81%e0%b8%b2%e0%b8%a3%e0%b9%83%e0%b8%ab%e0%b9%89%e0%b8%84%e0%b8%a7%e0%b8%b2%e0%b8%a1%e0%b8%8a%e0%b9%88%e0%b8%a7%e0%b8%a2%e0%b9%80%e0%b8%ab%e0%b8%a5%e0%b8%b7-4.html" TargetMode="External"/><Relationship Id="rId234" Type="http://schemas.openxmlformats.org/officeDocument/2006/relationships/hyperlink" Target="https://www.citibank.co.th/global_docs/pdf/Relief-measures-for-customers-affected-by-COVID-19.pdf" TargetMode="External"/><Relationship Id="rId2" Type="http://schemas.openxmlformats.org/officeDocument/2006/relationships/hyperlink" Target="https://www.bangkokbank.com/th-TH/WFHSupport/Form-Register-Credit-Card" TargetMode="External"/><Relationship Id="rId29" Type="http://schemas.openxmlformats.org/officeDocument/2006/relationships/hyperlink" Target="https://www.krungsri.com/bank/th/Contact/coronavirus-covid-19-contact.html" TargetMode="External"/><Relationship Id="rId255" Type="http://schemas.openxmlformats.org/officeDocument/2006/relationships/hyperlink" Target="https://www.ktc.co.th/promotion/others/others/balance-transfer-ktc" TargetMode="External"/><Relationship Id="rId276" Type="http://schemas.openxmlformats.org/officeDocument/2006/relationships/hyperlink" Target="https://www.firstchoice.co.th/th/Firstchoice_support.html" TargetMode="External"/><Relationship Id="rId297" Type="http://schemas.openxmlformats.org/officeDocument/2006/relationships/hyperlink" Target="https://www.facebook.com/MitrSinDuan/posts/3109637555790281" TargetMode="External"/><Relationship Id="rId40" Type="http://schemas.openxmlformats.org/officeDocument/2006/relationships/hyperlink" Target="https://www.kasikornbank.com/th/announcement/Pages/stronger-together-individual.aspx" TargetMode="External"/><Relationship Id="rId115" Type="http://schemas.openxmlformats.org/officeDocument/2006/relationships/hyperlink" Target="https://www.tmbbank.com/page/view/loan-covid19.html" TargetMode="External"/><Relationship Id="rId136" Type="http://schemas.openxmlformats.org/officeDocument/2006/relationships/hyperlink" Target="https://www.baac.or.th/th/content-news.php?content_id=15091&amp;content_group_sub=1&amp;content_group=3&amp;inside=1" TargetMode="External"/><Relationship Id="rId157" Type="http://schemas.openxmlformats.org/officeDocument/2006/relationships/hyperlink" Target="https://www.lhbank.co.th/News/Details/%E0%B8%82%E0%B9%88%E0%B8%B2%E0%B8%A7%E0%B8%AA%E0%B8%B2%E0%B8%A3%E0%B9%81%E0%B8%A5%E0%B8%B0%E0%B8%81%E0%B8%B4%E0%B8%88%E0%B8%81%E0%B8%A3%E0%B8%A3%E0%B8%A1-%E0%B8%82%E0%B9%88%E0%B8%B2%E0%B8%A7%E0%B8%AA%E0%B8%B2%E0%B8%A3%E0%B8%98%E0%B8%99%E0%B8%B2%E0%B8%84%E0%B8%B2%E0%B8%A3LH_Bank_%E0%B8%AD%E0%B8%AD%E0%B8%81%E0%B8%A1%E0%B8%B2%E0%B8%95%E0%B8%A3%E0%B8%81%E0%B8%B2%E0%B8%A3%E0%B8%8A%E0%B9%88%E0%B8%A7%E0%B8%A2%E0%B9%80%E0%B8%AB%E0%B8%A5%E0%B8%B7%E0%B8%AD%E0%B8%A5%E0%B8%B9%E0%B8%81%E0%B8%84%E0%B9%89%E0%B8%B2%E0%B8%97%E0%B8%B5%E0%B9%88%E0%B9%84%E0%B8%94%E0%B9%89%E0%B8%A3%E0%B8%B1%E0%B8%9A%E0%B8%9C%E0%B8%A5%E0%B8%81%E0%B8%A3%E0%B8%B0%E0%B8%97%E0%B8%9A%E0%B8%88%E0%B8%B2%E0%B8%81%E0%B9%84%E0%B8%A7%E0%B8%A3%E0%B8%B1%E0%B8%AA%E0%B9%82%E0%B8%84%E0%B9%82%E0%B8%A3%E0%B8%99%E0%B8%B2/1/221" TargetMode="External"/><Relationship Id="rId178" Type="http://schemas.openxmlformats.org/officeDocument/2006/relationships/hyperlink" Target="https://www.ghbank.co.th/news/detail/public-relations/ghbank-covid-19" TargetMode="External"/><Relationship Id="rId301" Type="http://schemas.openxmlformats.org/officeDocument/2006/relationships/hyperlink" Target="https://www.muangthaicap.com/th/register_help_cust.php" TargetMode="External"/><Relationship Id="rId322" Type="http://schemas.openxmlformats.org/officeDocument/2006/relationships/hyperlink" Target="http://www.saksiam.com/" TargetMode="External"/><Relationship Id="rId343" Type="http://schemas.openxmlformats.org/officeDocument/2006/relationships/hyperlink" Target="https://service.krungsriauto.com:8443/eform/kapakpon-cv19/" TargetMode="External"/><Relationship Id="rId364" Type="http://schemas.openxmlformats.org/officeDocument/2006/relationships/hyperlink" Target="https://www.umayplus.com/contact/registercovid" TargetMode="External"/><Relationship Id="rId61" Type="http://schemas.openxmlformats.org/officeDocument/2006/relationships/hyperlink" Target="https://www.kiatnakin.co.th/th/news-activities/2020032731375" TargetMode="External"/><Relationship Id="rId82" Type="http://schemas.openxmlformats.org/officeDocument/2006/relationships/hyperlink" Target="https://www.tmbbank.com/page/view/loan-covid19.html" TargetMode="External"/><Relationship Id="rId199" Type="http://schemas.openxmlformats.org/officeDocument/2006/relationships/hyperlink" Target="https://www.gcapital.co.th/Contact" TargetMode="External"/><Relationship Id="rId203" Type="http://schemas.openxmlformats.org/officeDocument/2006/relationships/hyperlink" Target="https://www.gcapital.co.th/Contact" TargetMode="External"/><Relationship Id="rId385" Type="http://schemas.openxmlformats.org/officeDocument/2006/relationships/printerSettings" Target="../printerSettings/printerSettings7.bin"/><Relationship Id="rId19" Type="http://schemas.openxmlformats.org/officeDocument/2006/relationships/hyperlink" Target="https://krungthai.com/covid19/" TargetMode="External"/><Relationship Id="rId224" Type="http://schemas.openxmlformats.org/officeDocument/2006/relationships/hyperlink" Target="https://www.citibank.co.th/citi/personalloan/reliefform/" TargetMode="External"/><Relationship Id="rId245" Type="http://schemas.openxmlformats.org/officeDocument/2006/relationships/hyperlink" Target="https://www.facebook.com/calleasing.kkn/posts/1148624568805376" TargetMode="External"/><Relationship Id="rId266" Type="http://schemas.openxmlformats.org/officeDocument/2006/relationships/hyperlink" Target="http://www.nextcapital.co.th/covid19_support.html" TargetMode="External"/><Relationship Id="rId287" Type="http://schemas.openxmlformats.org/officeDocument/2006/relationships/hyperlink" Target="https://www.centralthe1card.com/th/support/covid-19-relief-pack.html" TargetMode="External"/><Relationship Id="rId30" Type="http://schemas.openxmlformats.org/officeDocument/2006/relationships/hyperlink" Target="https://www.krungsri.com/bank/th/Other/AboutUs/krungsri-announce/support-npl.html" TargetMode="External"/><Relationship Id="rId105" Type="http://schemas.openxmlformats.org/officeDocument/2006/relationships/hyperlink" Target="https://www.surveymonkey.com/r/5DRB75S" TargetMode="External"/><Relationship Id="rId126" Type="http://schemas.openxmlformats.org/officeDocument/2006/relationships/hyperlink" Target="https://custrequest.smebank.co.th/osr_fund.php" TargetMode="External"/><Relationship Id="rId147" Type="http://schemas.openxmlformats.org/officeDocument/2006/relationships/hyperlink" Target="https://forms.uob.com.sg/contact/th/covid19fap.html" TargetMode="External"/><Relationship Id="rId168" Type="http://schemas.openxmlformats.org/officeDocument/2006/relationships/hyperlink" Target="https://www.gsb.or.th/GSBSupportCOVID19.aspx" TargetMode="External"/><Relationship Id="rId312" Type="http://schemas.openxmlformats.org/officeDocument/2006/relationships/hyperlink" Target="http://www.vcwealth.co.th/" TargetMode="External"/><Relationship Id="rId333" Type="http://schemas.openxmlformats.org/officeDocument/2006/relationships/hyperlink" Target="https://docs.google.com/forms/d/e/1FAIpQLSdnP8_aI4Ud2YwDKtM13M8Yf0RO0OLTkh7dCathxqnX8lj-aA/viewform" TargetMode="External"/><Relationship Id="rId354" Type="http://schemas.openxmlformats.org/officeDocument/2006/relationships/hyperlink" Target="https://www.aeon.co.th/covid19/" TargetMode="External"/><Relationship Id="rId51" Type="http://schemas.openxmlformats.org/officeDocument/2006/relationships/hyperlink" Target="https://www.kiatnakin.co.th/th/news-activities/2020032731375" TargetMode="External"/><Relationship Id="rId72" Type="http://schemas.openxmlformats.org/officeDocument/2006/relationships/hyperlink" Target="https://www.cimbthai.com/th/personal/news-and-promotions/promotions/announcement/annouc03193468.html" TargetMode="External"/><Relationship Id="rId93" Type="http://schemas.openxmlformats.org/officeDocument/2006/relationships/hyperlink" Target="https://www.tcrbank.com/th/%e0%b9%82%e0%b8%9b%e0%b8%a3%e0%b9%82%e0%b8%a1%e0%b8%8a%e0%b8%b1%e0%b9%88%e0%b8%99/2020-02-28/599" TargetMode="External"/><Relationship Id="rId189" Type="http://schemas.openxmlformats.org/officeDocument/2006/relationships/hyperlink" Target="https://ibank.co.th/th/product/credit/detail/2020-04-22-17-59-47/2020-05-01-16-23-48" TargetMode="External"/><Relationship Id="rId375" Type="http://schemas.openxmlformats.org/officeDocument/2006/relationships/hyperlink" Target="https://app.singerthai.net/SgRegisterCovid/RegCv.aspx" TargetMode="External"/><Relationship Id="rId3" Type="http://schemas.openxmlformats.org/officeDocument/2006/relationships/hyperlink" Target="https://www.bangkokbank.com/th-TH/COVID19-Update" TargetMode="External"/><Relationship Id="rId214" Type="http://schemas.openxmlformats.org/officeDocument/2006/relationships/hyperlink" Target="http://www.summitcapital.co.th/category/contact-us" TargetMode="External"/><Relationship Id="rId235" Type="http://schemas.openxmlformats.org/officeDocument/2006/relationships/hyperlink" Target="https://www.citibank.co.th/th/reliefform/" TargetMode="External"/><Relationship Id="rId256" Type="http://schemas.openxmlformats.org/officeDocument/2006/relationships/hyperlink" Target="http://www.tleasing.co.th/" TargetMode="External"/><Relationship Id="rId277" Type="http://schemas.openxmlformats.org/officeDocument/2006/relationships/hyperlink" Target="https://www.krungsricard.com/th/AboutUs/COVIT-19-Support.html" TargetMode="External"/><Relationship Id="rId298" Type="http://schemas.openxmlformats.org/officeDocument/2006/relationships/hyperlink" Target="https://www.muangthaicap.com/th/register_help_cust.php" TargetMode="External"/><Relationship Id="rId116" Type="http://schemas.openxmlformats.org/officeDocument/2006/relationships/hyperlink" Target="https://www.tmbbank.com/page/view/loan-covid19-tbank-retail.html?mib_view" TargetMode="External"/><Relationship Id="rId137" Type="http://schemas.openxmlformats.org/officeDocument/2006/relationships/hyperlink" Target="https://www.exim.go.th/getattachment/Newsroom/Press-Releases/EXIM-BANK-%E0%B8%95%E0%B8%94%E0%B8%95%E0%B8%AD%E0%B8%A5%E0%B8%81%E0%B8%84%E0%B8%B2%E0%B8%97%E0%B8%81%E0%B8%A3%E0%B8%B2%E0%B8%A2-%E0%B8%9E%E0%B8%A3%E0%B8%AD%E0%B8%A1%E0%B8%9E%E0%B8%81%E0%B8%8A%E0%B8%B3%E0%B8%A3%E0%B8%B0%E0%B8%AB%E0%B8%99%E0%B8%97%E0%B8%87%E0%B9%80%E0%B8%87%E0%B8%99%E0%B8%95%E0%B8%99%E0%B9%81%E0%B8%A5%E0%B8%B0%E0%B8%94%E0%B8%AD%E0%B8%81%E0%B9%80/EXIM_MeasureCovid_T_06042020.pdf.aspx" TargetMode="External"/><Relationship Id="rId158" Type="http://schemas.openxmlformats.org/officeDocument/2006/relationships/hyperlink" Target="https://www.lhbank.co.th/News/Details/%E0%B8%82%E0%B9%88%E0%B8%B2%E0%B8%A7%E0%B8%AA%E0%B8%B2%E0%B8%A3%E0%B9%81%E0%B8%A5%E0%B8%B0%E0%B8%81%E0%B8%B4%E0%B8%88%E0%B8%81%E0%B8%A3%E0%B8%A3%E0%B8%A1-%E0%B8%82%E0%B9%88%E0%B8%B2%E0%B8%A7%E0%B8%AA%E0%B8%B2%E0%B8%A3%E0%B8%98%E0%B8%99%E0%B8%B2%E0%B8%84%E0%B8%B2%E0%B8%A3%E0%B8%98%E0%B8%99%E0%B8%B2%E0%B8%84%E0%B8%B2%E0%B8%A3%E0%B9%81%E0%B8%A5%E0%B8%99%E0%B8%94%E0%B9%8C_%E0%B9%81%E0%B8%AD%E0%B8%99%E0%B8%94%E0%B9%8C_%E0%B9%80%E0%B8%AE%E0%B9%89%E0%B8%B2%E0%B8%AA%E0%B9%8C_%E0%B8%AB%E0%B9%88%E0%B8%A7%E0%B8%87%E0%B9%83%E0%B8%A2%E0%B8%A5%E0%B8%B9%E0%B8%81%E0%B8%84%E0%B9%89%E0%B8%B2/1/232" TargetMode="External"/><Relationship Id="rId302" Type="http://schemas.openxmlformats.org/officeDocument/2006/relationships/hyperlink" Target="https://muangthaicap.com/th/news-detail.php?p=867" TargetMode="External"/><Relationship Id="rId323" Type="http://schemas.openxmlformats.org/officeDocument/2006/relationships/hyperlink" Target="http://www.saksiam.com/" TargetMode="External"/><Relationship Id="rId344" Type="http://schemas.openxmlformats.org/officeDocument/2006/relationships/hyperlink" Target="https://www.krungsriauto.com/auto/interest/Financial-assistance-package.html" TargetMode="External"/><Relationship Id="rId20" Type="http://schemas.openxmlformats.org/officeDocument/2006/relationships/hyperlink" Target="https://krungthai.com/th/personal/loan/personal-loan/419" TargetMode="External"/><Relationship Id="rId41" Type="http://schemas.openxmlformats.org/officeDocument/2006/relationships/hyperlink" Target="https://www.kasikornbank.com/th/announcement/Pages/stronger-together-individual.aspx" TargetMode="External"/><Relationship Id="rId62" Type="http://schemas.openxmlformats.org/officeDocument/2006/relationships/hyperlink" Target="https://www.kiatnakin.co.th/th/covid-19-slm?slmcn=BCP_COVID" TargetMode="External"/><Relationship Id="rId83" Type="http://schemas.openxmlformats.org/officeDocument/2006/relationships/hyperlink" Target="https://www.tmbbank.com/page/view/loan-covid19.html" TargetMode="External"/><Relationship Id="rId179" Type="http://schemas.openxmlformats.org/officeDocument/2006/relationships/hyperlink" Target="https://measure.ghbank.co.th/register-measure-7/" TargetMode="External"/><Relationship Id="rId365" Type="http://schemas.openxmlformats.org/officeDocument/2006/relationships/hyperlink" Target="https://www.umayplus.com/contact/registercovid" TargetMode="External"/><Relationship Id="rId190" Type="http://schemas.openxmlformats.org/officeDocument/2006/relationships/hyperlink" Target="https://ibank.co.th/files/Rate/%E0%B9%81%E0%B8%9A%E0%B8%9A%E0%B8%9F%E0%B8%AD%E0%B8%A3%E0%B9%8C%E0%B8%A1%E0%B8%A1%E0%B8%B2%E0%B8%95%E0%B8%A3%E0%B8%81%E0%B8%B2%E0%B8%A3%E0%B9%83%E0%B8%AB%E0%B9%89%E0%B8%84%E0%B8%A7%E0%B8%B2%E0%B8%A1%E0%B8%8A%E0%B9%88%E0%B8%A7%E0%B8%A2%E0%B9%80%E0%B8%AB%E0%B8%A5%E0%B8%B7%E0%B8%AD%E0%B8%A5%E0%B8%B9%E0%B8%81%E0%B8%AB%E0%B8%99%E0%B8%B5%E0%B9%89%E0%B8%A3%E0%B8%B2%E0%B8%A2%E0%B8%A2%E0%B9%88%E0%B8%AD%E0%B8%A2%E0%B8%8A%E0%B8%B1%E0%B9%89%E0%B8%99%E0%B8%94%E0%B8%B5_%E0%B8%9A%E0%B8%B8%E0%B8%84%E0%B8%84%E0%B8%A5%2028_4_2020%20%281%29.pdf" TargetMode="External"/><Relationship Id="rId204" Type="http://schemas.openxmlformats.org/officeDocument/2006/relationships/hyperlink" Target="https://www.gcapital.co.th/News/GCAP-CovidPolicy-2020" TargetMode="External"/><Relationship Id="rId225" Type="http://schemas.openxmlformats.org/officeDocument/2006/relationships/hyperlink" Target="https://www.citibank.co.th/citi/personalloan/pdf/PL_Remedy.pdf" TargetMode="External"/><Relationship Id="rId246" Type="http://schemas.openxmlformats.org/officeDocument/2006/relationships/hyperlink" Target="https://www.cimbthaiauto.com/" TargetMode="External"/><Relationship Id="rId267" Type="http://schemas.openxmlformats.org/officeDocument/2006/relationships/hyperlink" Target="https://docs.google.com/forms/d/e/1FAIpQLSeq0kKxFp1FkdHzRm7kKS2vdReCZuAEF5uscrHeoA3dbea3sw/viewform" TargetMode="External"/><Relationship Id="rId288" Type="http://schemas.openxmlformats.org/officeDocument/2006/relationships/hyperlink" Target="https://www.centralthe1card.com/th/support/covid-19-relief-pack.html" TargetMode="External"/><Relationship Id="rId106" Type="http://schemas.openxmlformats.org/officeDocument/2006/relationships/hyperlink" Target="https://www.tmbbank.com/page/view/loan-covid19-01.html" TargetMode="External"/><Relationship Id="rId127" Type="http://schemas.openxmlformats.org/officeDocument/2006/relationships/hyperlink" Target="https://www.baac.or.th/th/content-news.php?content_id=15101&amp;content_group_sub=1&amp;content_group=3&amp;inside=1" TargetMode="External"/><Relationship Id="rId313" Type="http://schemas.openxmlformats.org/officeDocument/2006/relationships/hyperlink" Target="http://www.vcwealth.co.th/" TargetMode="External"/><Relationship Id="rId10" Type="http://schemas.openxmlformats.org/officeDocument/2006/relationships/hyperlink" Target="https://krungthai.com/th/personal/loan/personal-loan/419" TargetMode="External"/><Relationship Id="rId31" Type="http://schemas.openxmlformats.org/officeDocument/2006/relationships/hyperlink" Target="https://www.krungsri.com/bank/th/Contact/coronavirus-covid-19-contact.html" TargetMode="External"/><Relationship Id="rId52" Type="http://schemas.openxmlformats.org/officeDocument/2006/relationships/hyperlink" Target="https://www.kiatnakin.co.th/th/covid-19-slm?slmcn=BCP_COVID" TargetMode="External"/><Relationship Id="rId73" Type="http://schemas.openxmlformats.org/officeDocument/2006/relationships/hyperlink" Target="https://www.cimbthai.com/th/personal/news-and-promotions/promotions/announcement/annouc03193468.html" TargetMode="External"/><Relationship Id="rId94" Type="http://schemas.openxmlformats.org/officeDocument/2006/relationships/hyperlink" Target="https://www.tcrbank.com/th/%e0%b9%82%e0%b8%9b%e0%b8%a3%e0%b9%82%e0%b8%a1%e0%b8%8a%e0%b8%b1%e0%b9%88%e0%b8%99/2020-02-28/599" TargetMode="External"/><Relationship Id="rId148" Type="http://schemas.openxmlformats.org/officeDocument/2006/relationships/hyperlink" Target="https://www.uob.co.th/personal/covid19/covid-19_financial-assistance-program.page" TargetMode="External"/><Relationship Id="rId169" Type="http://schemas.openxmlformats.org/officeDocument/2006/relationships/hyperlink" Target="https://www.gsb.or.th/PromotionCreditCard/GSBCRD.aspx" TargetMode="External"/><Relationship Id="rId334" Type="http://schemas.openxmlformats.org/officeDocument/2006/relationships/hyperlink" Target="https://www.facebook.com/Jmoneythai/photos/a.1809230146073194/2510272605968941/?type=3&amp;theater" TargetMode="External"/><Relationship Id="rId355" Type="http://schemas.openxmlformats.org/officeDocument/2006/relationships/hyperlink" Target="https://www.aeon.co.th/aeon/news-events/news-customers-affected-by-covid-19" TargetMode="External"/><Relationship Id="rId376" Type="http://schemas.openxmlformats.org/officeDocument/2006/relationships/hyperlink" Target="http://www.ascendnano.com/announcement/covid-19/" TargetMode="External"/><Relationship Id="rId4" Type="http://schemas.openxmlformats.org/officeDocument/2006/relationships/hyperlink" Target="https://www.bangkokbank.com/th-TH/WFHSupport/Form-Register-Credit-Card" TargetMode="External"/><Relationship Id="rId180" Type="http://schemas.openxmlformats.org/officeDocument/2006/relationships/hyperlink" Target="https://ibank.co.th/th/product/credit/detail/2020-04-22-17-59-47/2020-05-01-16-23-48" TargetMode="External"/><Relationship Id="rId215" Type="http://schemas.openxmlformats.org/officeDocument/2006/relationships/hyperlink" Target="http://www.summitcapital.co.th/news/news-company/%e0%b8%a1%e0%b8%b2%e0%b8%95%e0%b8%a3%e0%b8%81%e0%b8%b2%e0%b8%a3%e0%b9%83%e0%b8%ab%e0%b9%89%e0%b8%84%e0%b8%a7%e0%b8%b2%e0%b8%a1%e0%b8%8a%e0%b9%88%e0%b8%a7%e0%b8%a2%e0%b9%80%e0%b8%ab%e0%b8%a5%e0%b8%b7-4.html" TargetMode="External"/><Relationship Id="rId236" Type="http://schemas.openxmlformats.org/officeDocument/2006/relationships/hyperlink" Target="https://www.citibank.co.th/global_docs/pdf/Relief-measures-for-customers-affected-by-COVID-19.pdf" TargetMode="External"/><Relationship Id="rId257" Type="http://schemas.openxmlformats.org/officeDocument/2006/relationships/hyperlink" Target="http://www.tleasing.co.th/" TargetMode="External"/><Relationship Id="rId278" Type="http://schemas.openxmlformats.org/officeDocument/2006/relationships/hyperlink" Target="https://www.krungsricard.com/th/AboutUs/COVIT-19-Support.html" TargetMode="External"/><Relationship Id="rId303" Type="http://schemas.openxmlformats.org/officeDocument/2006/relationships/hyperlink" Target="https://www.kasikornleasing.com/th/news/Pages/KLeasing_Rescue_COVID19.aspx" TargetMode="External"/><Relationship Id="rId42" Type="http://schemas.openxmlformats.org/officeDocument/2006/relationships/hyperlink" Target="https://www.kasikornbank.com/th/announcement/Pages/stronger-together-individual.aspx" TargetMode="External"/><Relationship Id="rId84" Type="http://schemas.openxmlformats.org/officeDocument/2006/relationships/hyperlink" Target="https://www.tisco.co.th/th/fi-support.html" TargetMode="External"/><Relationship Id="rId138" Type="http://schemas.openxmlformats.org/officeDocument/2006/relationships/hyperlink" Target="https://www.exim.go.th/getattachment/Newsroom/Press-Releases/EXIM-BANK-%E0%B8%95%E0%B8%94%E0%B8%95%E0%B8%AD%E0%B8%A5%E0%B8%81%E0%B8%84%E0%B8%B2%E0%B8%97%E0%B8%81%E0%B8%A3%E0%B8%B2%E0%B8%A2-%E0%B8%9E%E0%B8%A3%E0%B8%AD%E0%B8%A1%E0%B8%9E%E0%B8%81%E0%B8%8A%E0%B8%B3%E0%B8%A3%E0%B8%B0%E0%B8%AB%E0%B8%99%E0%B8%97%E0%B8%87%E0%B9%80%E0%B8%87%E0%B8%99%E0%B8%95%E0%B8%99%E0%B9%81%E0%B8%A5%E0%B8%B0%E0%B8%94%E0%B8%AD%E0%B8%81%E0%B9%80/EXIM_MeasureCovid_T_06042020.pdf.aspx" TargetMode="External"/><Relationship Id="rId345" Type="http://schemas.openxmlformats.org/officeDocument/2006/relationships/hyperlink" Target="https://service.krungsriauto.com:8443/eform/kapakpon-cv19/" TargetMode="External"/><Relationship Id="rId191" Type="http://schemas.openxmlformats.org/officeDocument/2006/relationships/hyperlink" Target="https://www.facebook.com/pg/GroupleaseTH/posts/" TargetMode="External"/><Relationship Id="rId205" Type="http://schemas.openxmlformats.org/officeDocument/2006/relationships/hyperlink" Target="https://www.gcapital.co.th/Contact" TargetMode="External"/><Relationship Id="rId247" Type="http://schemas.openxmlformats.org/officeDocument/2006/relationships/hyperlink" Target="https://www.cimbthaiauto.com/c19-above250k.php" TargetMode="External"/><Relationship Id="rId107" Type="http://schemas.openxmlformats.org/officeDocument/2006/relationships/hyperlink" Target="https://www.tmbbank.com/page/view/loan-covid19-01.html" TargetMode="External"/><Relationship Id="rId289" Type="http://schemas.openxmlformats.org/officeDocument/2006/relationships/hyperlink" Target="https://www.tescolotusmoney.com/th/AboutUs/Corporate-News/TMS-support.html" TargetMode="External"/><Relationship Id="rId11" Type="http://schemas.openxmlformats.org/officeDocument/2006/relationships/hyperlink" Target="https://krungthai.com/covid19/" TargetMode="External"/><Relationship Id="rId53" Type="http://schemas.openxmlformats.org/officeDocument/2006/relationships/hyperlink" Target="https://www.kiatnakin.co.th/th/news-activities/2020032731375" TargetMode="External"/><Relationship Id="rId149" Type="http://schemas.openxmlformats.org/officeDocument/2006/relationships/hyperlink" Target="https://forms.uob.com.sg/contact/th/covid19fap.html" TargetMode="External"/><Relationship Id="rId314" Type="http://schemas.openxmlformats.org/officeDocument/2006/relationships/hyperlink" Target="https://www.worldlease.co.th/ReliefProgram.html" TargetMode="External"/><Relationship Id="rId356" Type="http://schemas.openxmlformats.org/officeDocument/2006/relationships/hyperlink" Target="https://www.aeon.co.th/aeon/news-events/news-customers-affected-by-covid-19" TargetMode="External"/><Relationship Id="rId95" Type="http://schemas.openxmlformats.org/officeDocument/2006/relationships/hyperlink" Target="https://www.tcrbank.com/th/%e0%b9%82%e0%b8%9b%e0%b8%a3%e0%b9%82%e0%b8%a1%e0%b8%8a%e0%b8%b1%e0%b9%88%e0%b8%99/2020-02-28/599" TargetMode="External"/><Relationship Id="rId160" Type="http://schemas.openxmlformats.org/officeDocument/2006/relationships/hyperlink" Target="https://www.bankofchina.co.th/th/bocinfo/bi2/202003/t20200323b.html" TargetMode="External"/><Relationship Id="rId216" Type="http://schemas.openxmlformats.org/officeDocument/2006/relationships/hyperlink" Target="http://www.summitcapital.co.th/category/contact-us" TargetMode="External"/><Relationship Id="rId258" Type="http://schemas.openxmlformats.org/officeDocument/2006/relationships/hyperlink" Target="https://www.ncap.co.th/news-activity/detail/8" TargetMode="External"/><Relationship Id="rId22" Type="http://schemas.openxmlformats.org/officeDocument/2006/relationships/hyperlink" Target="https://krungthai.com/th/personal/loan/personal-loan/419" TargetMode="External"/><Relationship Id="rId64" Type="http://schemas.openxmlformats.org/officeDocument/2006/relationships/hyperlink" Target="https://www.cimbthaionlinecampaign.com/personalloan/terms-of-services-covid19.html" TargetMode="External"/><Relationship Id="rId118" Type="http://schemas.openxmlformats.org/officeDocument/2006/relationships/hyperlink" Target="https://www.tmbbank.com/page/view/loan-covid19.html" TargetMode="External"/><Relationship Id="rId325" Type="http://schemas.openxmlformats.org/officeDocument/2006/relationships/hyperlink" Target="http://www.saksiam.com/" TargetMode="External"/><Relationship Id="rId367" Type="http://schemas.openxmlformats.org/officeDocument/2006/relationships/hyperlink" Target="https://www.umayplus.com/contact/registercovid" TargetMode="External"/><Relationship Id="rId171" Type="http://schemas.openxmlformats.org/officeDocument/2006/relationships/hyperlink" Target="https://www.gsb.or.th/news-events/press-releases/2563/Mar/GSBPR15.aspx" TargetMode="External"/><Relationship Id="rId227" Type="http://schemas.openxmlformats.org/officeDocument/2006/relationships/hyperlink" Target="https://www.citibank.co.th/global_docs/pdf/Relief-measures-for-customers-affected-by-COVID-19.pdf" TargetMode="External"/><Relationship Id="rId269" Type="http://schemas.openxmlformats.org/officeDocument/2006/relationships/hyperlink" Target="https://docs.google.com/forms/d/e/1FAIpQLSeq0kKxFp1FkdHzRm7kKS2vdReCZuAEF5uscrHeoA3dbea3sw/viewform" TargetMode="External"/><Relationship Id="rId33" Type="http://schemas.openxmlformats.org/officeDocument/2006/relationships/hyperlink" Target="https://www.krungsri.com/bank/th/Contact/coronavirus-covid-19-contact.html" TargetMode="External"/><Relationship Id="rId129" Type="http://schemas.openxmlformats.org/officeDocument/2006/relationships/hyperlink" Target="https://www.baac.or.th/th/content-news.php?content_id=15064&amp;content_group_sub=1&amp;content_group=3&amp;inside=1" TargetMode="External"/><Relationship Id="rId280" Type="http://schemas.openxmlformats.org/officeDocument/2006/relationships/hyperlink" Target="https://www.krungsricard.com/th/AboutUs/COVIT-19-Support.html" TargetMode="External"/><Relationship Id="rId336" Type="http://schemas.openxmlformats.org/officeDocument/2006/relationships/hyperlink" Target="https://www.facebook.com/Jmoneythai/photos/a.1809230146073194/2510272605968941/?type=3&amp;theater" TargetMode="External"/><Relationship Id="rId75" Type="http://schemas.openxmlformats.org/officeDocument/2006/relationships/hyperlink" Target="https://www.tmbbank.com/page/view/loan-covid19-01.html" TargetMode="External"/><Relationship Id="rId140" Type="http://schemas.openxmlformats.org/officeDocument/2006/relationships/hyperlink" Target="https://forms.uob.com.sg/contact/th/covid19fap.html" TargetMode="External"/><Relationship Id="rId182" Type="http://schemas.openxmlformats.org/officeDocument/2006/relationships/hyperlink" Target="https://ibank.co.th/th/product/credit/detail/2020-04-22-17-59-47/2020-05-01-16-32-26" TargetMode="External"/><Relationship Id="rId378" Type="http://schemas.openxmlformats.org/officeDocument/2006/relationships/hyperlink" Target="https://www.facebook.com/ittpLending/photos/a.385581505130318/1099943183694143/?type=1&amp;theater" TargetMode="External"/><Relationship Id="rId6" Type="http://schemas.openxmlformats.org/officeDocument/2006/relationships/hyperlink" Target="https://www.bangkokbank.com/th-TH/COVID19-Update" TargetMode="External"/><Relationship Id="rId238" Type="http://schemas.openxmlformats.org/officeDocument/2006/relationships/hyperlink" Target="https://www.citibank.co.th/global_docs/pdf/Relief-measures-for-customers-affected-by-COVID-19.pdf" TargetMode="External"/><Relationship Id="rId291" Type="http://schemas.openxmlformats.org/officeDocument/2006/relationships/hyperlink" Target="https://www.tescolotusmoney.com/th/AboutUs/Corporate-News/TMS-support.html" TargetMode="External"/><Relationship Id="rId305" Type="http://schemas.openxmlformats.org/officeDocument/2006/relationships/hyperlink" Target="https://www.kasikornleasing.com/th/news/Pages/KLeasing_Rescue_COVID19.aspx" TargetMode="External"/><Relationship Id="rId347" Type="http://schemas.openxmlformats.org/officeDocument/2006/relationships/hyperlink" Target="https://www.aeon.co.th/aeon/news-events/news-customers-affected-by-covid-19" TargetMode="External"/><Relationship Id="rId44" Type="http://schemas.openxmlformats.org/officeDocument/2006/relationships/hyperlink" Target="https://www.kasikornbank.com/th/announcement/Pages/stronger-together-individual.aspx" TargetMode="External"/><Relationship Id="rId86" Type="http://schemas.openxmlformats.org/officeDocument/2006/relationships/hyperlink" Target="https://www.tisco.co.th/th/fi-support.html" TargetMode="External"/><Relationship Id="rId151" Type="http://schemas.openxmlformats.org/officeDocument/2006/relationships/hyperlink" Target="https://forms.uob.com.sg/contact/th/covid19fap.html" TargetMode="External"/><Relationship Id="rId193" Type="http://schemas.openxmlformats.org/officeDocument/2006/relationships/hyperlink" Target="https://www.ngerntidlor.com/th/debt-re-internal.html?c=ws" TargetMode="External"/><Relationship Id="rId207" Type="http://schemas.openxmlformats.org/officeDocument/2006/relationships/hyperlink" Target="https://docs.google.com/forms/d/e/1FAIpQLSdhnhjCe92W_o08LbtRwYulv6uCyG8nWyRO0tJgyGp6jTsTaQ/viewform" TargetMode="External"/><Relationship Id="rId249" Type="http://schemas.openxmlformats.org/officeDocument/2006/relationships/hyperlink" Target="https://www.cimbthaiauto.com/c19-below250k.php" TargetMode="External"/><Relationship Id="rId13" Type="http://schemas.openxmlformats.org/officeDocument/2006/relationships/hyperlink" Target="https://krungthai.com/covid19/" TargetMode="External"/><Relationship Id="rId109" Type="http://schemas.openxmlformats.org/officeDocument/2006/relationships/hyperlink" Target="https://www.thanachartbank.co.th/TbankCMSFrontend/newsletter/drive-covid19.html?utm_source=qr&amp;utm_medium=tentcard&amp;utm_term=drive+covid+19&amp;utm_content=qr0319&amp;utm_campaign=drivecovid2020" TargetMode="External"/><Relationship Id="rId260" Type="http://schemas.openxmlformats.org/officeDocument/2006/relationships/hyperlink" Target="https://www.ncap.co.th/news-activity/detail/8" TargetMode="External"/><Relationship Id="rId316" Type="http://schemas.openxmlformats.org/officeDocument/2006/relationships/hyperlink" Target="https://www.worldlease.co.th/ReliefProgram.html" TargetMode="External"/><Relationship Id="rId55" Type="http://schemas.openxmlformats.org/officeDocument/2006/relationships/hyperlink" Target="https://www.kiatnakin.co.th/th/news-activities/2020032731375" TargetMode="External"/><Relationship Id="rId97" Type="http://schemas.openxmlformats.org/officeDocument/2006/relationships/hyperlink" Target="https://www.scb.co.th/th/covid-19/standbyyou.html" TargetMode="External"/><Relationship Id="rId120" Type="http://schemas.openxmlformats.org/officeDocument/2006/relationships/hyperlink" Target="https://custrequest.smebank.co.th/osr_covid.php" TargetMode="External"/><Relationship Id="rId358" Type="http://schemas.openxmlformats.org/officeDocument/2006/relationships/hyperlink" Target="https://www.aeon.co.th/aeon/news-events/news-customers-affected-by-covid-19" TargetMode="External"/><Relationship Id="rId162" Type="http://schemas.openxmlformats.org/officeDocument/2006/relationships/hyperlink" Target="https://www.gsb.or.th/GSBSupportCOVID19.aspx" TargetMode="External"/><Relationship Id="rId218" Type="http://schemas.openxmlformats.org/officeDocument/2006/relationships/hyperlink" Target="https://www.citibank.co.th/citi/personalloan/reliefform/" TargetMode="External"/><Relationship Id="rId271" Type="http://schemas.openxmlformats.org/officeDocument/2006/relationships/hyperlink" Target="https://www.firstchoice.co.th/th/Firstchoice_support.html" TargetMode="External"/><Relationship Id="rId24" Type="http://schemas.openxmlformats.org/officeDocument/2006/relationships/hyperlink" Target="https://www.krungsri.com/bank/th/Other/AboutUs/krungsri-announce/support-npl.html" TargetMode="External"/><Relationship Id="rId66" Type="http://schemas.openxmlformats.org/officeDocument/2006/relationships/hyperlink" Target="https://www.cimbthaionlinecampaign.com/personalloan/terms-of-services-covid19.html" TargetMode="External"/><Relationship Id="rId131" Type="http://schemas.openxmlformats.org/officeDocument/2006/relationships/hyperlink" Target="https://www.baac.or.th/th/media.php?content_id=15045" TargetMode="External"/><Relationship Id="rId327" Type="http://schemas.openxmlformats.org/officeDocument/2006/relationships/hyperlink" Target="https://docs.google.com/forms/d/e/1FAIpQLSdnP8_aI4Ud2YwDKtM13M8Yf0RO0OLTkh7dCathxqnX8lj-aA/viewform" TargetMode="External"/><Relationship Id="rId369" Type="http://schemas.openxmlformats.org/officeDocument/2006/relationships/hyperlink" Target="https://www.umayplus.com/contact/registercovid" TargetMode="External"/><Relationship Id="rId173" Type="http://schemas.openxmlformats.org/officeDocument/2006/relationships/hyperlink" Target="https://www.gsb.or.th/news-events/press-releases/2563/Mar/GSBPR15.aspx" TargetMode="External"/><Relationship Id="rId229" Type="http://schemas.openxmlformats.org/officeDocument/2006/relationships/hyperlink" Target="https://www.citibank.co.th/th/reliefform/" TargetMode="External"/><Relationship Id="rId380" Type="http://schemas.openxmlformats.org/officeDocument/2006/relationships/hyperlink" Target="https://www.facebook.com/ittpLending/photos/a.385581505130318/1099943183694143/?type=1&amp;theater" TargetMode="External"/><Relationship Id="rId240" Type="http://schemas.openxmlformats.org/officeDocument/2006/relationships/hyperlink" Target="https://www.citibank.co.th/global_docs/pdf/Relief-measures-for-customers-affected-by-COVID-19.pdf" TargetMode="External"/><Relationship Id="rId35" Type="http://schemas.openxmlformats.org/officeDocument/2006/relationships/hyperlink" Target="https://www.krungsri.com/bank/th/Other/AboutUs/krungsri-announce/financial-assistance-package.html" TargetMode="External"/><Relationship Id="rId77" Type="http://schemas.openxmlformats.org/officeDocument/2006/relationships/hyperlink" Target="https://www.tmbbank.com/page/view/loan-covid19.html" TargetMode="External"/><Relationship Id="rId100" Type="http://schemas.openxmlformats.org/officeDocument/2006/relationships/hyperlink" Target="https://www.scb.co.th/th/covid-19/standbyyou.html" TargetMode="External"/><Relationship Id="rId282" Type="http://schemas.openxmlformats.org/officeDocument/2006/relationships/hyperlink" Target="https://www.krungsricard.com/th/AboutUs/COVIT-19-Support.html" TargetMode="External"/><Relationship Id="rId338" Type="http://schemas.openxmlformats.org/officeDocument/2006/relationships/hyperlink" Target="https://www.americanexpress.com/content/dam/amex/th/home-page/heroes/PDF/announcement10.pdf" TargetMode="External"/><Relationship Id="rId8" Type="http://schemas.openxmlformats.org/officeDocument/2006/relationships/hyperlink" Target="https://www.bangkokbank.com/th-TH/WFHSupport/Form-Register-Personal-Loan" TargetMode="External"/><Relationship Id="rId142" Type="http://schemas.openxmlformats.org/officeDocument/2006/relationships/hyperlink" Target="https://forms.uob.com.sg/contact/th/covid19fap.html" TargetMode="External"/><Relationship Id="rId184" Type="http://schemas.openxmlformats.org/officeDocument/2006/relationships/hyperlink" Target="https://ibank.co.th/files/Rate/%E0%B9%81%E0%B8%9A%E0%B8%9A%E0%B8%9F%E0%B8%AD%E0%B8%A3%E0%B9%8C%E0%B8%A1%E0%B8%A1%E0%B8%B2%E0%B8%95%E0%B8%A3%E0%B8%81%E0%B8%B2%E0%B8%A3%E0%B9%83%E0%B8%AB%E0%B9%89%E0%B8%84%E0%B8%A7%E0%B8%B2%E0%B8%A1%E0%B8%8A%E0%B9%88%E0%B8%A7%E0%B8%A2%E0%B9%80%E0%B8%AB%E0%B8%A5%E0%B8%B7%E0%B8%AD%E0%B8%A5%E0%B8%B9%E0%B8%81%E0%B8%AB%E0%B8%99%E0%B8%B5%E0%B9%89%E0%B8%A3%E0%B8%B2%E0%B8%A2%E0%B8%A2%E0%B9%88%E0%B8%AD%E0%B8%A2%E0%B8%8A%E0%B8%B1%E0%B9%89%E0%B8%99%E0%B8%94%E0%B8%B5_%E0%B8%9A%E0%B8%B8%E0%B8%84%E0%B8%84%E0%B8%A5%2028_4_2020%20%281%29.pdf" TargetMode="External"/><Relationship Id="rId251" Type="http://schemas.openxmlformats.org/officeDocument/2006/relationships/hyperlink" Target="https://www.ktc.co.th/promotion/others/others/skip-payment" TargetMode="External"/><Relationship Id="rId46" Type="http://schemas.openxmlformats.org/officeDocument/2006/relationships/hyperlink" Target="https://www.kasikornbank.com/th/announcement/Pages/stronger-together-individual.aspx" TargetMode="External"/><Relationship Id="rId293" Type="http://schemas.openxmlformats.org/officeDocument/2006/relationships/hyperlink" Target="https://www.tescolotusmoney.com/th/AboutUs/Corporate-News/TMS-support.html" TargetMode="External"/><Relationship Id="rId307" Type="http://schemas.openxmlformats.org/officeDocument/2006/relationships/hyperlink" Target="https://docs.google.com/forms/d/e/1FAIpQLSfyfXZxvD74wmv159hTXnacTIti-zgO1nL6OX14-ldZf9NgVQ/viewform" TargetMode="External"/><Relationship Id="rId349" Type="http://schemas.openxmlformats.org/officeDocument/2006/relationships/hyperlink" Target="https://www.aeon.co.th/aeon/news-events/news-customers-affected-by-covid-19" TargetMode="External"/><Relationship Id="rId88" Type="http://schemas.openxmlformats.org/officeDocument/2006/relationships/hyperlink" Target="https://www.tisco.co.th/th/fi-support.html" TargetMode="External"/><Relationship Id="rId111" Type="http://schemas.openxmlformats.org/officeDocument/2006/relationships/hyperlink" Target="https://www.thanachartbank.co.th/TbankCMSFrontend/newsletter/drive-covid19.html?utm_source=qr&amp;utm_medium=tentcard&amp;utm_term=drive+covid+19&amp;utm_content=qr0319&amp;utm_campaign=drivecovid2020" TargetMode="External"/><Relationship Id="rId153" Type="http://schemas.openxmlformats.org/officeDocument/2006/relationships/hyperlink" Target="https://forms.uob.com.sg/contact/th/covid19fap.html" TargetMode="External"/><Relationship Id="rId195" Type="http://schemas.openxmlformats.org/officeDocument/2006/relationships/hyperlink" Target="https://www.ngerntidlor.com/th/debt-re-internal.html?c=ws" TargetMode="External"/><Relationship Id="rId209" Type="http://schemas.openxmlformats.org/officeDocument/2006/relationships/hyperlink" Target="https://www.facebook.com/chookiatleasingptn/photos/a.2010575619162231/2633283453558108/?type=3&amp;theater" TargetMode="External"/><Relationship Id="rId360" Type="http://schemas.openxmlformats.org/officeDocument/2006/relationships/hyperlink" Target="https://www.aeon.co.th/covid19/" TargetMode="External"/><Relationship Id="rId220" Type="http://schemas.openxmlformats.org/officeDocument/2006/relationships/hyperlink" Target="https://www.citibank.co.th/citi/personalloan/reliefform/" TargetMode="External"/><Relationship Id="rId15" Type="http://schemas.openxmlformats.org/officeDocument/2006/relationships/hyperlink" Target="https://krungthai.com/covid19/" TargetMode="External"/><Relationship Id="rId57" Type="http://schemas.openxmlformats.org/officeDocument/2006/relationships/hyperlink" Target="https://www.kiatnakin.co.th/th/news-activities/2020032731375" TargetMode="External"/><Relationship Id="rId262" Type="http://schemas.openxmlformats.org/officeDocument/2006/relationships/hyperlink" Target="https://www.ncap.co.th/news-activity/detail/8" TargetMode="External"/><Relationship Id="rId318" Type="http://schemas.openxmlformats.org/officeDocument/2006/relationships/hyperlink" Target="https://www.sawad.co.th/article/%e0%b8%a1%e0%b8%b2%e0%b8%95%e0%b8%a3%e0%b8%81%e0%b8%b2%e0%b8%a3%e0%b8%8a%e0%b9%88%e0%b8%a7%e0%b8%a2%e0%b9%80%e0%b8%ab%e0%b8%a5%e0%b8%b7%e0%b8%ad%e0%b8%94%e0%b9%89%e0%b8%b2%e0%b8%99%e0%b8%aa%e0%b8%b4/" TargetMode="External"/><Relationship Id="rId99" Type="http://schemas.openxmlformats.org/officeDocument/2006/relationships/hyperlink" Target="https://www.scb.co.th/th/covid-19/standbyyou.html" TargetMode="External"/><Relationship Id="rId122" Type="http://schemas.openxmlformats.org/officeDocument/2006/relationships/hyperlink" Target="https://custrequest.smebank.co.th/osr_covid.php" TargetMode="External"/><Relationship Id="rId164" Type="http://schemas.openxmlformats.org/officeDocument/2006/relationships/hyperlink" Target="https://psa.gsb.or.th/WebCallApi/WebCall.aspx" TargetMode="External"/><Relationship Id="rId371" Type="http://schemas.openxmlformats.org/officeDocument/2006/relationships/hyperlink" Target="https://www.umayplus.com/contact/registercovid" TargetMode="External"/><Relationship Id="rId26" Type="http://schemas.openxmlformats.org/officeDocument/2006/relationships/hyperlink" Target="https://www.krungsri.com/bank/th/Other/AboutUs/krungsri-announce/support-npl.html" TargetMode="External"/><Relationship Id="rId231" Type="http://schemas.openxmlformats.org/officeDocument/2006/relationships/hyperlink" Target="https://www.citibank.co.th/th/reliefform/" TargetMode="External"/><Relationship Id="rId273" Type="http://schemas.openxmlformats.org/officeDocument/2006/relationships/hyperlink" Target="https://www.firstchoice.co.th/th/Firstchoice_support.html" TargetMode="External"/><Relationship Id="rId329" Type="http://schemas.openxmlformats.org/officeDocument/2006/relationships/hyperlink" Target="https://docs.google.com/forms/d/e/1FAIpQLSdnP8_aI4Ud2YwDKtM13M8Yf0RO0OLTkh7dCathxqnX8lj-aA/viewfor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watch/live/?v=240580500396581&amp;ref=watch_permalink" TargetMode="External"/><Relationship Id="rId13" Type="http://schemas.openxmlformats.org/officeDocument/2006/relationships/hyperlink" Target="https://www.youtube.com/watch?v=SX19_-hJRo8" TargetMode="External"/><Relationship Id="rId3" Type="http://schemas.openxmlformats.org/officeDocument/2006/relationships/hyperlink" Target="https://www.facebook.com/watch/live/?v=3048024111929230&amp;ref=watch_permalink" TargetMode="External"/><Relationship Id="rId7" Type="http://schemas.openxmlformats.org/officeDocument/2006/relationships/hyperlink" Target="https://www.youtube.com/watch?v=mxpEzwfV0HY" TargetMode="External"/><Relationship Id="rId12" Type="http://schemas.openxmlformats.org/officeDocument/2006/relationships/hyperlink" Target="https://www.facebook.com/watch/?v=223726088735901" TargetMode="External"/><Relationship Id="rId2" Type="http://schemas.openxmlformats.org/officeDocument/2006/relationships/hyperlink" Target="https://www.voicetv.co.th/read/Lv1CVztN8" TargetMode="External"/><Relationship Id="rId1" Type="http://schemas.openxmlformats.org/officeDocument/2006/relationships/hyperlink" Target="https://www.youtube.com/watch?v=BdXLYQb1ISo&amp;t=160" TargetMode="External"/><Relationship Id="rId6" Type="http://schemas.openxmlformats.org/officeDocument/2006/relationships/hyperlink" Target="https://www.youtube.com/watch?v=ARyUYT7NzqU" TargetMode="External"/><Relationship Id="rId11" Type="http://schemas.openxmlformats.org/officeDocument/2006/relationships/hyperlink" Target="https://www.facebook.com/watch/live/?v=2865558123531564&amp;ref=watch_permalink" TargetMode="External"/><Relationship Id="rId5" Type="http://schemas.openxmlformats.org/officeDocument/2006/relationships/hyperlink" Target="https://www.youtube.com/watch?v=JwyDG12A5l0" TargetMode="External"/><Relationship Id="rId10" Type="http://schemas.openxmlformats.org/officeDocument/2006/relationships/hyperlink" Target="https://youtu.be/QcABj4SkKAg" TargetMode="External"/><Relationship Id="rId4" Type="http://schemas.openxmlformats.org/officeDocument/2006/relationships/hyperlink" Target="https://www.youtube.com/watch?v=eGhYnJq3rQ4" TargetMode="External"/><Relationship Id="rId9" Type="http://schemas.openxmlformats.org/officeDocument/2006/relationships/hyperlink" Target="https://www.facebook.com/watch/live/?v=588324158435607&amp;ref=watch_permalink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E599"/>
    <outlinePr summaryBelow="0" summaryRight="0"/>
  </sheetPr>
  <dimension ref="A1:O122"/>
  <sheetViews>
    <sheetView workbookViewId="0">
      <pane ySplit="1" topLeftCell="A2" activePane="bottomLeft" state="frozen"/>
      <selection activeCell="C26" sqref="C26"/>
      <selection pane="bottomLeft" activeCell="C26" sqref="C26"/>
    </sheetView>
  </sheetViews>
  <sheetFormatPr defaultColWidth="14.453125" defaultRowHeight="15.9" customHeight="1" x14ac:dyDescent="0.25"/>
  <cols>
    <col min="1" max="1" width="5.6328125" customWidth="1"/>
    <col min="2" max="2" width="9.54296875" customWidth="1"/>
    <col min="3" max="3" width="20.90625" customWidth="1"/>
    <col min="4" max="4" width="31.453125" customWidth="1"/>
    <col min="6" max="6" width="73.6328125" customWidth="1"/>
  </cols>
  <sheetData>
    <row r="1" spans="1:15" ht="15.9" customHeight="1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3" t="s">
        <v>37</v>
      </c>
      <c r="M1" s="3" t="s">
        <v>38</v>
      </c>
      <c r="N1" s="3" t="s">
        <v>40</v>
      </c>
      <c r="O1" s="3" t="s">
        <v>41</v>
      </c>
    </row>
    <row r="2" spans="1:15" ht="15.9" customHeight="1" x14ac:dyDescent="0.25">
      <c r="A2" s="5" t="s">
        <v>39</v>
      </c>
      <c r="B2" s="6"/>
      <c r="C2" s="6" t="s">
        <v>42</v>
      </c>
      <c r="D2" s="5" t="s">
        <v>43</v>
      </c>
      <c r="E2" s="6"/>
      <c r="F2" s="6"/>
      <c r="G2" s="6"/>
      <c r="H2" s="6"/>
      <c r="I2" s="6"/>
      <c r="J2" s="7"/>
      <c r="K2" s="8"/>
      <c r="L2" s="5"/>
      <c r="M2" s="5"/>
      <c r="N2" s="9">
        <v>242285</v>
      </c>
      <c r="O2" s="5"/>
    </row>
    <row r="3" spans="1:15" ht="15.9" customHeight="1" x14ac:dyDescent="0.25">
      <c r="A3" s="5" t="s">
        <v>39</v>
      </c>
      <c r="B3" s="6"/>
      <c r="C3" s="6" t="s">
        <v>44</v>
      </c>
      <c r="D3" s="5" t="s">
        <v>45</v>
      </c>
      <c r="E3" s="6"/>
      <c r="F3" s="6"/>
      <c r="G3" s="6"/>
      <c r="H3" s="6"/>
      <c r="I3" s="6"/>
      <c r="J3" s="7"/>
      <c r="K3" s="8"/>
      <c r="L3" s="5"/>
      <c r="M3" s="5"/>
      <c r="N3" s="9">
        <v>242285</v>
      </c>
      <c r="O3" s="5"/>
    </row>
    <row r="4" spans="1:15" ht="15.9" customHeight="1" x14ac:dyDescent="0.25">
      <c r="A4" s="5" t="s">
        <v>39</v>
      </c>
      <c r="B4" s="6" t="s">
        <v>39</v>
      </c>
      <c r="C4" s="6" t="s">
        <v>46</v>
      </c>
      <c r="D4" s="6" t="s">
        <v>47</v>
      </c>
      <c r="E4" s="6"/>
      <c r="F4" s="6" t="s">
        <v>48</v>
      </c>
      <c r="G4" s="6" t="s">
        <v>49</v>
      </c>
      <c r="H4" s="6" t="s">
        <v>50</v>
      </c>
      <c r="I4" s="10" t="s">
        <v>51</v>
      </c>
      <c r="J4" s="11" t="s">
        <v>53</v>
      </c>
      <c r="K4" s="8"/>
      <c r="L4" s="5" t="s">
        <v>54</v>
      </c>
      <c r="M4" s="12" t="s">
        <v>55</v>
      </c>
      <c r="N4" s="9">
        <v>242285</v>
      </c>
      <c r="O4" s="5"/>
    </row>
    <row r="5" spans="1:15" ht="15.9" customHeight="1" x14ac:dyDescent="0.25">
      <c r="A5" s="5" t="s">
        <v>39</v>
      </c>
      <c r="B5" s="6" t="s">
        <v>39</v>
      </c>
      <c r="C5" s="6" t="s">
        <v>46</v>
      </c>
      <c r="D5" s="6" t="s">
        <v>47</v>
      </c>
      <c r="E5" s="6" t="s">
        <v>31</v>
      </c>
      <c r="F5" s="6" t="s">
        <v>48</v>
      </c>
      <c r="G5" s="6" t="s">
        <v>56</v>
      </c>
      <c r="H5" s="6"/>
      <c r="I5" s="10" t="s">
        <v>57</v>
      </c>
      <c r="J5" s="12" t="s">
        <v>58</v>
      </c>
      <c r="K5" s="8"/>
      <c r="L5" s="5" t="s">
        <v>54</v>
      </c>
      <c r="M5" s="12" t="s">
        <v>55</v>
      </c>
      <c r="N5" s="9">
        <v>242285</v>
      </c>
      <c r="O5" s="5"/>
    </row>
    <row r="6" spans="1:15" ht="15.9" customHeight="1" x14ac:dyDescent="0.25">
      <c r="A6" s="5" t="s">
        <v>39</v>
      </c>
      <c r="B6" s="6" t="s">
        <v>39</v>
      </c>
      <c r="C6" s="6" t="s">
        <v>64</v>
      </c>
      <c r="D6" s="6" t="s">
        <v>68</v>
      </c>
      <c r="E6" s="6"/>
      <c r="F6" s="6" t="s">
        <v>70</v>
      </c>
      <c r="G6" s="6" t="s">
        <v>72</v>
      </c>
      <c r="H6" s="6" t="s">
        <v>73</v>
      </c>
      <c r="I6" s="11" t="s">
        <v>74</v>
      </c>
      <c r="J6" s="11" t="s">
        <v>76</v>
      </c>
      <c r="K6" s="8"/>
      <c r="L6" s="5" t="s">
        <v>78</v>
      </c>
      <c r="M6" s="12" t="s">
        <v>79</v>
      </c>
      <c r="N6" s="9">
        <v>242285</v>
      </c>
      <c r="O6" s="5"/>
    </row>
    <row r="7" spans="1:15" ht="15.9" customHeight="1" x14ac:dyDescent="0.25">
      <c r="A7" s="5" t="s">
        <v>39</v>
      </c>
      <c r="B7" s="6" t="s">
        <v>39</v>
      </c>
      <c r="C7" s="6" t="s">
        <v>80</v>
      </c>
      <c r="D7" s="6" t="s">
        <v>81</v>
      </c>
      <c r="E7" s="6"/>
      <c r="F7" s="6" t="s">
        <v>82</v>
      </c>
      <c r="G7" s="6">
        <v>1572</v>
      </c>
      <c r="H7" s="6" t="s">
        <v>83</v>
      </c>
      <c r="I7" s="10" t="s">
        <v>84</v>
      </c>
      <c r="J7" s="10" t="s">
        <v>87</v>
      </c>
      <c r="K7" s="8"/>
      <c r="L7" s="5" t="s">
        <v>92</v>
      </c>
      <c r="M7" s="12" t="s">
        <v>93</v>
      </c>
      <c r="N7" s="9">
        <v>242285</v>
      </c>
      <c r="O7" s="5"/>
    </row>
    <row r="8" spans="1:15" ht="15.9" customHeight="1" x14ac:dyDescent="0.25">
      <c r="A8" s="5" t="s">
        <v>39</v>
      </c>
      <c r="B8" s="6" t="s">
        <v>39</v>
      </c>
      <c r="C8" s="6" t="s">
        <v>97</v>
      </c>
      <c r="D8" s="6" t="s">
        <v>98</v>
      </c>
      <c r="E8" s="6"/>
      <c r="F8" s="6" t="s">
        <v>99</v>
      </c>
      <c r="G8" s="6" t="s">
        <v>100</v>
      </c>
      <c r="H8" s="6" t="s">
        <v>101</v>
      </c>
      <c r="I8" s="11" t="s">
        <v>102</v>
      </c>
      <c r="J8" s="11" t="s">
        <v>103</v>
      </c>
      <c r="K8" s="8"/>
      <c r="L8" s="5" t="s">
        <v>104</v>
      </c>
      <c r="M8" s="12" t="s">
        <v>105</v>
      </c>
      <c r="N8" s="9">
        <v>242285</v>
      </c>
      <c r="O8" s="5"/>
    </row>
    <row r="9" spans="1:15" ht="15.9" customHeight="1" x14ac:dyDescent="0.25">
      <c r="A9" s="5" t="s">
        <v>39</v>
      </c>
      <c r="B9" s="6" t="s">
        <v>39</v>
      </c>
      <c r="C9" s="6" t="s">
        <v>106</v>
      </c>
      <c r="D9" s="6" t="s">
        <v>107</v>
      </c>
      <c r="E9" s="6"/>
      <c r="F9" s="6" t="s">
        <v>108</v>
      </c>
      <c r="G9" s="6" t="s">
        <v>109</v>
      </c>
      <c r="H9" s="6" t="s">
        <v>110</v>
      </c>
      <c r="I9" s="11" t="s">
        <v>111</v>
      </c>
      <c r="J9" s="11" t="s">
        <v>114</v>
      </c>
      <c r="K9" s="8"/>
      <c r="L9" s="5" t="s">
        <v>115</v>
      </c>
      <c r="M9" s="12" t="s">
        <v>116</v>
      </c>
      <c r="N9" s="9">
        <v>242285</v>
      </c>
      <c r="O9" s="5"/>
    </row>
    <row r="10" spans="1:15" ht="15.9" customHeight="1" x14ac:dyDescent="0.25">
      <c r="A10" s="5" t="s">
        <v>39</v>
      </c>
      <c r="B10" s="6" t="s">
        <v>39</v>
      </c>
      <c r="C10" s="6" t="s">
        <v>117</v>
      </c>
      <c r="D10" s="6" t="s">
        <v>118</v>
      </c>
      <c r="E10" s="6"/>
      <c r="F10" s="6" t="s">
        <v>119</v>
      </c>
      <c r="G10" s="6" t="s">
        <v>120</v>
      </c>
      <c r="H10" s="6" t="s">
        <v>121</v>
      </c>
      <c r="I10" s="12" t="s">
        <v>122</v>
      </c>
      <c r="J10" s="16" t="s">
        <v>125</v>
      </c>
      <c r="K10" s="8"/>
      <c r="L10" s="5" t="s">
        <v>132</v>
      </c>
      <c r="M10" s="17" t="s">
        <v>133</v>
      </c>
      <c r="N10" s="9">
        <v>242285</v>
      </c>
      <c r="O10" s="5"/>
    </row>
    <row r="11" spans="1:15" ht="15.9" customHeight="1" x14ac:dyDescent="0.25">
      <c r="A11" s="5" t="s">
        <v>39</v>
      </c>
      <c r="B11" s="6" t="s">
        <v>39</v>
      </c>
      <c r="C11" s="6" t="s">
        <v>134</v>
      </c>
      <c r="D11" s="6" t="s">
        <v>135</v>
      </c>
      <c r="E11" s="6"/>
      <c r="F11" s="6" t="s">
        <v>136</v>
      </c>
      <c r="G11" s="6" t="s">
        <v>137</v>
      </c>
      <c r="H11" s="6" t="s">
        <v>138</v>
      </c>
      <c r="I11" s="11" t="s">
        <v>139</v>
      </c>
      <c r="J11" s="11" t="s">
        <v>140</v>
      </c>
      <c r="K11" s="8"/>
      <c r="L11" s="5" t="s">
        <v>144</v>
      </c>
      <c r="M11" s="12" t="s">
        <v>145</v>
      </c>
      <c r="N11" s="9">
        <v>242285</v>
      </c>
      <c r="O11" s="5"/>
    </row>
    <row r="12" spans="1:15" ht="15.9" customHeight="1" x14ac:dyDescent="0.25">
      <c r="A12" s="5" t="s">
        <v>39</v>
      </c>
      <c r="B12" s="6" t="s">
        <v>39</v>
      </c>
      <c r="C12" s="6" t="s">
        <v>146</v>
      </c>
      <c r="D12" s="6" t="s">
        <v>147</v>
      </c>
      <c r="E12" s="6"/>
      <c r="F12" s="6" t="s">
        <v>148</v>
      </c>
      <c r="G12" s="6">
        <v>1558</v>
      </c>
      <c r="H12" s="6" t="s">
        <v>149</v>
      </c>
      <c r="I12" s="11" t="s">
        <v>150</v>
      </c>
      <c r="J12" s="11" t="s">
        <v>151</v>
      </c>
      <c r="K12" s="8"/>
      <c r="L12" s="5" t="s">
        <v>152</v>
      </c>
      <c r="M12" s="12" t="s">
        <v>153</v>
      </c>
      <c r="N12" s="9">
        <v>242285</v>
      </c>
      <c r="O12" s="5"/>
    </row>
    <row r="13" spans="1:15" ht="15.9" customHeight="1" x14ac:dyDescent="0.25">
      <c r="A13" s="5" t="s">
        <v>39</v>
      </c>
      <c r="B13" s="6" t="s">
        <v>39</v>
      </c>
      <c r="C13" s="6" t="s">
        <v>156</v>
      </c>
      <c r="D13" s="6" t="s">
        <v>157</v>
      </c>
      <c r="E13" s="6"/>
      <c r="F13" s="6" t="s">
        <v>158</v>
      </c>
      <c r="G13" s="6" t="s">
        <v>159</v>
      </c>
      <c r="H13" s="6" t="s">
        <v>160</v>
      </c>
      <c r="I13" s="11" t="s">
        <v>161</v>
      </c>
      <c r="J13" s="11" t="s">
        <v>162</v>
      </c>
      <c r="K13" s="8"/>
      <c r="L13" s="5" t="s">
        <v>163</v>
      </c>
      <c r="M13" s="12" t="s">
        <v>164</v>
      </c>
      <c r="N13" s="9">
        <v>242285</v>
      </c>
      <c r="O13" s="5"/>
    </row>
    <row r="14" spans="1:15" ht="15.9" customHeight="1" x14ac:dyDescent="0.25">
      <c r="A14" s="5" t="s">
        <v>39</v>
      </c>
      <c r="B14" s="6" t="s">
        <v>39</v>
      </c>
      <c r="C14" s="6" t="s">
        <v>165</v>
      </c>
      <c r="D14" s="6" t="s">
        <v>166</v>
      </c>
      <c r="E14" s="6"/>
      <c r="F14" s="6" t="s">
        <v>167</v>
      </c>
      <c r="G14" s="6" t="s">
        <v>168</v>
      </c>
      <c r="H14" s="21" t="s">
        <v>169</v>
      </c>
      <c r="I14" s="11" t="s">
        <v>171</v>
      </c>
      <c r="J14" s="11" t="s">
        <v>176</v>
      </c>
      <c r="K14" s="8"/>
      <c r="L14" s="5" t="s">
        <v>177</v>
      </c>
      <c r="M14" s="12" t="s">
        <v>178</v>
      </c>
      <c r="N14" s="9">
        <v>242285</v>
      </c>
      <c r="O14" s="5"/>
    </row>
    <row r="15" spans="1:15" ht="15.9" customHeight="1" x14ac:dyDescent="0.25">
      <c r="A15" s="5" t="s">
        <v>39</v>
      </c>
      <c r="B15" s="6" t="s">
        <v>39</v>
      </c>
      <c r="C15" s="6" t="s">
        <v>179</v>
      </c>
      <c r="D15" s="6" t="s">
        <v>180</v>
      </c>
      <c r="E15" s="6"/>
      <c r="F15" s="6" t="s">
        <v>181</v>
      </c>
      <c r="G15" s="6" t="s">
        <v>182</v>
      </c>
      <c r="H15" s="6" t="s">
        <v>183</v>
      </c>
      <c r="I15" s="11" t="s">
        <v>184</v>
      </c>
      <c r="J15" s="11" t="s">
        <v>185</v>
      </c>
      <c r="K15" s="6" t="s">
        <v>186</v>
      </c>
      <c r="L15" s="5" t="s">
        <v>187</v>
      </c>
      <c r="M15" s="12" t="s">
        <v>188</v>
      </c>
      <c r="N15" s="9">
        <v>242285</v>
      </c>
      <c r="O15" s="5"/>
    </row>
    <row r="16" spans="1:15" ht="15.9" customHeight="1" x14ac:dyDescent="0.25">
      <c r="A16" s="5" t="s">
        <v>39</v>
      </c>
      <c r="B16" s="6" t="s">
        <v>39</v>
      </c>
      <c r="C16" s="6" t="s">
        <v>194</v>
      </c>
      <c r="D16" s="6" t="s">
        <v>195</v>
      </c>
      <c r="E16" s="6"/>
      <c r="F16" s="6" t="s">
        <v>196</v>
      </c>
      <c r="G16" s="6">
        <v>1770</v>
      </c>
      <c r="H16" s="6" t="s">
        <v>197</v>
      </c>
      <c r="I16" s="11" t="s">
        <v>198</v>
      </c>
      <c r="J16" s="11" t="s">
        <v>199</v>
      </c>
      <c r="K16" s="8"/>
      <c r="L16" s="5" t="s">
        <v>200</v>
      </c>
      <c r="M16" s="12" t="s">
        <v>153</v>
      </c>
      <c r="N16" s="9">
        <v>242285</v>
      </c>
      <c r="O16" s="5"/>
    </row>
    <row r="17" spans="1:15" ht="15.9" customHeight="1" x14ac:dyDescent="0.25">
      <c r="A17" s="5" t="s">
        <v>39</v>
      </c>
      <c r="B17" s="6" t="s">
        <v>39</v>
      </c>
      <c r="C17" s="6" t="s">
        <v>201</v>
      </c>
      <c r="D17" s="6" t="s">
        <v>202</v>
      </c>
      <c r="E17" s="6"/>
      <c r="F17" s="6" t="s">
        <v>203</v>
      </c>
      <c r="G17" s="6">
        <v>1357</v>
      </c>
      <c r="H17" s="6" t="s">
        <v>204</v>
      </c>
      <c r="I17" s="10" t="s">
        <v>205</v>
      </c>
      <c r="J17" s="11" t="s">
        <v>211</v>
      </c>
      <c r="K17" s="8"/>
      <c r="L17" s="5"/>
      <c r="M17" s="12" t="s">
        <v>212</v>
      </c>
      <c r="N17" s="9">
        <v>242285</v>
      </c>
      <c r="O17" s="5"/>
    </row>
    <row r="18" spans="1:15" ht="15.9" customHeight="1" x14ac:dyDescent="0.25">
      <c r="A18" s="5" t="s">
        <v>39</v>
      </c>
      <c r="B18" s="6" t="s">
        <v>39</v>
      </c>
      <c r="C18" s="6" t="s">
        <v>52</v>
      </c>
      <c r="D18" s="6" t="s">
        <v>213</v>
      </c>
      <c r="E18" s="6"/>
      <c r="F18" s="6" t="s">
        <v>214</v>
      </c>
      <c r="G18" s="6" t="s">
        <v>215</v>
      </c>
      <c r="H18" s="6" t="s">
        <v>216</v>
      </c>
      <c r="I18" s="12" t="s">
        <v>217</v>
      </c>
      <c r="J18" s="11" t="s">
        <v>218</v>
      </c>
      <c r="K18" s="8"/>
      <c r="L18" s="5" t="s">
        <v>219</v>
      </c>
      <c r="M18" s="12" t="s">
        <v>220</v>
      </c>
      <c r="N18" s="9">
        <v>242285</v>
      </c>
      <c r="O18" s="5"/>
    </row>
    <row r="19" spans="1:15" ht="15.9" customHeight="1" x14ac:dyDescent="0.25">
      <c r="A19" s="5" t="s">
        <v>39</v>
      </c>
      <c r="B19" s="6" t="s">
        <v>39</v>
      </c>
      <c r="C19" s="6" t="s">
        <v>225</v>
      </c>
      <c r="D19" s="6" t="s">
        <v>226</v>
      </c>
      <c r="E19" s="6"/>
      <c r="F19" s="6" t="s">
        <v>227</v>
      </c>
      <c r="G19" s="6" t="s">
        <v>228</v>
      </c>
      <c r="H19" s="6"/>
      <c r="I19" s="11" t="s">
        <v>229</v>
      </c>
      <c r="J19" s="11" t="s">
        <v>230</v>
      </c>
      <c r="K19" s="8"/>
      <c r="L19" s="5"/>
      <c r="M19" s="12" t="s">
        <v>231</v>
      </c>
      <c r="N19" s="9">
        <v>242285</v>
      </c>
      <c r="O19" s="5"/>
    </row>
    <row r="20" spans="1:15" ht="15.9" customHeight="1" x14ac:dyDescent="0.25">
      <c r="A20" s="5" t="s">
        <v>39</v>
      </c>
      <c r="B20" s="6" t="s">
        <v>39</v>
      </c>
      <c r="C20" s="6" t="s">
        <v>232</v>
      </c>
      <c r="D20" s="6" t="s">
        <v>233</v>
      </c>
      <c r="E20" s="6"/>
      <c r="F20" s="6" t="s">
        <v>234</v>
      </c>
      <c r="G20" s="6" t="s">
        <v>235</v>
      </c>
      <c r="H20" s="6" t="s">
        <v>236</v>
      </c>
      <c r="I20" s="11" t="s">
        <v>237</v>
      </c>
      <c r="J20" s="12" t="s">
        <v>242</v>
      </c>
      <c r="K20" s="8"/>
      <c r="L20" s="22" t="s">
        <v>243</v>
      </c>
      <c r="M20" s="12" t="s">
        <v>244</v>
      </c>
      <c r="N20" s="9">
        <v>242285</v>
      </c>
      <c r="O20" s="5"/>
    </row>
    <row r="21" spans="1:15" ht="15.9" customHeight="1" x14ac:dyDescent="0.25">
      <c r="A21" s="5" t="s">
        <v>39</v>
      </c>
      <c r="B21" s="6" t="s">
        <v>39</v>
      </c>
      <c r="C21" s="6" t="s">
        <v>245</v>
      </c>
      <c r="D21" s="6" t="s">
        <v>246</v>
      </c>
      <c r="E21" s="6"/>
      <c r="F21" s="6" t="s">
        <v>247</v>
      </c>
      <c r="G21" s="6" t="s">
        <v>248</v>
      </c>
      <c r="H21" s="6" t="s">
        <v>249</v>
      </c>
      <c r="I21" s="11" t="s">
        <v>250</v>
      </c>
      <c r="J21" s="11" t="s">
        <v>251</v>
      </c>
      <c r="K21" s="6"/>
      <c r="L21" s="5" t="s">
        <v>256</v>
      </c>
      <c r="M21" s="12" t="s">
        <v>257</v>
      </c>
      <c r="N21" s="9">
        <v>242285</v>
      </c>
      <c r="O21" s="5"/>
    </row>
    <row r="22" spans="1:15" ht="15.9" customHeight="1" x14ac:dyDescent="0.25">
      <c r="A22" s="5" t="s">
        <v>39</v>
      </c>
      <c r="B22" s="6" t="s">
        <v>39</v>
      </c>
      <c r="C22" s="6" t="s">
        <v>263</v>
      </c>
      <c r="D22" s="6" t="s">
        <v>264</v>
      </c>
      <c r="E22" s="6"/>
      <c r="F22" s="6" t="s">
        <v>265</v>
      </c>
      <c r="G22" s="6" t="s">
        <v>266</v>
      </c>
      <c r="H22" s="6"/>
      <c r="I22" s="11" t="s">
        <v>267</v>
      </c>
      <c r="J22" s="11" t="s">
        <v>268</v>
      </c>
      <c r="K22" s="8"/>
      <c r="L22" s="5" t="s">
        <v>269</v>
      </c>
      <c r="M22" s="5"/>
      <c r="N22" s="9">
        <v>242285</v>
      </c>
      <c r="O22" s="5"/>
    </row>
    <row r="23" spans="1:15" ht="15.9" customHeight="1" x14ac:dyDescent="0.25">
      <c r="A23" s="5" t="s">
        <v>39</v>
      </c>
      <c r="B23" s="6" t="s">
        <v>39</v>
      </c>
      <c r="C23" s="5" t="s">
        <v>271</v>
      </c>
      <c r="D23" s="6" t="s">
        <v>274</v>
      </c>
      <c r="E23" s="5"/>
      <c r="F23" s="5" t="s">
        <v>275</v>
      </c>
      <c r="G23" s="6" t="s">
        <v>277</v>
      </c>
      <c r="H23" s="5"/>
      <c r="I23" s="12" t="s">
        <v>278</v>
      </c>
      <c r="J23" s="12" t="s">
        <v>279</v>
      </c>
      <c r="K23" s="5"/>
      <c r="L23" s="5"/>
      <c r="M23" s="12" t="s">
        <v>280</v>
      </c>
      <c r="N23" s="9">
        <v>242285</v>
      </c>
      <c r="O23" s="5"/>
    </row>
    <row r="24" spans="1:15" ht="15.9" customHeight="1" x14ac:dyDescent="0.25">
      <c r="A24" s="5" t="s">
        <v>39</v>
      </c>
      <c r="B24" s="6" t="s">
        <v>39</v>
      </c>
      <c r="C24" s="6" t="s">
        <v>77</v>
      </c>
      <c r="D24" s="6" t="s">
        <v>281</v>
      </c>
      <c r="E24" s="6"/>
      <c r="F24" s="6" t="s">
        <v>282</v>
      </c>
      <c r="G24" s="6" t="s">
        <v>283</v>
      </c>
      <c r="H24" s="6" t="s">
        <v>284</v>
      </c>
      <c r="I24" s="11" t="s">
        <v>285</v>
      </c>
      <c r="J24" s="11" t="s">
        <v>286</v>
      </c>
      <c r="K24" s="8"/>
      <c r="L24" s="5" t="s">
        <v>291</v>
      </c>
      <c r="M24" s="12" t="s">
        <v>292</v>
      </c>
      <c r="N24" s="9">
        <v>242285</v>
      </c>
      <c r="O24" s="5"/>
    </row>
    <row r="25" spans="1:15" ht="15.9" customHeight="1" x14ac:dyDescent="0.25">
      <c r="A25" s="5" t="s">
        <v>39</v>
      </c>
      <c r="B25" s="6" t="s">
        <v>39</v>
      </c>
      <c r="C25" s="6" t="s">
        <v>293</v>
      </c>
      <c r="D25" s="6" t="s">
        <v>294</v>
      </c>
      <c r="E25" s="6"/>
      <c r="F25" s="6" t="s">
        <v>295</v>
      </c>
      <c r="G25" s="6" t="s">
        <v>296</v>
      </c>
      <c r="H25" s="6" t="s">
        <v>297</v>
      </c>
      <c r="I25" s="11" t="s">
        <v>298</v>
      </c>
      <c r="J25" s="11" t="s">
        <v>299</v>
      </c>
      <c r="K25" s="8"/>
      <c r="L25" s="5" t="s">
        <v>300</v>
      </c>
      <c r="M25" s="5"/>
      <c r="N25" s="9">
        <v>242285</v>
      </c>
      <c r="O25" s="5"/>
    </row>
    <row r="26" spans="1:15" ht="15.9" customHeight="1" x14ac:dyDescent="0.25">
      <c r="A26" s="5" t="s">
        <v>39</v>
      </c>
      <c r="B26" s="6" t="s">
        <v>39</v>
      </c>
      <c r="C26" s="6" t="s">
        <v>301</v>
      </c>
      <c r="D26" s="6" t="s">
        <v>302</v>
      </c>
      <c r="E26" s="6"/>
      <c r="F26" s="6" t="s">
        <v>303</v>
      </c>
      <c r="G26" s="6">
        <v>1302</v>
      </c>
      <c r="H26" s="6"/>
      <c r="I26" s="11" t="s">
        <v>304</v>
      </c>
      <c r="J26" s="12" t="s">
        <v>311</v>
      </c>
      <c r="K26" s="8"/>
      <c r="L26" s="5" t="s">
        <v>312</v>
      </c>
      <c r="M26" s="12" t="s">
        <v>313</v>
      </c>
      <c r="N26" s="9">
        <v>242285</v>
      </c>
      <c r="O26" s="5"/>
    </row>
    <row r="27" spans="1:15" ht="15.9" customHeight="1" x14ac:dyDescent="0.25">
      <c r="A27" s="5" t="s">
        <v>39</v>
      </c>
      <c r="B27" s="6" t="s">
        <v>39</v>
      </c>
      <c r="C27" s="6" t="s">
        <v>314</v>
      </c>
      <c r="D27" s="6" t="s">
        <v>315</v>
      </c>
      <c r="E27" s="6"/>
      <c r="F27" s="6" t="s">
        <v>316</v>
      </c>
      <c r="G27" s="6" t="s">
        <v>317</v>
      </c>
      <c r="H27" s="6"/>
      <c r="I27" s="11" t="s">
        <v>318</v>
      </c>
      <c r="J27" s="10" t="s">
        <v>319</v>
      </c>
      <c r="K27" s="8"/>
      <c r="L27" s="5" t="s">
        <v>325</v>
      </c>
      <c r="M27" s="12" t="s">
        <v>326</v>
      </c>
      <c r="N27" s="9">
        <v>242285</v>
      </c>
      <c r="O27" s="5"/>
    </row>
    <row r="28" spans="1:15" ht="15.9" customHeight="1" x14ac:dyDescent="0.25">
      <c r="A28" s="5" t="s">
        <v>39</v>
      </c>
      <c r="B28" s="6" t="s">
        <v>39</v>
      </c>
      <c r="C28" s="6" t="s">
        <v>327</v>
      </c>
      <c r="D28" s="6" t="s">
        <v>328</v>
      </c>
      <c r="E28" s="6"/>
      <c r="F28" s="6" t="s">
        <v>329</v>
      </c>
      <c r="G28" s="6" t="s">
        <v>330</v>
      </c>
      <c r="H28" s="6"/>
      <c r="I28" s="11" t="s">
        <v>331</v>
      </c>
      <c r="J28" s="11" t="s">
        <v>337</v>
      </c>
      <c r="K28" s="6" t="s">
        <v>338</v>
      </c>
      <c r="L28" s="5"/>
      <c r="M28" s="5"/>
      <c r="N28" s="9">
        <v>242285</v>
      </c>
      <c r="O28" s="5" t="str">
        <f t="shared" ref="O28:O122" si="0">IF(OR(LEFT(D28,1)="โ",LEFT(D28,1)="ไ",LEFT(D28,1)="ใ",LEFT(D28,1)="เ",LEFT(D28,1)="แ"),MID(D28,2,1),LEFT(D28,1))</f>
        <v>ก</v>
      </c>
    </row>
    <row r="29" spans="1:15" ht="15.9" customHeight="1" x14ac:dyDescent="0.25">
      <c r="A29" s="5" t="s">
        <v>39</v>
      </c>
      <c r="B29" s="6" t="s">
        <v>39</v>
      </c>
      <c r="C29" s="6" t="s">
        <v>344</v>
      </c>
      <c r="D29" s="6" t="s">
        <v>345</v>
      </c>
      <c r="E29" s="6"/>
      <c r="F29" s="6" t="s">
        <v>346</v>
      </c>
      <c r="G29" s="6" t="s">
        <v>347</v>
      </c>
      <c r="H29" s="6" t="s">
        <v>348</v>
      </c>
      <c r="I29" s="12" t="s">
        <v>349</v>
      </c>
      <c r="J29" s="11" t="s">
        <v>352</v>
      </c>
      <c r="K29" s="6"/>
      <c r="L29" s="5"/>
      <c r="M29" s="5"/>
      <c r="N29" s="9">
        <v>242285</v>
      </c>
      <c r="O29" s="5" t="str">
        <f t="shared" si="0"/>
        <v>ก</v>
      </c>
    </row>
    <row r="30" spans="1:15" ht="15.9" customHeight="1" x14ac:dyDescent="0.25">
      <c r="A30" s="5" t="s">
        <v>39</v>
      </c>
      <c r="B30" s="5" t="s">
        <v>39</v>
      </c>
      <c r="C30" s="5" t="s">
        <v>354</v>
      </c>
      <c r="D30" s="5" t="s">
        <v>355</v>
      </c>
      <c r="E30" s="5"/>
      <c r="F30" s="5" t="s">
        <v>356</v>
      </c>
      <c r="G30" s="5" t="s">
        <v>357</v>
      </c>
      <c r="H30" s="5"/>
      <c r="I30" s="23" t="s">
        <v>358</v>
      </c>
      <c r="J30" s="12" t="s">
        <v>359</v>
      </c>
      <c r="K30" s="180" t="s">
        <v>361</v>
      </c>
      <c r="L30" s="181"/>
      <c r="M30" s="5"/>
      <c r="N30" s="9">
        <v>242285</v>
      </c>
      <c r="O30" s="5" t="str">
        <f t="shared" si="0"/>
        <v>ก</v>
      </c>
    </row>
    <row r="31" spans="1:15" ht="15.9" customHeight="1" x14ac:dyDescent="0.25">
      <c r="A31" s="5" t="s">
        <v>39</v>
      </c>
      <c r="B31" s="6" t="s">
        <v>39</v>
      </c>
      <c r="C31" s="24" t="s">
        <v>362</v>
      </c>
      <c r="D31" s="6" t="s">
        <v>363</v>
      </c>
      <c r="E31" s="6"/>
      <c r="F31" s="6" t="s">
        <v>364</v>
      </c>
      <c r="G31" s="6" t="s">
        <v>365</v>
      </c>
      <c r="H31" s="6"/>
      <c r="I31" s="12" t="s">
        <v>366</v>
      </c>
      <c r="J31" s="11" t="s">
        <v>368</v>
      </c>
      <c r="K31" s="6"/>
      <c r="L31" s="5"/>
      <c r="M31" s="5"/>
      <c r="N31" s="9">
        <v>242285</v>
      </c>
      <c r="O31" s="5" t="str">
        <f t="shared" si="0"/>
        <v>ค</v>
      </c>
    </row>
    <row r="32" spans="1:15" ht="15.9" customHeight="1" x14ac:dyDescent="0.25">
      <c r="A32" s="5" t="s">
        <v>39</v>
      </c>
      <c r="B32" s="5" t="s">
        <v>39</v>
      </c>
      <c r="C32" s="5" t="s">
        <v>369</v>
      </c>
      <c r="D32" s="5" t="s">
        <v>370</v>
      </c>
      <c r="E32" s="5"/>
      <c r="F32" s="5" t="s">
        <v>371</v>
      </c>
      <c r="G32" s="5" t="s">
        <v>372</v>
      </c>
      <c r="H32" s="5" t="s">
        <v>373</v>
      </c>
      <c r="I32" s="23" t="s">
        <v>374</v>
      </c>
      <c r="J32" s="23" t="s">
        <v>375</v>
      </c>
      <c r="K32" s="180" t="s">
        <v>381</v>
      </c>
      <c r="L32" s="181"/>
      <c r="M32" s="5"/>
      <c r="N32" s="9">
        <v>242285</v>
      </c>
      <c r="O32" s="5" t="str">
        <f t="shared" si="0"/>
        <v>ค</v>
      </c>
    </row>
    <row r="33" spans="1:15" ht="12.5" x14ac:dyDescent="0.25">
      <c r="A33" s="5" t="s">
        <v>39</v>
      </c>
      <c r="B33" s="6" t="s">
        <v>39</v>
      </c>
      <c r="C33" s="6" t="s">
        <v>382</v>
      </c>
      <c r="D33" s="6" t="s">
        <v>383</v>
      </c>
      <c r="E33" s="6"/>
      <c r="F33" s="6" t="s">
        <v>384</v>
      </c>
      <c r="G33" s="6" t="s">
        <v>385</v>
      </c>
      <c r="H33" s="6" t="s">
        <v>386</v>
      </c>
      <c r="I33" s="11" t="s">
        <v>387</v>
      </c>
      <c r="J33" s="11" t="s">
        <v>388</v>
      </c>
      <c r="K33" s="6"/>
      <c r="L33" s="5"/>
      <c r="M33" s="5"/>
      <c r="N33" s="9">
        <v>242285</v>
      </c>
      <c r="O33" s="5" t="str">
        <f t="shared" si="0"/>
        <v>ง</v>
      </c>
    </row>
    <row r="34" spans="1:15" ht="12.5" x14ac:dyDescent="0.25">
      <c r="A34" s="5" t="s">
        <v>39</v>
      </c>
      <c r="B34" s="5" t="s">
        <v>39</v>
      </c>
      <c r="C34" s="25" t="s">
        <v>394</v>
      </c>
      <c r="D34" s="25" t="s">
        <v>395</v>
      </c>
      <c r="E34" s="5"/>
      <c r="F34" s="25" t="s">
        <v>396</v>
      </c>
      <c r="G34" s="25" t="s">
        <v>397</v>
      </c>
      <c r="H34" s="25" t="s">
        <v>398</v>
      </c>
      <c r="I34" s="12" t="s">
        <v>399</v>
      </c>
      <c r="J34" s="26" t="s">
        <v>400</v>
      </c>
      <c r="K34" s="182" t="s">
        <v>401</v>
      </c>
      <c r="L34" s="181"/>
      <c r="M34" s="5"/>
      <c r="N34" s="9">
        <v>242285</v>
      </c>
      <c r="O34" s="5" t="str">
        <f t="shared" si="0"/>
        <v>จ</v>
      </c>
    </row>
    <row r="35" spans="1:15" ht="12.5" x14ac:dyDescent="0.25">
      <c r="A35" s="5" t="s">
        <v>39</v>
      </c>
      <c r="B35" s="5" t="s">
        <v>39</v>
      </c>
      <c r="C35" s="5" t="s">
        <v>406</v>
      </c>
      <c r="D35" s="5" t="s">
        <v>407</v>
      </c>
      <c r="E35" s="5"/>
      <c r="F35" s="5" t="s">
        <v>408</v>
      </c>
      <c r="G35" s="5" t="s">
        <v>409</v>
      </c>
      <c r="H35" s="5" t="s">
        <v>410</v>
      </c>
      <c r="I35" s="5"/>
      <c r="J35" s="12" t="s">
        <v>411</v>
      </c>
      <c r="K35" s="5"/>
      <c r="L35" s="5"/>
      <c r="M35" s="12" t="s">
        <v>412</v>
      </c>
      <c r="N35" s="9">
        <v>242285</v>
      </c>
      <c r="O35" s="5" t="str">
        <f t="shared" si="0"/>
        <v>จ</v>
      </c>
    </row>
    <row r="36" spans="1:15" ht="12.5" x14ac:dyDescent="0.25">
      <c r="A36" s="5" t="s">
        <v>39</v>
      </c>
      <c r="B36" s="5" t="s">
        <v>39</v>
      </c>
      <c r="C36" s="5" t="s">
        <v>413</v>
      </c>
      <c r="D36" s="5" t="s">
        <v>414</v>
      </c>
      <c r="E36" s="5"/>
      <c r="F36" s="5" t="s">
        <v>415</v>
      </c>
      <c r="G36" s="5" t="s">
        <v>416</v>
      </c>
      <c r="H36" s="5"/>
      <c r="I36" s="12" t="s">
        <v>417</v>
      </c>
      <c r="J36" s="23" t="s">
        <v>418</v>
      </c>
      <c r="K36" s="180" t="s">
        <v>424</v>
      </c>
      <c r="L36" s="181"/>
      <c r="M36" s="5"/>
      <c r="N36" s="9">
        <v>242285</v>
      </c>
      <c r="O36" s="5" t="str">
        <f t="shared" si="0"/>
        <v>ช</v>
      </c>
    </row>
    <row r="37" spans="1:15" ht="12.5" x14ac:dyDescent="0.25">
      <c r="A37" s="5" t="s">
        <v>39</v>
      </c>
      <c r="B37" s="5" t="s">
        <v>39</v>
      </c>
      <c r="C37" s="5" t="s">
        <v>425</v>
      </c>
      <c r="D37" s="5" t="s">
        <v>426</v>
      </c>
      <c r="E37" s="5"/>
      <c r="F37" s="5" t="s">
        <v>427</v>
      </c>
      <c r="G37" s="5" t="s">
        <v>428</v>
      </c>
      <c r="H37" s="5" t="s">
        <v>429</v>
      </c>
      <c r="I37" s="23" t="s">
        <v>430</v>
      </c>
      <c r="J37" s="183" t="s">
        <v>431</v>
      </c>
      <c r="K37" s="181"/>
      <c r="L37" s="5"/>
      <c r="M37" s="5"/>
      <c r="N37" s="9">
        <v>242285</v>
      </c>
      <c r="O37" s="5" t="str">
        <f t="shared" si="0"/>
        <v>ช</v>
      </c>
    </row>
    <row r="38" spans="1:15" ht="12.5" x14ac:dyDescent="0.25">
      <c r="A38" s="5" t="s">
        <v>39</v>
      </c>
      <c r="B38" s="6" t="s">
        <v>39</v>
      </c>
      <c r="C38" s="5" t="s">
        <v>433</v>
      </c>
      <c r="D38" s="6" t="s">
        <v>435</v>
      </c>
      <c r="E38" s="5"/>
      <c r="F38" s="5" t="s">
        <v>437</v>
      </c>
      <c r="G38" s="6" t="s">
        <v>438</v>
      </c>
      <c r="H38" s="5" t="s">
        <v>439</v>
      </c>
      <c r="I38" s="12" t="s">
        <v>440</v>
      </c>
      <c r="J38" s="12" t="s">
        <v>442</v>
      </c>
      <c r="K38" s="5" t="s">
        <v>443</v>
      </c>
      <c r="L38" s="5"/>
      <c r="M38" s="5"/>
      <c r="N38" s="9">
        <v>242285</v>
      </c>
      <c r="O38" s="5" t="str">
        <f t="shared" si="0"/>
        <v>ช</v>
      </c>
    </row>
    <row r="39" spans="1:15" ht="12.5" x14ac:dyDescent="0.25">
      <c r="A39" s="5" t="s">
        <v>39</v>
      </c>
      <c r="B39" s="6" t="s">
        <v>39</v>
      </c>
      <c r="C39" s="6" t="s">
        <v>445</v>
      </c>
      <c r="D39" s="6" t="s">
        <v>446</v>
      </c>
      <c r="E39" s="6"/>
      <c r="F39" s="6" t="s">
        <v>448</v>
      </c>
      <c r="G39" s="6" t="s">
        <v>449</v>
      </c>
      <c r="H39" s="6"/>
      <c r="I39" s="12" t="s">
        <v>450</v>
      </c>
      <c r="J39" s="11" t="s">
        <v>453</v>
      </c>
      <c r="K39" s="180" t="s">
        <v>459</v>
      </c>
      <c r="L39" s="181"/>
      <c r="M39" s="5"/>
      <c r="N39" s="9">
        <v>242285</v>
      </c>
      <c r="O39" s="5" t="str">
        <f t="shared" si="0"/>
        <v>ซ</v>
      </c>
    </row>
    <row r="40" spans="1:15" ht="12.5" x14ac:dyDescent="0.25">
      <c r="A40" s="5" t="s">
        <v>39</v>
      </c>
      <c r="B40" s="6" t="s">
        <v>39</v>
      </c>
      <c r="C40" s="6" t="s">
        <v>460</v>
      </c>
      <c r="D40" s="6" t="s">
        <v>461</v>
      </c>
      <c r="E40" s="6"/>
      <c r="F40" s="6" t="s">
        <v>462</v>
      </c>
      <c r="G40" s="6" t="s">
        <v>463</v>
      </c>
      <c r="H40" s="6" t="s">
        <v>464</v>
      </c>
      <c r="I40" s="6"/>
      <c r="J40" s="5"/>
      <c r="K40" s="6"/>
      <c r="L40" s="5"/>
      <c r="M40" s="5"/>
      <c r="N40" s="9">
        <v>242285</v>
      </c>
      <c r="O40" s="5" t="str">
        <f t="shared" si="0"/>
        <v>ซ</v>
      </c>
    </row>
    <row r="41" spans="1:15" ht="12.5" x14ac:dyDescent="0.25">
      <c r="A41" s="5" t="s">
        <v>39</v>
      </c>
      <c r="B41" s="5" t="s">
        <v>39</v>
      </c>
      <c r="C41" s="5" t="s">
        <v>465</v>
      </c>
      <c r="D41" s="5" t="s">
        <v>466</v>
      </c>
      <c r="E41" s="5"/>
      <c r="F41" s="5" t="s">
        <v>467</v>
      </c>
      <c r="G41" s="5" t="s">
        <v>468</v>
      </c>
      <c r="H41" s="5"/>
      <c r="I41" s="5"/>
      <c r="J41" s="12" t="s">
        <v>469</v>
      </c>
      <c r="K41" s="5"/>
      <c r="L41" s="5"/>
      <c r="M41" s="12" t="s">
        <v>472</v>
      </c>
      <c r="N41" s="9">
        <v>242285</v>
      </c>
      <c r="O41" s="5" t="str">
        <f t="shared" si="0"/>
        <v>ซ</v>
      </c>
    </row>
    <row r="42" spans="1:15" ht="12.5" x14ac:dyDescent="0.25">
      <c r="A42" s="5" t="s">
        <v>39</v>
      </c>
      <c r="B42" s="5" t="s">
        <v>39</v>
      </c>
      <c r="C42" s="25" t="s">
        <v>473</v>
      </c>
      <c r="D42" s="25" t="s">
        <v>474</v>
      </c>
      <c r="E42" s="5"/>
      <c r="F42" s="25" t="s">
        <v>475</v>
      </c>
      <c r="G42" s="25" t="s">
        <v>476</v>
      </c>
      <c r="H42" s="25" t="s">
        <v>477</v>
      </c>
      <c r="I42" s="26" t="s">
        <v>478</v>
      </c>
      <c r="J42" s="184" t="s">
        <v>479</v>
      </c>
      <c r="K42" s="181"/>
      <c r="L42" s="5"/>
      <c r="M42" s="26" t="s">
        <v>480</v>
      </c>
      <c r="N42" s="9">
        <v>242285</v>
      </c>
      <c r="O42" s="5" t="str">
        <f t="shared" si="0"/>
        <v>ซ</v>
      </c>
    </row>
    <row r="43" spans="1:15" ht="12.5" x14ac:dyDescent="0.25">
      <c r="A43" s="5" t="s">
        <v>39</v>
      </c>
      <c r="B43" s="6" t="s">
        <v>39</v>
      </c>
      <c r="C43" s="6" t="s">
        <v>483</v>
      </c>
      <c r="D43" s="6" t="s">
        <v>484</v>
      </c>
      <c r="E43" s="6"/>
      <c r="F43" s="6" t="s">
        <v>485</v>
      </c>
      <c r="G43" s="6" t="s">
        <v>486</v>
      </c>
      <c r="H43" s="6"/>
      <c r="I43" s="6"/>
      <c r="J43" s="32" t="s">
        <v>487</v>
      </c>
      <c r="K43" s="6"/>
      <c r="L43" s="5"/>
      <c r="M43" s="12" t="s">
        <v>145</v>
      </c>
      <c r="N43" s="9">
        <v>242285</v>
      </c>
      <c r="O43" s="5" t="str">
        <f t="shared" si="0"/>
        <v>ซ</v>
      </c>
    </row>
    <row r="44" spans="1:15" ht="12.5" x14ac:dyDescent="0.25">
      <c r="A44" s="5" t="s">
        <v>39</v>
      </c>
      <c r="B44" s="6" t="s">
        <v>39</v>
      </c>
      <c r="C44" s="6" t="s">
        <v>488</v>
      </c>
      <c r="D44" s="6" t="s">
        <v>489</v>
      </c>
      <c r="E44" s="6"/>
      <c r="F44" s="6" t="s">
        <v>490</v>
      </c>
      <c r="G44" s="6" t="s">
        <v>492</v>
      </c>
      <c r="H44" s="6"/>
      <c r="I44" s="6"/>
      <c r="J44" s="6"/>
      <c r="K44" s="6"/>
      <c r="L44" s="5"/>
      <c r="M44" s="5"/>
      <c r="N44" s="9">
        <v>242285</v>
      </c>
      <c r="O44" s="5" t="str">
        <f t="shared" si="0"/>
        <v>ซ</v>
      </c>
    </row>
    <row r="45" spans="1:15" ht="12.5" x14ac:dyDescent="0.25">
      <c r="A45" s="5" t="s">
        <v>494</v>
      </c>
      <c r="B45" s="5" t="s">
        <v>39</v>
      </c>
      <c r="C45" s="25" t="s">
        <v>495</v>
      </c>
      <c r="D45" s="25" t="s">
        <v>496</v>
      </c>
      <c r="E45" s="5"/>
      <c r="F45" s="25" t="s">
        <v>497</v>
      </c>
      <c r="G45" s="25" t="s">
        <v>499</v>
      </c>
      <c r="H45" s="5"/>
      <c r="I45" s="5"/>
      <c r="J45" s="33"/>
      <c r="K45" s="33"/>
      <c r="L45" s="5"/>
      <c r="M45" s="33"/>
      <c r="N45" s="9">
        <v>242285</v>
      </c>
      <c r="O45" s="5" t="str">
        <f t="shared" si="0"/>
        <v>ซ</v>
      </c>
    </row>
    <row r="46" spans="1:15" ht="12.5" x14ac:dyDescent="0.25">
      <c r="A46" s="5" t="s">
        <v>39</v>
      </c>
      <c r="B46" s="6" t="s">
        <v>39</v>
      </c>
      <c r="C46" s="5" t="s">
        <v>502</v>
      </c>
      <c r="D46" s="5" t="s">
        <v>503</v>
      </c>
      <c r="E46" s="5"/>
      <c r="F46" s="5" t="s">
        <v>504</v>
      </c>
      <c r="G46" s="5" t="s">
        <v>505</v>
      </c>
      <c r="H46" s="5" t="s">
        <v>506</v>
      </c>
      <c r="I46" s="12" t="s">
        <v>507</v>
      </c>
      <c r="J46" s="12" t="s">
        <v>511</v>
      </c>
      <c r="K46" s="5"/>
      <c r="L46" s="5"/>
      <c r="M46" s="5"/>
      <c r="N46" s="9">
        <v>242285</v>
      </c>
      <c r="O46" s="5" t="str">
        <f t="shared" si="0"/>
        <v>ฐ</v>
      </c>
    </row>
    <row r="47" spans="1:15" ht="12.5" x14ac:dyDescent="0.25">
      <c r="A47" s="5" t="s">
        <v>494</v>
      </c>
      <c r="B47" s="35" t="s">
        <v>39</v>
      </c>
      <c r="C47" s="35" t="s">
        <v>513</v>
      </c>
      <c r="D47" s="35" t="s">
        <v>514</v>
      </c>
      <c r="E47" s="35"/>
      <c r="F47" s="35" t="s">
        <v>515</v>
      </c>
      <c r="G47" s="36" t="s">
        <v>516</v>
      </c>
      <c r="H47" s="35"/>
      <c r="I47" s="185"/>
      <c r="J47" s="181"/>
      <c r="K47" s="181"/>
      <c r="L47" s="181"/>
      <c r="M47" s="181"/>
      <c r="N47" s="9">
        <v>242285</v>
      </c>
      <c r="O47" s="5" t="str">
        <f t="shared" si="0"/>
        <v>ด</v>
      </c>
    </row>
    <row r="48" spans="1:15" ht="12.5" x14ac:dyDescent="0.25">
      <c r="A48" s="5" t="s">
        <v>39</v>
      </c>
      <c r="B48" s="6" t="s">
        <v>39</v>
      </c>
      <c r="C48" s="6" t="s">
        <v>517</v>
      </c>
      <c r="D48" s="6" t="s">
        <v>518</v>
      </c>
      <c r="E48" s="6"/>
      <c r="F48" s="6" t="s">
        <v>519</v>
      </c>
      <c r="G48" s="6" t="s">
        <v>520</v>
      </c>
      <c r="H48" s="6" t="s">
        <v>522</v>
      </c>
      <c r="I48" s="12" t="s">
        <v>524</v>
      </c>
      <c r="J48" s="11" t="s">
        <v>526</v>
      </c>
      <c r="K48" s="6"/>
      <c r="L48" s="5"/>
      <c r="M48" s="5"/>
      <c r="N48" s="9">
        <v>242285</v>
      </c>
      <c r="O48" s="5" t="str">
        <f t="shared" si="0"/>
        <v>ต</v>
      </c>
    </row>
    <row r="49" spans="1:15" ht="12.5" x14ac:dyDescent="0.25">
      <c r="A49" s="5" t="s">
        <v>39</v>
      </c>
      <c r="B49" s="6" t="s">
        <v>39</v>
      </c>
      <c r="C49" s="6" t="s">
        <v>527</v>
      </c>
      <c r="D49" s="6" t="s">
        <v>528</v>
      </c>
      <c r="E49" s="6"/>
      <c r="F49" s="6" t="s">
        <v>529</v>
      </c>
      <c r="G49" s="6" t="s">
        <v>530</v>
      </c>
      <c r="H49" s="6" t="s">
        <v>531</v>
      </c>
      <c r="I49" s="10" t="s">
        <v>532</v>
      </c>
      <c r="J49" s="183" t="s">
        <v>534</v>
      </c>
      <c r="K49" s="181"/>
      <c r="L49" s="181"/>
      <c r="M49" s="181"/>
      <c r="N49" s="9">
        <v>242285</v>
      </c>
      <c r="O49" s="5" t="str">
        <f t="shared" si="0"/>
        <v>ต</v>
      </c>
    </row>
    <row r="50" spans="1:15" ht="12.5" x14ac:dyDescent="0.25">
      <c r="A50" s="5" t="s">
        <v>39</v>
      </c>
      <c r="B50" s="6" t="s">
        <v>39</v>
      </c>
      <c r="C50" s="6" t="s">
        <v>537</v>
      </c>
      <c r="D50" s="6" t="s">
        <v>538</v>
      </c>
      <c r="E50" s="6"/>
      <c r="F50" s="6" t="s">
        <v>539</v>
      </c>
      <c r="G50" s="6" t="s">
        <v>541</v>
      </c>
      <c r="H50" s="6"/>
      <c r="I50" s="6"/>
      <c r="J50" s="11" t="s">
        <v>543</v>
      </c>
      <c r="K50" s="6"/>
      <c r="L50" s="5"/>
      <c r="M50" s="5"/>
      <c r="N50" s="9">
        <v>242285</v>
      </c>
      <c r="O50" s="5" t="str">
        <f t="shared" si="0"/>
        <v>ท</v>
      </c>
    </row>
    <row r="51" spans="1:15" ht="12.5" x14ac:dyDescent="0.25">
      <c r="A51" s="5" t="s">
        <v>39</v>
      </c>
      <c r="B51" s="6" t="s">
        <v>39</v>
      </c>
      <c r="C51" s="6" t="s">
        <v>548</v>
      </c>
      <c r="D51" s="6" t="s">
        <v>550</v>
      </c>
      <c r="E51" s="6"/>
      <c r="F51" s="6" t="s">
        <v>551</v>
      </c>
      <c r="G51" s="6" t="s">
        <v>552</v>
      </c>
      <c r="H51" s="6"/>
      <c r="I51" s="6"/>
      <c r="J51" s="11" t="s">
        <v>554</v>
      </c>
      <c r="K51" s="6"/>
      <c r="L51" s="5"/>
      <c r="M51" s="5"/>
      <c r="N51" s="9">
        <v>242285</v>
      </c>
      <c r="O51" s="5" t="str">
        <f t="shared" si="0"/>
        <v>ท</v>
      </c>
    </row>
    <row r="52" spans="1:15" ht="12.5" x14ac:dyDescent="0.25">
      <c r="A52" s="5" t="s">
        <v>39</v>
      </c>
      <c r="B52" s="5" t="s">
        <v>39</v>
      </c>
      <c r="C52" s="5" t="s">
        <v>560</v>
      </c>
      <c r="D52" s="6" t="s">
        <v>561</v>
      </c>
      <c r="E52" s="5"/>
      <c r="F52" s="5" t="s">
        <v>562</v>
      </c>
      <c r="G52" s="5" t="s">
        <v>564</v>
      </c>
      <c r="H52" s="5" t="s">
        <v>565</v>
      </c>
      <c r="I52" s="5"/>
      <c r="J52" s="12" t="s">
        <v>566</v>
      </c>
      <c r="K52" s="5"/>
      <c r="L52" s="5"/>
      <c r="M52" s="5"/>
      <c r="N52" s="9">
        <v>242285</v>
      </c>
      <c r="O52" s="5" t="str">
        <f t="shared" si="0"/>
        <v>ท</v>
      </c>
    </row>
    <row r="53" spans="1:15" ht="12.5" x14ac:dyDescent="0.25">
      <c r="A53" s="5" t="s">
        <v>39</v>
      </c>
      <c r="B53" s="6" t="s">
        <v>39</v>
      </c>
      <c r="C53" s="6" t="s">
        <v>571</v>
      </c>
      <c r="D53" s="6" t="s">
        <v>572</v>
      </c>
      <c r="E53" s="6"/>
      <c r="F53" s="6" t="s">
        <v>573</v>
      </c>
      <c r="G53" s="6" t="s">
        <v>574</v>
      </c>
      <c r="H53" s="6"/>
      <c r="I53" s="6"/>
      <c r="J53" s="11" t="s">
        <v>575</v>
      </c>
      <c r="K53" s="6"/>
      <c r="L53" s="5"/>
      <c r="M53" s="5"/>
      <c r="N53" s="9">
        <v>242285</v>
      </c>
      <c r="O53" s="5" t="str">
        <f t="shared" si="0"/>
        <v>ท</v>
      </c>
    </row>
    <row r="54" spans="1:15" ht="12.5" x14ac:dyDescent="0.25">
      <c r="A54" s="5" t="s">
        <v>39</v>
      </c>
      <c r="B54" s="6" t="s">
        <v>39</v>
      </c>
      <c r="C54" s="6" t="s">
        <v>576</v>
      </c>
      <c r="D54" s="6" t="s">
        <v>577</v>
      </c>
      <c r="E54" s="6"/>
      <c r="F54" s="6" t="s">
        <v>578</v>
      </c>
      <c r="G54" s="6" t="s">
        <v>579</v>
      </c>
      <c r="H54" s="6"/>
      <c r="I54" s="6"/>
      <c r="J54" s="11" t="s">
        <v>580</v>
      </c>
      <c r="K54" s="180" t="s">
        <v>582</v>
      </c>
      <c r="L54" s="181"/>
      <c r="M54" s="5"/>
      <c r="N54" s="9">
        <v>242285</v>
      </c>
      <c r="O54" s="5" t="str">
        <f t="shared" si="0"/>
        <v>น</v>
      </c>
    </row>
    <row r="55" spans="1:15" ht="12.5" x14ac:dyDescent="0.25">
      <c r="A55" s="5" t="s">
        <v>39</v>
      </c>
      <c r="B55" s="5" t="s">
        <v>39</v>
      </c>
      <c r="C55" s="5" t="s">
        <v>587</v>
      </c>
      <c r="D55" s="5" t="s">
        <v>588</v>
      </c>
      <c r="E55" s="5"/>
      <c r="F55" s="5" t="s">
        <v>589</v>
      </c>
      <c r="G55" s="5" t="s">
        <v>590</v>
      </c>
      <c r="H55" s="5" t="s">
        <v>591</v>
      </c>
      <c r="I55" s="23" t="s">
        <v>592</v>
      </c>
      <c r="J55" s="183" t="s">
        <v>593</v>
      </c>
      <c r="K55" s="181"/>
      <c r="L55" s="5"/>
      <c r="M55" s="5"/>
      <c r="N55" s="9">
        <v>242285</v>
      </c>
      <c r="O55" s="5" t="str">
        <f t="shared" si="0"/>
        <v>น</v>
      </c>
    </row>
    <row r="56" spans="1:15" ht="12.5" x14ac:dyDescent="0.25">
      <c r="A56" s="5" t="s">
        <v>39</v>
      </c>
      <c r="B56" s="6" t="s">
        <v>39</v>
      </c>
      <c r="C56" s="6" t="s">
        <v>594</v>
      </c>
      <c r="D56" s="6" t="s">
        <v>595</v>
      </c>
      <c r="E56" s="6"/>
      <c r="F56" s="6" t="s">
        <v>596</v>
      </c>
      <c r="G56" s="6" t="s">
        <v>597</v>
      </c>
      <c r="H56" s="6"/>
      <c r="I56" s="6"/>
      <c r="J56" s="12" t="s">
        <v>598</v>
      </c>
      <c r="K56" s="8"/>
      <c r="L56" s="5"/>
      <c r="M56" s="5"/>
      <c r="N56" s="9">
        <v>242285</v>
      </c>
      <c r="O56" s="5" t="str">
        <f t="shared" si="0"/>
        <v>น</v>
      </c>
    </row>
    <row r="57" spans="1:15" ht="12.5" x14ac:dyDescent="0.25">
      <c r="A57" s="5" t="s">
        <v>39</v>
      </c>
      <c r="B57" s="5" t="s">
        <v>39</v>
      </c>
      <c r="C57" s="5" t="s">
        <v>599</v>
      </c>
      <c r="D57" s="5" t="s">
        <v>600</v>
      </c>
      <c r="E57" s="5"/>
      <c r="F57" s="5" t="s">
        <v>601</v>
      </c>
      <c r="G57" s="5" t="s">
        <v>602</v>
      </c>
      <c r="H57" s="5"/>
      <c r="I57" s="12" t="s">
        <v>603</v>
      </c>
      <c r="J57" s="12" t="s">
        <v>608</v>
      </c>
      <c r="K57" s="180" t="s">
        <v>610</v>
      </c>
      <c r="L57" s="181"/>
      <c r="M57" s="12" t="s">
        <v>611</v>
      </c>
      <c r="N57" s="9">
        <v>242285</v>
      </c>
      <c r="O57" s="5" t="str">
        <f t="shared" si="0"/>
        <v>น</v>
      </c>
    </row>
    <row r="58" spans="1:15" ht="12.5" x14ac:dyDescent="0.25">
      <c r="A58" s="5" t="s">
        <v>39</v>
      </c>
      <c r="B58" s="6" t="s">
        <v>39</v>
      </c>
      <c r="C58" s="6" t="s">
        <v>612</v>
      </c>
      <c r="D58" s="6" t="s">
        <v>613</v>
      </c>
      <c r="E58" s="6"/>
      <c r="F58" s="6" t="s">
        <v>614</v>
      </c>
      <c r="G58" s="6" t="s">
        <v>615</v>
      </c>
      <c r="H58" s="6" t="s">
        <v>616</v>
      </c>
      <c r="I58" s="11" t="s">
        <v>617</v>
      </c>
      <c r="J58" s="11" t="s">
        <v>618</v>
      </c>
      <c r="K58" s="8"/>
      <c r="L58" s="5"/>
      <c r="M58" s="12" t="s">
        <v>619</v>
      </c>
      <c r="N58" s="9">
        <v>242285</v>
      </c>
      <c r="O58" s="5" t="str">
        <f t="shared" si="0"/>
        <v>บ</v>
      </c>
    </row>
    <row r="59" spans="1:15" ht="12.5" x14ac:dyDescent="0.25">
      <c r="A59" s="5" t="s">
        <v>39</v>
      </c>
      <c r="B59" s="6" t="s">
        <v>39</v>
      </c>
      <c r="C59" s="6" t="s">
        <v>624</v>
      </c>
      <c r="D59" s="6" t="s">
        <v>625</v>
      </c>
      <c r="E59" s="6"/>
      <c r="F59" s="6" t="s">
        <v>626</v>
      </c>
      <c r="G59" s="6" t="s">
        <v>627</v>
      </c>
      <c r="H59" s="6" t="s">
        <v>628</v>
      </c>
      <c r="I59" s="11" t="s">
        <v>629</v>
      </c>
      <c r="J59" s="10" t="s">
        <v>630</v>
      </c>
      <c r="K59" s="8"/>
      <c r="L59" s="5"/>
      <c r="M59" s="12" t="s">
        <v>635</v>
      </c>
      <c r="N59" s="9">
        <v>242285</v>
      </c>
      <c r="O59" s="5" t="str">
        <f t="shared" si="0"/>
        <v>บ</v>
      </c>
    </row>
    <row r="60" spans="1:15" ht="12.5" x14ac:dyDescent="0.25">
      <c r="A60" s="5" t="s">
        <v>39</v>
      </c>
      <c r="B60" s="6" t="s">
        <v>39</v>
      </c>
      <c r="C60" s="5" t="s">
        <v>636</v>
      </c>
      <c r="D60" s="6" t="s">
        <v>637</v>
      </c>
      <c r="E60" s="5"/>
      <c r="F60" s="5" t="s">
        <v>638</v>
      </c>
      <c r="G60" s="6" t="s">
        <v>639</v>
      </c>
      <c r="H60" s="5" t="s">
        <v>640</v>
      </c>
      <c r="I60" s="12" t="s">
        <v>641</v>
      </c>
      <c r="J60" s="12" t="s">
        <v>642</v>
      </c>
      <c r="K60" s="5"/>
      <c r="L60" s="5"/>
      <c r="M60" s="5"/>
      <c r="N60" s="9">
        <v>242285</v>
      </c>
      <c r="O60" s="5" t="str">
        <f t="shared" si="0"/>
        <v>บ</v>
      </c>
    </row>
    <row r="61" spans="1:15" ht="12.5" x14ac:dyDescent="0.25">
      <c r="A61" s="5" t="s">
        <v>39</v>
      </c>
      <c r="B61" s="6" t="s">
        <v>39</v>
      </c>
      <c r="C61" s="6" t="s">
        <v>643</v>
      </c>
      <c r="D61" s="6" t="s">
        <v>644</v>
      </c>
      <c r="E61" s="6"/>
      <c r="F61" s="6" t="s">
        <v>645</v>
      </c>
      <c r="G61" s="6" t="s">
        <v>646</v>
      </c>
      <c r="H61" s="6" t="s">
        <v>647</v>
      </c>
      <c r="I61" s="12" t="s">
        <v>649</v>
      </c>
      <c r="J61" s="11" t="s">
        <v>650</v>
      </c>
      <c r="K61" s="6" t="s">
        <v>653</v>
      </c>
      <c r="L61" s="5"/>
      <c r="M61" s="5"/>
      <c r="N61" s="9">
        <v>242285</v>
      </c>
      <c r="O61" s="5" t="str">
        <f t="shared" si="0"/>
        <v>บ</v>
      </c>
    </row>
    <row r="62" spans="1:15" ht="12.5" x14ac:dyDescent="0.25">
      <c r="A62" s="5" t="s">
        <v>39</v>
      </c>
      <c r="B62" s="5" t="s">
        <v>39</v>
      </c>
      <c r="C62" s="5" t="s">
        <v>655</v>
      </c>
      <c r="D62" s="5" t="s">
        <v>656</v>
      </c>
      <c r="E62" s="5"/>
      <c r="F62" s="5" t="s">
        <v>657</v>
      </c>
      <c r="G62" s="5" t="s">
        <v>658</v>
      </c>
      <c r="H62" s="5"/>
      <c r="I62" s="12" t="s">
        <v>659</v>
      </c>
      <c r="J62" s="23" t="s">
        <v>662</v>
      </c>
      <c r="K62" s="5"/>
      <c r="L62" s="5"/>
      <c r="M62" s="12" t="s">
        <v>93</v>
      </c>
      <c r="N62" s="9">
        <v>242285</v>
      </c>
      <c r="O62" s="5" t="str">
        <f t="shared" si="0"/>
        <v>บ</v>
      </c>
    </row>
    <row r="63" spans="1:15" ht="12.5" x14ac:dyDescent="0.25">
      <c r="A63" s="5" t="s">
        <v>39</v>
      </c>
      <c r="B63" s="5" t="s">
        <v>39</v>
      </c>
      <c r="C63" s="5" t="s">
        <v>665</v>
      </c>
      <c r="D63" s="5" t="s">
        <v>666</v>
      </c>
      <c r="E63" s="5"/>
      <c r="F63" s="5" t="s">
        <v>667</v>
      </c>
      <c r="G63" s="5" t="s">
        <v>668</v>
      </c>
      <c r="H63" s="5"/>
      <c r="I63" s="38" t="s">
        <v>669</v>
      </c>
      <c r="J63" s="23" t="s">
        <v>670</v>
      </c>
      <c r="K63" s="5"/>
      <c r="L63" s="5"/>
      <c r="M63" s="12" t="s">
        <v>93</v>
      </c>
      <c r="N63" s="9">
        <v>242285</v>
      </c>
      <c r="O63" s="5" t="str">
        <f t="shared" si="0"/>
        <v>บ</v>
      </c>
    </row>
    <row r="64" spans="1:15" ht="12.5" x14ac:dyDescent="0.25">
      <c r="A64" s="5" t="s">
        <v>39</v>
      </c>
      <c r="B64" s="5" t="s">
        <v>39</v>
      </c>
      <c r="C64" s="5" t="s">
        <v>671</v>
      </c>
      <c r="D64" s="5" t="s">
        <v>672</v>
      </c>
      <c r="E64" s="5"/>
      <c r="F64" s="5" t="s">
        <v>673</v>
      </c>
      <c r="G64" s="5" t="s">
        <v>674</v>
      </c>
      <c r="H64" s="5"/>
      <c r="I64" s="23" t="s">
        <v>675</v>
      </c>
      <c r="J64" s="23" t="s">
        <v>676</v>
      </c>
      <c r="K64" s="5"/>
      <c r="L64" s="5"/>
      <c r="M64" s="12" t="s">
        <v>93</v>
      </c>
      <c r="N64" s="9">
        <v>242285</v>
      </c>
      <c r="O64" s="5" t="str">
        <f t="shared" si="0"/>
        <v>บ</v>
      </c>
    </row>
    <row r="65" spans="1:15" ht="12.5" x14ac:dyDescent="0.25">
      <c r="A65" s="5" t="s">
        <v>39</v>
      </c>
      <c r="B65" s="5" t="s">
        <v>39</v>
      </c>
      <c r="C65" s="5" t="s">
        <v>677</v>
      </c>
      <c r="D65" s="5" t="s">
        <v>678</v>
      </c>
      <c r="E65" s="5"/>
      <c r="F65" s="5" t="s">
        <v>679</v>
      </c>
      <c r="G65" s="39" t="s">
        <v>680</v>
      </c>
      <c r="H65" s="5"/>
      <c r="I65" s="23" t="s">
        <v>681</v>
      </c>
      <c r="J65" s="23" t="s">
        <v>682</v>
      </c>
      <c r="K65" s="5"/>
      <c r="L65" s="5"/>
      <c r="M65" s="12" t="s">
        <v>93</v>
      </c>
      <c r="N65" s="9">
        <v>242285</v>
      </c>
      <c r="O65" s="5" t="str">
        <f t="shared" si="0"/>
        <v>บ</v>
      </c>
    </row>
    <row r="66" spans="1:15" ht="12.5" x14ac:dyDescent="0.25">
      <c r="A66" s="5" t="s">
        <v>39</v>
      </c>
      <c r="B66" s="6" t="s">
        <v>39</v>
      </c>
      <c r="C66" s="6" t="s">
        <v>683</v>
      </c>
      <c r="D66" s="6" t="s">
        <v>684</v>
      </c>
      <c r="E66" s="6"/>
      <c r="F66" s="6" t="s">
        <v>685</v>
      </c>
      <c r="G66" s="6" t="s">
        <v>686</v>
      </c>
      <c r="H66" s="6"/>
      <c r="I66" s="6"/>
      <c r="J66" s="12" t="s">
        <v>687</v>
      </c>
      <c r="K66" s="6"/>
      <c r="L66" s="5"/>
      <c r="M66" s="5"/>
      <c r="N66" s="9">
        <v>242285</v>
      </c>
      <c r="O66" s="5" t="str">
        <f t="shared" si="0"/>
        <v>บ</v>
      </c>
    </row>
    <row r="67" spans="1:15" ht="12.5" x14ac:dyDescent="0.25">
      <c r="A67" s="5" t="s">
        <v>39</v>
      </c>
      <c r="B67" s="6" t="s">
        <v>39</v>
      </c>
      <c r="C67" s="6" t="s">
        <v>689</v>
      </c>
      <c r="D67" s="6" t="s">
        <v>690</v>
      </c>
      <c r="E67" s="6"/>
      <c r="F67" s="6" t="s">
        <v>691</v>
      </c>
      <c r="G67" s="6" t="s">
        <v>692</v>
      </c>
      <c r="H67" s="6"/>
      <c r="I67" s="11" t="s">
        <v>693</v>
      </c>
      <c r="J67" s="6"/>
      <c r="K67" s="6"/>
      <c r="L67" s="5"/>
      <c r="M67" s="5"/>
      <c r="N67" s="9">
        <v>242285</v>
      </c>
      <c r="O67" s="5" t="str">
        <f t="shared" si="0"/>
        <v>บ</v>
      </c>
    </row>
    <row r="68" spans="1:15" ht="12.5" x14ac:dyDescent="0.25">
      <c r="A68" s="5" t="s">
        <v>39</v>
      </c>
      <c r="B68" s="6" t="s">
        <v>39</v>
      </c>
      <c r="C68" s="6" t="s">
        <v>697</v>
      </c>
      <c r="D68" s="6" t="s">
        <v>699</v>
      </c>
      <c r="E68" s="6"/>
      <c r="F68" s="6" t="s">
        <v>700</v>
      </c>
      <c r="G68" s="6" t="s">
        <v>701</v>
      </c>
      <c r="H68" s="6"/>
      <c r="I68" s="6"/>
      <c r="J68" s="11" t="s">
        <v>702</v>
      </c>
      <c r="K68" s="6" t="s">
        <v>706</v>
      </c>
      <c r="L68" s="5"/>
      <c r="M68" s="5"/>
      <c r="N68" s="9">
        <v>242285</v>
      </c>
      <c r="O68" s="5" t="str">
        <f t="shared" si="0"/>
        <v>บ</v>
      </c>
    </row>
    <row r="69" spans="1:15" ht="12.5" x14ac:dyDescent="0.25">
      <c r="A69" s="5" t="s">
        <v>39</v>
      </c>
      <c r="B69" s="5" t="s">
        <v>39</v>
      </c>
      <c r="C69" s="5" t="s">
        <v>707</v>
      </c>
      <c r="D69" s="5" t="s">
        <v>708</v>
      </c>
      <c r="E69" s="5"/>
      <c r="F69" s="5" t="s">
        <v>709</v>
      </c>
      <c r="G69" s="5" t="s">
        <v>710</v>
      </c>
      <c r="H69" s="5" t="s">
        <v>711</v>
      </c>
      <c r="I69" s="12" t="s">
        <v>712</v>
      </c>
      <c r="J69" s="183" t="s">
        <v>723</v>
      </c>
      <c r="K69" s="181"/>
      <c r="L69" s="5"/>
      <c r="M69" s="5"/>
      <c r="N69" s="9">
        <v>242285</v>
      </c>
      <c r="O69" s="5" t="str">
        <f t="shared" si="0"/>
        <v>ป</v>
      </c>
    </row>
    <row r="70" spans="1:15" ht="12.5" x14ac:dyDescent="0.25">
      <c r="A70" s="5" t="s">
        <v>39</v>
      </c>
      <c r="B70" s="6" t="s">
        <v>39</v>
      </c>
      <c r="C70" s="6" t="s">
        <v>724</v>
      </c>
      <c r="D70" s="6" t="s">
        <v>725</v>
      </c>
      <c r="E70" s="6"/>
      <c r="F70" s="6" t="s">
        <v>726</v>
      </c>
      <c r="G70" s="6" t="s">
        <v>727</v>
      </c>
      <c r="H70" s="6" t="s">
        <v>728</v>
      </c>
      <c r="I70" s="12" t="s">
        <v>730</v>
      </c>
      <c r="J70" s="12" t="s">
        <v>731</v>
      </c>
      <c r="K70" s="6"/>
      <c r="L70" s="5"/>
      <c r="M70" s="5"/>
      <c r="N70" s="9">
        <v>242285</v>
      </c>
      <c r="O70" s="5" t="str">
        <f t="shared" si="0"/>
        <v>พ</v>
      </c>
    </row>
    <row r="71" spans="1:15" ht="12.5" x14ac:dyDescent="0.25">
      <c r="A71" s="5" t="s">
        <v>39</v>
      </c>
      <c r="B71" s="5" t="s">
        <v>39</v>
      </c>
      <c r="C71" s="5" t="s">
        <v>732</v>
      </c>
      <c r="D71" s="5" t="s">
        <v>733</v>
      </c>
      <c r="E71" s="5"/>
      <c r="F71" s="5" t="s">
        <v>734</v>
      </c>
      <c r="G71" s="39" t="s">
        <v>735</v>
      </c>
      <c r="H71" s="5"/>
      <c r="I71" s="5"/>
      <c r="J71" s="12" t="s">
        <v>736</v>
      </c>
      <c r="K71" s="5"/>
      <c r="L71" s="5"/>
      <c r="M71" s="5"/>
      <c r="N71" s="9">
        <v>242285</v>
      </c>
      <c r="O71" s="5" t="str">
        <f t="shared" si="0"/>
        <v>พ</v>
      </c>
    </row>
    <row r="72" spans="1:15" ht="12.5" x14ac:dyDescent="0.25">
      <c r="A72" s="5" t="s">
        <v>39</v>
      </c>
      <c r="B72" s="6" t="s">
        <v>39</v>
      </c>
      <c r="C72" s="6" t="s">
        <v>737</v>
      </c>
      <c r="D72" s="6" t="s">
        <v>738</v>
      </c>
      <c r="E72" s="6"/>
      <c r="F72" s="6" t="s">
        <v>739</v>
      </c>
      <c r="G72" s="6" t="s">
        <v>740</v>
      </c>
      <c r="H72" s="6"/>
      <c r="I72" s="6"/>
      <c r="J72" s="6"/>
      <c r="K72" s="6"/>
      <c r="L72" s="5"/>
      <c r="M72" s="5"/>
      <c r="N72" s="9">
        <v>242285</v>
      </c>
      <c r="O72" s="5" t="str">
        <f t="shared" si="0"/>
        <v>พ</v>
      </c>
    </row>
    <row r="73" spans="1:15" ht="12.5" x14ac:dyDescent="0.25">
      <c r="A73" s="5" t="s">
        <v>39</v>
      </c>
      <c r="B73" s="5" t="s">
        <v>39</v>
      </c>
      <c r="C73" s="25" t="s">
        <v>741</v>
      </c>
      <c r="D73" s="25" t="s">
        <v>742</v>
      </c>
      <c r="E73" s="5"/>
      <c r="F73" s="5" t="s">
        <v>743</v>
      </c>
      <c r="G73" s="25" t="s">
        <v>744</v>
      </c>
      <c r="H73" s="5"/>
      <c r="I73" s="5"/>
      <c r="J73" s="33"/>
      <c r="K73" s="33"/>
      <c r="L73" s="5"/>
      <c r="M73" s="5"/>
      <c r="N73" s="9">
        <v>242285</v>
      </c>
      <c r="O73" s="5" t="str">
        <f t="shared" si="0"/>
        <v>ฟ</v>
      </c>
    </row>
    <row r="74" spans="1:15" ht="12.5" x14ac:dyDescent="0.25">
      <c r="A74" s="5" t="s">
        <v>39</v>
      </c>
      <c r="B74" s="6" t="s">
        <v>39</v>
      </c>
      <c r="C74" s="6" t="s">
        <v>745</v>
      </c>
      <c r="D74" s="6" t="s">
        <v>746</v>
      </c>
      <c r="E74" s="6"/>
      <c r="F74" s="6" t="s">
        <v>747</v>
      </c>
      <c r="G74" s="6" t="s">
        <v>748</v>
      </c>
      <c r="H74" s="6"/>
      <c r="I74" s="6"/>
      <c r="J74" s="10" t="s">
        <v>749</v>
      </c>
      <c r="K74" s="6" t="s">
        <v>750</v>
      </c>
      <c r="L74" s="5"/>
      <c r="M74" s="5"/>
      <c r="N74" s="9">
        <v>242285</v>
      </c>
      <c r="O74" s="5" t="str">
        <f t="shared" si="0"/>
        <v>ฟ</v>
      </c>
    </row>
    <row r="75" spans="1:15" ht="12.5" x14ac:dyDescent="0.25">
      <c r="A75" s="5" t="s">
        <v>39</v>
      </c>
      <c r="B75" s="6" t="s">
        <v>39</v>
      </c>
      <c r="C75" s="6" t="s">
        <v>751</v>
      </c>
      <c r="D75" s="6" t="s">
        <v>752</v>
      </c>
      <c r="E75" s="6"/>
      <c r="F75" s="6" t="s">
        <v>753</v>
      </c>
      <c r="G75" s="6" t="s">
        <v>754</v>
      </c>
      <c r="H75" s="6"/>
      <c r="I75" s="12" t="s">
        <v>755</v>
      </c>
      <c r="J75" s="11" t="s">
        <v>756</v>
      </c>
      <c r="K75" s="6" t="s">
        <v>757</v>
      </c>
      <c r="L75" s="5"/>
      <c r="M75" s="5"/>
      <c r="N75" s="9">
        <v>242285</v>
      </c>
      <c r="O75" s="5" t="str">
        <f t="shared" si="0"/>
        <v>ภ</v>
      </c>
    </row>
    <row r="76" spans="1:15" ht="12.5" x14ac:dyDescent="0.25">
      <c r="A76" s="5" t="s">
        <v>39</v>
      </c>
      <c r="B76" s="5" t="s">
        <v>39</v>
      </c>
      <c r="C76" s="25" t="s">
        <v>758</v>
      </c>
      <c r="D76" s="25" t="s">
        <v>759</v>
      </c>
      <c r="E76" s="5"/>
      <c r="F76" s="25" t="s">
        <v>760</v>
      </c>
      <c r="G76" s="25" t="s">
        <v>761</v>
      </c>
      <c r="H76" s="5"/>
      <c r="I76" s="26" t="s">
        <v>762</v>
      </c>
      <c r="J76" s="12" t="s">
        <v>763</v>
      </c>
      <c r="K76" s="48"/>
      <c r="L76" s="48"/>
      <c r="M76" s="26" t="s">
        <v>765</v>
      </c>
      <c r="N76" s="9">
        <v>242285</v>
      </c>
      <c r="O76" s="5" t="str">
        <f t="shared" si="0"/>
        <v>ม</v>
      </c>
    </row>
    <row r="77" spans="1:15" ht="12.5" x14ac:dyDescent="0.25">
      <c r="A77" s="5" t="s">
        <v>39</v>
      </c>
      <c r="B77" s="6" t="s">
        <v>39</v>
      </c>
      <c r="C77" s="6" t="s">
        <v>767</v>
      </c>
      <c r="D77" s="6" t="s">
        <v>768</v>
      </c>
      <c r="E77" s="6"/>
      <c r="F77" s="6" t="s">
        <v>769</v>
      </c>
      <c r="G77" s="6" t="s">
        <v>770</v>
      </c>
      <c r="H77" s="6" t="s">
        <v>771</v>
      </c>
      <c r="I77" s="12" t="s">
        <v>772</v>
      </c>
      <c r="J77" s="11" t="s">
        <v>773</v>
      </c>
      <c r="K77" s="6" t="s">
        <v>774</v>
      </c>
      <c r="L77" s="5"/>
      <c r="M77" s="5"/>
      <c r="N77" s="9">
        <v>242285</v>
      </c>
      <c r="O77" s="5" t="str">
        <f t="shared" si="0"/>
        <v>ม</v>
      </c>
    </row>
    <row r="78" spans="1:15" ht="12.5" x14ac:dyDescent="0.25">
      <c r="A78" s="5" t="s">
        <v>494</v>
      </c>
      <c r="B78" s="6" t="s">
        <v>39</v>
      </c>
      <c r="C78" s="6" t="s">
        <v>775</v>
      </c>
      <c r="D78" s="6" t="s">
        <v>776</v>
      </c>
      <c r="E78" s="6"/>
      <c r="F78" s="6" t="s">
        <v>777</v>
      </c>
      <c r="G78" s="6" t="s">
        <v>778</v>
      </c>
      <c r="H78" s="6"/>
      <c r="I78" s="6"/>
      <c r="J78" s="6"/>
      <c r="K78" s="6"/>
      <c r="L78" s="5"/>
      <c r="M78" s="5"/>
      <c r="N78" s="9">
        <v>242285</v>
      </c>
      <c r="O78" s="5" t="str">
        <f t="shared" si="0"/>
        <v>ม</v>
      </c>
    </row>
    <row r="79" spans="1:15" ht="12.5" x14ac:dyDescent="0.25">
      <c r="A79" s="5" t="s">
        <v>39</v>
      </c>
      <c r="B79" s="6" t="s">
        <v>39</v>
      </c>
      <c r="C79" s="5" t="s">
        <v>779</v>
      </c>
      <c r="D79" s="6" t="s">
        <v>780</v>
      </c>
      <c r="E79" s="5"/>
      <c r="F79" s="5" t="s">
        <v>781</v>
      </c>
      <c r="G79" s="180" t="s">
        <v>782</v>
      </c>
      <c r="H79" s="181"/>
      <c r="I79" s="12" t="s">
        <v>783</v>
      </c>
      <c r="J79" s="183" t="s">
        <v>784</v>
      </c>
      <c r="K79" s="181"/>
      <c r="L79" s="5"/>
      <c r="M79" s="5"/>
      <c r="N79" s="9">
        <v>242285</v>
      </c>
      <c r="O79" s="5" t="str">
        <f t="shared" si="0"/>
        <v>ม</v>
      </c>
    </row>
    <row r="80" spans="1:15" ht="12.5" x14ac:dyDescent="0.25">
      <c r="A80" s="5" t="s">
        <v>39</v>
      </c>
      <c r="B80" s="6" t="s">
        <v>39</v>
      </c>
      <c r="C80" s="6" t="s">
        <v>786</v>
      </c>
      <c r="D80" s="6" t="s">
        <v>787</v>
      </c>
      <c r="E80" s="6"/>
      <c r="F80" s="6" t="s">
        <v>788</v>
      </c>
      <c r="G80" s="6" t="s">
        <v>789</v>
      </c>
      <c r="H80" s="6" t="s">
        <v>790</v>
      </c>
      <c r="I80" s="11" t="s">
        <v>791</v>
      </c>
      <c r="J80" s="11" t="s">
        <v>792</v>
      </c>
      <c r="K80" s="6" t="s">
        <v>793</v>
      </c>
      <c r="L80" s="5"/>
      <c r="M80" s="5"/>
      <c r="N80" s="9">
        <v>242285</v>
      </c>
      <c r="O80" s="5" t="str">
        <f t="shared" si="0"/>
        <v>ม</v>
      </c>
    </row>
    <row r="81" spans="1:15" ht="12.5" x14ac:dyDescent="0.25">
      <c r="A81" s="5" t="s">
        <v>39</v>
      </c>
      <c r="B81" s="6" t="s">
        <v>39</v>
      </c>
      <c r="C81" s="6" t="s">
        <v>794</v>
      </c>
      <c r="D81" s="6" t="s">
        <v>795</v>
      </c>
      <c r="E81" s="6"/>
      <c r="F81" s="6" t="s">
        <v>796</v>
      </c>
      <c r="G81" s="6">
        <v>1638</v>
      </c>
      <c r="H81" s="6"/>
      <c r="I81" s="7"/>
      <c r="J81" s="11" t="s">
        <v>797</v>
      </c>
      <c r="K81" s="6"/>
      <c r="L81" s="5"/>
      <c r="M81" s="5"/>
      <c r="N81" s="9">
        <v>242285</v>
      </c>
      <c r="O81" s="5" t="str">
        <f t="shared" si="0"/>
        <v>ย</v>
      </c>
    </row>
    <row r="82" spans="1:15" ht="12.5" x14ac:dyDescent="0.25">
      <c r="A82" s="5" t="s">
        <v>494</v>
      </c>
      <c r="B82" s="6" t="s">
        <v>39</v>
      </c>
      <c r="C82" s="6" t="s">
        <v>798</v>
      </c>
      <c r="D82" s="6" t="s">
        <v>799</v>
      </c>
      <c r="E82" s="6"/>
      <c r="F82" s="6" t="s">
        <v>800</v>
      </c>
      <c r="G82" s="6" t="s">
        <v>801</v>
      </c>
      <c r="H82" s="6"/>
      <c r="I82" s="6"/>
      <c r="J82" s="6"/>
      <c r="K82" s="6"/>
      <c r="L82" s="5"/>
      <c r="M82" s="5"/>
      <c r="N82" s="9">
        <v>242285</v>
      </c>
      <c r="O82" s="5" t="str">
        <f t="shared" si="0"/>
        <v>ย</v>
      </c>
    </row>
    <row r="83" spans="1:15" ht="12.5" x14ac:dyDescent="0.25">
      <c r="A83" s="5" t="s">
        <v>39</v>
      </c>
      <c r="B83" s="6" t="s">
        <v>39</v>
      </c>
      <c r="C83" s="6" t="s">
        <v>802</v>
      </c>
      <c r="D83" s="6" t="s">
        <v>803</v>
      </c>
      <c r="E83" s="6"/>
      <c r="F83" s="6" t="s">
        <v>804</v>
      </c>
      <c r="G83" s="6" t="s">
        <v>805</v>
      </c>
      <c r="H83" s="6"/>
      <c r="I83" s="6"/>
      <c r="J83" s="11" t="s">
        <v>806</v>
      </c>
      <c r="K83" s="6"/>
      <c r="L83" s="5"/>
      <c r="M83" s="5"/>
      <c r="N83" s="9">
        <v>242285</v>
      </c>
      <c r="O83" s="5" t="str">
        <f t="shared" si="0"/>
        <v>ร</v>
      </c>
    </row>
    <row r="84" spans="1:15" ht="12.5" x14ac:dyDescent="0.25">
      <c r="A84" s="5" t="s">
        <v>39</v>
      </c>
      <c r="B84" s="5" t="s">
        <v>39</v>
      </c>
      <c r="C84" s="5" t="s">
        <v>807</v>
      </c>
      <c r="D84" s="5" t="s">
        <v>808</v>
      </c>
      <c r="E84" s="5"/>
      <c r="F84" s="5" t="s">
        <v>809</v>
      </c>
      <c r="G84" s="5" t="s">
        <v>810</v>
      </c>
      <c r="H84" s="5" t="s">
        <v>811</v>
      </c>
      <c r="I84" s="5"/>
      <c r="J84" s="12" t="s">
        <v>812</v>
      </c>
      <c r="K84" s="5"/>
      <c r="L84" s="5"/>
      <c r="M84" s="5"/>
      <c r="N84" s="9">
        <v>242285</v>
      </c>
      <c r="O84" s="5" t="str">
        <f t="shared" si="0"/>
        <v>ร</v>
      </c>
    </row>
    <row r="85" spans="1:15" ht="12.5" x14ac:dyDescent="0.25">
      <c r="A85" s="5" t="s">
        <v>39</v>
      </c>
      <c r="B85" s="6" t="s">
        <v>39</v>
      </c>
      <c r="C85" s="6" t="s">
        <v>813</v>
      </c>
      <c r="D85" s="6" t="s">
        <v>814</v>
      </c>
      <c r="E85" s="6"/>
      <c r="F85" s="6" t="s">
        <v>815</v>
      </c>
      <c r="G85" s="6" t="s">
        <v>816</v>
      </c>
      <c r="H85" s="6"/>
      <c r="I85" s="6"/>
      <c r="J85" s="12" t="s">
        <v>817</v>
      </c>
      <c r="K85" s="6" t="s">
        <v>818</v>
      </c>
      <c r="L85" s="5"/>
      <c r="M85" s="5"/>
      <c r="N85" s="9">
        <v>242285</v>
      </c>
      <c r="O85" s="5" t="str">
        <f t="shared" si="0"/>
        <v>ล</v>
      </c>
    </row>
    <row r="86" spans="1:15" ht="12.5" x14ac:dyDescent="0.25">
      <c r="A86" s="5" t="s">
        <v>39</v>
      </c>
      <c r="B86" s="6" t="s">
        <v>39</v>
      </c>
      <c r="C86" s="6" t="s">
        <v>819</v>
      </c>
      <c r="D86" s="6" t="s">
        <v>820</v>
      </c>
      <c r="E86" s="6"/>
      <c r="F86" s="6" t="s">
        <v>821</v>
      </c>
      <c r="G86" s="6" t="s">
        <v>822</v>
      </c>
      <c r="H86" s="6"/>
      <c r="I86" s="6"/>
      <c r="J86" s="12" t="s">
        <v>823</v>
      </c>
      <c r="K86" s="6"/>
      <c r="L86" s="5"/>
      <c r="M86" s="5"/>
      <c r="N86" s="9">
        <v>242285</v>
      </c>
      <c r="O86" s="5" t="str">
        <f t="shared" si="0"/>
        <v>ล</v>
      </c>
    </row>
    <row r="87" spans="1:15" ht="12.5" x14ac:dyDescent="0.25">
      <c r="A87" s="5" t="s">
        <v>494</v>
      </c>
      <c r="B87" s="5" t="s">
        <v>39</v>
      </c>
      <c r="C87" s="5" t="s">
        <v>824</v>
      </c>
      <c r="D87" s="5" t="s">
        <v>825</v>
      </c>
      <c r="E87" s="5"/>
      <c r="F87" s="5" t="s">
        <v>826</v>
      </c>
      <c r="G87" s="5" t="s">
        <v>827</v>
      </c>
      <c r="H87" s="5"/>
      <c r="I87" s="5"/>
      <c r="J87" s="23" t="s">
        <v>828</v>
      </c>
      <c r="K87" s="180" t="s">
        <v>829</v>
      </c>
      <c r="L87" s="181"/>
      <c r="M87" s="5"/>
      <c r="N87" s="9">
        <v>242285</v>
      </c>
      <c r="O87" s="5" t="str">
        <f t="shared" si="0"/>
        <v>ว</v>
      </c>
    </row>
    <row r="88" spans="1:15" ht="12.5" x14ac:dyDescent="0.25">
      <c r="A88" s="5" t="s">
        <v>39</v>
      </c>
      <c r="B88" s="6" t="s">
        <v>39</v>
      </c>
      <c r="C88" s="6" t="s">
        <v>830</v>
      </c>
      <c r="D88" s="6" t="s">
        <v>831</v>
      </c>
      <c r="E88" s="6"/>
      <c r="F88" s="6" t="s">
        <v>832</v>
      </c>
      <c r="G88" s="6" t="s">
        <v>833</v>
      </c>
      <c r="H88" s="6"/>
      <c r="I88" s="6"/>
      <c r="J88" s="51" t="s">
        <v>834</v>
      </c>
      <c r="K88" s="8"/>
      <c r="L88" s="5"/>
      <c r="M88" s="12" t="s">
        <v>835</v>
      </c>
      <c r="N88" s="9">
        <v>242285</v>
      </c>
      <c r="O88" s="5" t="str">
        <f t="shared" si="0"/>
        <v>ว</v>
      </c>
    </row>
    <row r="89" spans="1:15" ht="12.5" x14ac:dyDescent="0.25">
      <c r="A89" s="5" t="s">
        <v>39</v>
      </c>
      <c r="B89" s="6" t="s">
        <v>39</v>
      </c>
      <c r="C89" s="6" t="s">
        <v>837</v>
      </c>
      <c r="D89" s="6" t="s">
        <v>838</v>
      </c>
      <c r="E89" s="6"/>
      <c r="F89" s="6" t="s">
        <v>839</v>
      </c>
      <c r="G89" s="6">
        <v>1652</v>
      </c>
      <c r="H89" s="5" t="s">
        <v>840</v>
      </c>
      <c r="I89" s="12" t="s">
        <v>841</v>
      </c>
      <c r="J89" s="12" t="s">
        <v>842</v>
      </c>
      <c r="K89" s="6"/>
      <c r="L89" s="5"/>
      <c r="M89" s="12" t="s">
        <v>843</v>
      </c>
      <c r="N89" s="9">
        <v>242285</v>
      </c>
      <c r="O89" s="5" t="str">
        <f t="shared" si="0"/>
        <v>ศ</v>
      </c>
    </row>
    <row r="90" spans="1:15" ht="12.5" x14ac:dyDescent="0.25">
      <c r="A90" s="5" t="s">
        <v>39</v>
      </c>
      <c r="B90" s="5" t="s">
        <v>39</v>
      </c>
      <c r="C90" s="5" t="s">
        <v>844</v>
      </c>
      <c r="D90" s="5" t="s">
        <v>845</v>
      </c>
      <c r="E90" s="5"/>
      <c r="F90" s="5" t="s">
        <v>846</v>
      </c>
      <c r="G90" s="5" t="s">
        <v>847</v>
      </c>
      <c r="H90" s="5"/>
      <c r="I90" s="5"/>
      <c r="J90" s="23" t="s">
        <v>848</v>
      </c>
      <c r="K90" s="5" t="s">
        <v>849</v>
      </c>
      <c r="L90" s="5"/>
      <c r="M90" s="5"/>
      <c r="N90" s="9">
        <v>242285</v>
      </c>
      <c r="O90" s="5" t="str">
        <f t="shared" si="0"/>
        <v>ศ</v>
      </c>
    </row>
    <row r="91" spans="1:15" ht="12.5" x14ac:dyDescent="0.25">
      <c r="A91" s="5" t="s">
        <v>39</v>
      </c>
      <c r="B91" s="6" t="s">
        <v>39</v>
      </c>
      <c r="C91" s="5" t="s">
        <v>850</v>
      </c>
      <c r="D91" s="6" t="s">
        <v>851</v>
      </c>
      <c r="E91" s="5"/>
      <c r="F91" s="5" t="s">
        <v>852</v>
      </c>
      <c r="G91" s="6" t="s">
        <v>853</v>
      </c>
      <c r="H91" s="5" t="s">
        <v>854</v>
      </c>
      <c r="I91" s="12" t="s">
        <v>855</v>
      </c>
      <c r="J91" s="12" t="s">
        <v>857</v>
      </c>
      <c r="K91" s="5" t="s">
        <v>859</v>
      </c>
      <c r="L91" s="5"/>
      <c r="M91" s="5"/>
      <c r="N91" s="9">
        <v>242285</v>
      </c>
      <c r="O91" s="5" t="str">
        <f t="shared" si="0"/>
        <v>ศ</v>
      </c>
    </row>
    <row r="92" spans="1:15" ht="12.5" x14ac:dyDescent="0.25">
      <c r="A92" s="5" t="s">
        <v>39</v>
      </c>
      <c r="B92" s="5" t="s">
        <v>39</v>
      </c>
      <c r="C92" s="5" t="s">
        <v>860</v>
      </c>
      <c r="D92" s="5" t="s">
        <v>861</v>
      </c>
      <c r="E92" s="5"/>
      <c r="F92" s="5" t="s">
        <v>862</v>
      </c>
      <c r="G92" s="5" t="s">
        <v>863</v>
      </c>
      <c r="H92" s="5" t="s">
        <v>864</v>
      </c>
      <c r="I92" s="23" t="s">
        <v>865</v>
      </c>
      <c r="J92" s="23" t="s">
        <v>866</v>
      </c>
      <c r="K92" s="180" t="s">
        <v>867</v>
      </c>
      <c r="L92" s="181"/>
      <c r="M92" s="5"/>
      <c r="N92" s="9">
        <v>242285</v>
      </c>
      <c r="O92" s="5" t="str">
        <f t="shared" si="0"/>
        <v>ส</v>
      </c>
    </row>
    <row r="93" spans="1:15" ht="12.5" x14ac:dyDescent="0.25">
      <c r="A93" s="5" t="s">
        <v>39</v>
      </c>
      <c r="B93" s="6" t="s">
        <v>39</v>
      </c>
      <c r="C93" s="6" t="s">
        <v>868</v>
      </c>
      <c r="D93" s="6" t="s">
        <v>869</v>
      </c>
      <c r="E93" s="6"/>
      <c r="F93" s="6" t="s">
        <v>870</v>
      </c>
      <c r="G93" s="6" t="s">
        <v>871</v>
      </c>
      <c r="H93" s="6"/>
      <c r="I93" s="6"/>
      <c r="J93" s="12" t="s">
        <v>872</v>
      </c>
      <c r="K93" s="6"/>
      <c r="L93" s="5"/>
      <c r="M93" s="5"/>
      <c r="N93" s="9">
        <v>242285</v>
      </c>
      <c r="O93" s="5" t="str">
        <f t="shared" si="0"/>
        <v>ส</v>
      </c>
    </row>
    <row r="94" spans="1:15" ht="12.5" x14ac:dyDescent="0.25">
      <c r="A94" s="5" t="s">
        <v>39</v>
      </c>
      <c r="B94" s="6" t="s">
        <v>39</v>
      </c>
      <c r="C94" s="5" t="s">
        <v>873</v>
      </c>
      <c r="D94" s="52" t="s">
        <v>874</v>
      </c>
      <c r="E94" s="5"/>
      <c r="F94" s="5" t="s">
        <v>875</v>
      </c>
      <c r="G94" s="6" t="s">
        <v>876</v>
      </c>
      <c r="H94" s="5" t="s">
        <v>877</v>
      </c>
      <c r="I94" s="12" t="s">
        <v>878</v>
      </c>
      <c r="J94" s="12" t="s">
        <v>879</v>
      </c>
      <c r="K94" s="5" t="s">
        <v>880</v>
      </c>
      <c r="L94" s="23" t="s">
        <v>881</v>
      </c>
      <c r="M94" s="5"/>
      <c r="N94" s="9">
        <v>242285</v>
      </c>
      <c r="O94" s="5" t="str">
        <f t="shared" si="0"/>
        <v>ส</v>
      </c>
    </row>
    <row r="95" spans="1:15" ht="12.5" x14ac:dyDescent="0.25">
      <c r="A95" s="5" t="s">
        <v>39</v>
      </c>
      <c r="B95" s="5" t="s">
        <v>39</v>
      </c>
      <c r="C95" s="5" t="s">
        <v>882</v>
      </c>
      <c r="D95" s="5" t="s">
        <v>883</v>
      </c>
      <c r="E95" s="5"/>
      <c r="F95" s="5" t="s">
        <v>884</v>
      </c>
      <c r="G95" s="5" t="s">
        <v>885</v>
      </c>
      <c r="H95" s="5"/>
      <c r="I95" s="5"/>
      <c r="J95" s="12" t="s">
        <v>886</v>
      </c>
      <c r="K95" s="5"/>
      <c r="L95" s="5"/>
      <c r="M95" s="5"/>
      <c r="N95" s="9">
        <v>242285</v>
      </c>
      <c r="O95" s="5" t="str">
        <f t="shared" si="0"/>
        <v>อ</v>
      </c>
    </row>
    <row r="96" spans="1:15" ht="12.5" x14ac:dyDescent="0.25">
      <c r="A96" s="5" t="s">
        <v>39</v>
      </c>
      <c r="B96" s="6" t="s">
        <v>39</v>
      </c>
      <c r="C96" s="6" t="s">
        <v>887</v>
      </c>
      <c r="D96" s="6" t="s">
        <v>888</v>
      </c>
      <c r="E96" s="6"/>
      <c r="F96" s="6" t="s">
        <v>889</v>
      </c>
      <c r="G96" s="6" t="s">
        <v>890</v>
      </c>
      <c r="H96" s="6" t="s">
        <v>891</v>
      </c>
      <c r="I96" s="51" t="s">
        <v>892</v>
      </c>
      <c r="J96" s="11" t="s">
        <v>893</v>
      </c>
      <c r="K96" s="6"/>
      <c r="L96" s="5"/>
      <c r="M96" s="12" t="s">
        <v>894</v>
      </c>
      <c r="N96" s="9">
        <v>242285</v>
      </c>
      <c r="O96" s="5" t="str">
        <f t="shared" si="0"/>
        <v>อ</v>
      </c>
    </row>
    <row r="97" spans="1:15" ht="12.5" x14ac:dyDescent="0.25">
      <c r="A97" s="5" t="s">
        <v>39</v>
      </c>
      <c r="B97" s="6" t="s">
        <v>39</v>
      </c>
      <c r="C97" s="6" t="s">
        <v>895</v>
      </c>
      <c r="D97" s="6" t="s">
        <v>896</v>
      </c>
      <c r="E97" s="6"/>
      <c r="F97" s="6" t="s">
        <v>897</v>
      </c>
      <c r="G97" s="6" t="s">
        <v>898</v>
      </c>
      <c r="H97" s="6"/>
      <c r="I97" s="6"/>
      <c r="J97" s="12" t="s">
        <v>899</v>
      </c>
      <c r="K97" s="6"/>
      <c r="L97" s="5"/>
      <c r="M97" s="5"/>
      <c r="N97" s="9">
        <v>242285</v>
      </c>
      <c r="O97" s="5" t="str">
        <f t="shared" si="0"/>
        <v>อ</v>
      </c>
    </row>
    <row r="98" spans="1:15" ht="12.5" x14ac:dyDescent="0.25">
      <c r="A98" s="5" t="s">
        <v>39</v>
      </c>
      <c r="B98" s="6" t="s">
        <v>39</v>
      </c>
      <c r="C98" s="6" t="s">
        <v>900</v>
      </c>
      <c r="D98" s="6" t="s">
        <v>901</v>
      </c>
      <c r="E98" s="6"/>
      <c r="F98" s="6" t="s">
        <v>902</v>
      </c>
      <c r="G98" s="6" t="s">
        <v>903</v>
      </c>
      <c r="H98" s="6"/>
      <c r="I98" s="12" t="s">
        <v>904</v>
      </c>
      <c r="J98" s="11" t="s">
        <v>905</v>
      </c>
      <c r="K98" s="6"/>
      <c r="L98" s="5"/>
      <c r="M98" s="5"/>
      <c r="N98" s="9">
        <v>242285</v>
      </c>
      <c r="O98" s="5" t="str">
        <f t="shared" si="0"/>
        <v>อ</v>
      </c>
    </row>
    <row r="99" spans="1:15" ht="12.5" x14ac:dyDescent="0.25">
      <c r="A99" s="5" t="s">
        <v>39</v>
      </c>
      <c r="B99" s="6" t="s">
        <v>39</v>
      </c>
      <c r="C99" s="6" t="s">
        <v>907</v>
      </c>
      <c r="D99" s="6" t="s">
        <v>908</v>
      </c>
      <c r="E99" s="6"/>
      <c r="F99" s="6" t="s">
        <v>909</v>
      </c>
      <c r="G99" s="6" t="s">
        <v>910</v>
      </c>
      <c r="H99" s="6" t="s">
        <v>911</v>
      </c>
      <c r="I99" s="53" t="s">
        <v>912</v>
      </c>
      <c r="J99" s="186" t="s">
        <v>913</v>
      </c>
      <c r="K99" s="181"/>
      <c r="L99" s="5"/>
      <c r="M99" s="12" t="s">
        <v>914</v>
      </c>
      <c r="N99" s="9">
        <v>242285</v>
      </c>
      <c r="O99" s="5" t="str">
        <f t="shared" si="0"/>
        <v>อ</v>
      </c>
    </row>
    <row r="100" spans="1:15" ht="12.5" x14ac:dyDescent="0.25">
      <c r="A100" s="5" t="s">
        <v>39</v>
      </c>
      <c r="B100" s="5" t="s">
        <v>39</v>
      </c>
      <c r="C100" s="5" t="s">
        <v>916</v>
      </c>
      <c r="D100" s="5" t="s">
        <v>918</v>
      </c>
      <c r="E100" s="5"/>
      <c r="F100" s="5" t="s">
        <v>919</v>
      </c>
      <c r="G100" s="5" t="s">
        <v>920</v>
      </c>
      <c r="H100" s="5" t="s">
        <v>921</v>
      </c>
      <c r="I100" s="23" t="s">
        <v>922</v>
      </c>
      <c r="J100" s="183" t="s">
        <v>923</v>
      </c>
      <c r="K100" s="181"/>
      <c r="L100" s="5"/>
      <c r="M100" s="12" t="s">
        <v>924</v>
      </c>
      <c r="N100" s="9">
        <v>242285</v>
      </c>
      <c r="O100" s="5" t="str">
        <f t="shared" si="0"/>
        <v>อ</v>
      </c>
    </row>
    <row r="101" spans="1:15" ht="12.5" x14ac:dyDescent="0.25">
      <c r="A101" s="5" t="s">
        <v>39</v>
      </c>
      <c r="B101" s="6" t="s">
        <v>39</v>
      </c>
      <c r="C101" s="6" t="s">
        <v>925</v>
      </c>
      <c r="D101" s="6" t="s">
        <v>926</v>
      </c>
      <c r="E101" s="6"/>
      <c r="F101" s="6" t="s">
        <v>927</v>
      </c>
      <c r="G101" s="6" t="s">
        <v>928</v>
      </c>
      <c r="H101" s="6"/>
      <c r="I101" s="12" t="s">
        <v>929</v>
      </c>
      <c r="J101" s="11" t="s">
        <v>930</v>
      </c>
      <c r="K101" s="6"/>
      <c r="L101" s="5"/>
      <c r="M101" s="5"/>
      <c r="N101" s="9">
        <v>242285</v>
      </c>
      <c r="O101" s="5" t="str">
        <f t="shared" si="0"/>
        <v>อ</v>
      </c>
    </row>
    <row r="102" spans="1:15" ht="12.5" x14ac:dyDescent="0.25">
      <c r="A102" s="5" t="s">
        <v>39</v>
      </c>
      <c r="B102" s="6" t="s">
        <v>39</v>
      </c>
      <c r="C102" s="6" t="s">
        <v>932</v>
      </c>
      <c r="D102" s="6" t="s">
        <v>933</v>
      </c>
      <c r="E102" s="6"/>
      <c r="F102" s="6" t="s">
        <v>934</v>
      </c>
      <c r="G102" s="6" t="s">
        <v>935</v>
      </c>
      <c r="H102" s="6" t="s">
        <v>936</v>
      </c>
      <c r="I102" s="53" t="s">
        <v>937</v>
      </c>
      <c r="J102" s="53" t="s">
        <v>938</v>
      </c>
      <c r="K102" s="6" t="s">
        <v>939</v>
      </c>
      <c r="L102" s="5"/>
      <c r="M102" s="5"/>
      <c r="N102" s="9">
        <v>242285</v>
      </c>
      <c r="O102" s="5" t="str">
        <f t="shared" si="0"/>
        <v>อ</v>
      </c>
    </row>
    <row r="103" spans="1:15" ht="12.5" x14ac:dyDescent="0.25">
      <c r="A103" s="5" t="s">
        <v>494</v>
      </c>
      <c r="B103" s="6" t="s">
        <v>39</v>
      </c>
      <c r="C103" s="6" t="s">
        <v>940</v>
      </c>
      <c r="D103" s="6" t="s">
        <v>941</v>
      </c>
      <c r="E103" s="6"/>
      <c r="F103" s="6" t="s">
        <v>942</v>
      </c>
      <c r="G103" s="6" t="s">
        <v>943</v>
      </c>
      <c r="H103" s="6"/>
      <c r="I103" s="6"/>
      <c r="J103" s="6"/>
      <c r="K103" s="6"/>
      <c r="L103" s="5"/>
      <c r="M103" s="5"/>
      <c r="N103" s="9">
        <v>242285</v>
      </c>
      <c r="O103" s="5" t="str">
        <f t="shared" si="0"/>
        <v>อ</v>
      </c>
    </row>
    <row r="104" spans="1:15" ht="12.5" x14ac:dyDescent="0.25">
      <c r="A104" s="5" t="s">
        <v>39</v>
      </c>
      <c r="B104" s="5" t="s">
        <v>39</v>
      </c>
      <c r="C104" s="5" t="s">
        <v>944</v>
      </c>
      <c r="D104" s="5" t="s">
        <v>945</v>
      </c>
      <c r="E104" s="5"/>
      <c r="F104" s="5"/>
      <c r="G104" s="5" t="s">
        <v>946</v>
      </c>
      <c r="H104" s="5"/>
      <c r="I104" s="12" t="s">
        <v>948</v>
      </c>
      <c r="J104" s="12" t="s">
        <v>949</v>
      </c>
      <c r="K104" s="180" t="s">
        <v>950</v>
      </c>
      <c r="L104" s="181"/>
      <c r="M104" s="5"/>
      <c r="N104" s="9">
        <v>242285</v>
      </c>
      <c r="O104" s="5" t="str">
        <f t="shared" si="0"/>
        <v>อ</v>
      </c>
    </row>
    <row r="105" spans="1:15" ht="12.5" x14ac:dyDescent="0.25">
      <c r="A105" s="5" t="s">
        <v>39</v>
      </c>
      <c r="B105" s="5" t="s">
        <v>39</v>
      </c>
      <c r="C105" s="5" t="s">
        <v>951</v>
      </c>
      <c r="D105" s="5" t="s">
        <v>952</v>
      </c>
      <c r="E105" s="5"/>
      <c r="F105" s="5" t="s">
        <v>953</v>
      </c>
      <c r="G105" s="5" t="s">
        <v>954</v>
      </c>
      <c r="H105" s="5"/>
      <c r="I105" s="5"/>
      <c r="J105" s="23" t="s">
        <v>955</v>
      </c>
      <c r="K105" s="180" t="s">
        <v>956</v>
      </c>
      <c r="L105" s="181"/>
      <c r="M105" s="5"/>
      <c r="N105" s="9">
        <v>242285</v>
      </c>
      <c r="O105" s="5" t="str">
        <f t="shared" si="0"/>
        <v>อ</v>
      </c>
    </row>
    <row r="106" spans="1:15" ht="12.5" x14ac:dyDescent="0.25">
      <c r="A106" s="5" t="s">
        <v>39</v>
      </c>
      <c r="B106" s="6" t="s">
        <v>39</v>
      </c>
      <c r="C106" s="6" t="s">
        <v>957</v>
      </c>
      <c r="D106" s="6" t="s">
        <v>958</v>
      </c>
      <c r="E106" s="6"/>
      <c r="F106" s="6" t="s">
        <v>959</v>
      </c>
      <c r="G106" s="6" t="s">
        <v>960</v>
      </c>
      <c r="H106" s="6" t="s">
        <v>961</v>
      </c>
      <c r="I106" s="53" t="s">
        <v>962</v>
      </c>
      <c r="J106" s="53" t="s">
        <v>964</v>
      </c>
      <c r="K106" s="180" t="s">
        <v>965</v>
      </c>
      <c r="L106" s="181"/>
      <c r="M106" s="181"/>
      <c r="N106" s="9">
        <v>242285</v>
      </c>
      <c r="O106" s="5" t="str">
        <f t="shared" si="0"/>
        <v>อ</v>
      </c>
    </row>
    <row r="107" spans="1:15" ht="12.5" x14ac:dyDescent="0.25">
      <c r="A107" s="5" t="s">
        <v>39</v>
      </c>
      <c r="B107" s="5" t="s">
        <v>39</v>
      </c>
      <c r="C107" s="5" t="s">
        <v>966</v>
      </c>
      <c r="D107" s="5" t="s">
        <v>967</v>
      </c>
      <c r="E107" s="5"/>
      <c r="F107" s="5" t="s">
        <v>968</v>
      </c>
      <c r="G107" s="5" t="s">
        <v>969</v>
      </c>
      <c r="H107" s="5" t="s">
        <v>970</v>
      </c>
      <c r="I107" s="23" t="s">
        <v>971</v>
      </c>
      <c r="J107" s="23" t="s">
        <v>972</v>
      </c>
      <c r="K107" s="180" t="s">
        <v>973</v>
      </c>
      <c r="L107" s="181"/>
      <c r="M107" s="181"/>
      <c r="N107" s="9">
        <v>242285</v>
      </c>
      <c r="O107" s="5" t="str">
        <f t="shared" si="0"/>
        <v>อ</v>
      </c>
    </row>
    <row r="108" spans="1:15" ht="12.5" x14ac:dyDescent="0.25">
      <c r="A108" s="5" t="s">
        <v>39</v>
      </c>
      <c r="B108" s="6" t="s">
        <v>39</v>
      </c>
      <c r="C108" s="6" t="s">
        <v>974</v>
      </c>
      <c r="D108" s="6" t="s">
        <v>975</v>
      </c>
      <c r="E108" s="6"/>
      <c r="F108" s="6" t="s">
        <v>976</v>
      </c>
      <c r="G108" s="6" t="s">
        <v>789</v>
      </c>
      <c r="H108" s="6" t="s">
        <v>977</v>
      </c>
      <c r="I108" s="11" t="s">
        <v>978</v>
      </c>
      <c r="J108" s="11" t="s">
        <v>979</v>
      </c>
      <c r="K108" s="6"/>
      <c r="L108" s="5"/>
      <c r="M108" s="5"/>
      <c r="N108" s="9">
        <v>242285</v>
      </c>
      <c r="O108" s="5" t="str">
        <f t="shared" si="0"/>
        <v>อ</v>
      </c>
    </row>
    <row r="109" spans="1:15" ht="12.5" x14ac:dyDescent="0.25">
      <c r="A109" s="5" t="s">
        <v>39</v>
      </c>
      <c r="B109" s="6" t="s">
        <v>39</v>
      </c>
      <c r="C109" s="6" t="s">
        <v>980</v>
      </c>
      <c r="D109" s="6" t="s">
        <v>981</v>
      </c>
      <c r="E109" s="6"/>
      <c r="F109" s="6" t="s">
        <v>982</v>
      </c>
      <c r="G109" s="6" t="s">
        <v>983</v>
      </c>
      <c r="H109" s="6"/>
      <c r="I109" s="6"/>
      <c r="J109" s="12" t="s">
        <v>984</v>
      </c>
      <c r="K109" s="6" t="s">
        <v>986</v>
      </c>
      <c r="L109" s="5"/>
      <c r="M109" s="5"/>
      <c r="N109" s="9">
        <v>242285</v>
      </c>
      <c r="O109" s="5" t="str">
        <f t="shared" si="0"/>
        <v>อ</v>
      </c>
    </row>
    <row r="110" spans="1:15" ht="12.5" x14ac:dyDescent="0.25">
      <c r="A110" s="5" t="s">
        <v>39</v>
      </c>
      <c r="B110" s="5" t="s">
        <v>39</v>
      </c>
      <c r="C110" s="25" t="s">
        <v>989</v>
      </c>
      <c r="D110" s="25" t="s">
        <v>991</v>
      </c>
      <c r="E110" s="5"/>
      <c r="F110" s="25" t="s">
        <v>992</v>
      </c>
      <c r="G110" s="25" t="s">
        <v>993</v>
      </c>
      <c r="H110" s="25" t="s">
        <v>994</v>
      </c>
      <c r="I110" s="26" t="s">
        <v>995</v>
      </c>
      <c r="J110" s="184" t="s">
        <v>996</v>
      </c>
      <c r="K110" s="181"/>
      <c r="L110" s="5"/>
      <c r="M110" s="5"/>
      <c r="N110" s="9">
        <v>242285</v>
      </c>
      <c r="O110" s="5" t="str">
        <f t="shared" si="0"/>
        <v>อ</v>
      </c>
    </row>
    <row r="111" spans="1:15" ht="12.5" x14ac:dyDescent="0.25">
      <c r="A111" s="5" t="s">
        <v>39</v>
      </c>
      <c r="B111" s="5" t="s">
        <v>39</v>
      </c>
      <c r="C111" s="5" t="s">
        <v>997</v>
      </c>
      <c r="D111" s="5" t="s">
        <v>998</v>
      </c>
      <c r="E111" s="5"/>
      <c r="F111" s="5" t="s">
        <v>999</v>
      </c>
      <c r="G111" s="5" t="s">
        <v>1000</v>
      </c>
      <c r="H111" s="5"/>
      <c r="I111" s="5"/>
      <c r="J111" s="183" t="s">
        <v>1001</v>
      </c>
      <c r="K111" s="181"/>
      <c r="L111" s="5"/>
      <c r="M111" s="5"/>
      <c r="N111" s="9">
        <v>242285</v>
      </c>
      <c r="O111" s="5" t="str">
        <f t="shared" si="0"/>
        <v>อ</v>
      </c>
    </row>
    <row r="112" spans="1:15" ht="12.5" x14ac:dyDescent="0.25">
      <c r="A112" s="5" t="s">
        <v>39</v>
      </c>
      <c r="B112" s="6" t="s">
        <v>39</v>
      </c>
      <c r="C112" s="6" t="s">
        <v>1003</v>
      </c>
      <c r="D112" s="6" t="s">
        <v>1004</v>
      </c>
      <c r="E112" s="6"/>
      <c r="F112" s="6" t="s">
        <v>1005</v>
      </c>
      <c r="G112" s="6" t="s">
        <v>1006</v>
      </c>
      <c r="H112" s="6" t="s">
        <v>1007</v>
      </c>
      <c r="I112" s="12" t="s">
        <v>1008</v>
      </c>
      <c r="J112" s="11" t="s">
        <v>1009</v>
      </c>
      <c r="K112" s="6" t="s">
        <v>1010</v>
      </c>
      <c r="L112" s="5"/>
      <c r="M112" s="5"/>
      <c r="N112" s="9">
        <v>242285</v>
      </c>
      <c r="O112" s="5" t="str">
        <f t="shared" si="0"/>
        <v>อ</v>
      </c>
    </row>
    <row r="113" spans="1:15" ht="12.5" x14ac:dyDescent="0.25">
      <c r="A113" s="5" t="s">
        <v>39</v>
      </c>
      <c r="B113" s="5" t="s">
        <v>39</v>
      </c>
      <c r="C113" s="5" t="s">
        <v>1011</v>
      </c>
      <c r="D113" s="5" t="s">
        <v>1012</v>
      </c>
      <c r="E113" s="5"/>
      <c r="F113" s="5" t="s">
        <v>1013</v>
      </c>
      <c r="G113" s="5" t="s">
        <v>1014</v>
      </c>
      <c r="H113" s="5" t="s">
        <v>1015</v>
      </c>
      <c r="I113" s="12" t="s">
        <v>1016</v>
      </c>
      <c r="J113" s="12" t="s">
        <v>1017</v>
      </c>
      <c r="K113" s="5"/>
      <c r="L113" s="5"/>
      <c r="M113" s="5"/>
      <c r="N113" s="9">
        <v>242285</v>
      </c>
      <c r="O113" s="5" t="str">
        <f t="shared" si="0"/>
        <v>อ</v>
      </c>
    </row>
    <row r="114" spans="1:15" ht="12.5" x14ac:dyDescent="0.25">
      <c r="A114" s="5" t="s">
        <v>39</v>
      </c>
      <c r="B114" s="6" t="s">
        <v>39</v>
      </c>
      <c r="C114" s="6" t="s">
        <v>1018</v>
      </c>
      <c r="D114" s="6" t="s">
        <v>1019</v>
      </c>
      <c r="E114" s="6"/>
      <c r="F114" s="6" t="s">
        <v>1020</v>
      </c>
      <c r="G114" s="6" t="s">
        <v>1021</v>
      </c>
      <c r="H114" s="6"/>
      <c r="I114" s="11" t="s">
        <v>1022</v>
      </c>
      <c r="J114" s="11" t="s">
        <v>1023</v>
      </c>
      <c r="K114" s="6" t="s">
        <v>1026</v>
      </c>
      <c r="L114" s="5"/>
      <c r="M114" s="5"/>
      <c r="N114" s="9">
        <v>242285</v>
      </c>
      <c r="O114" s="5" t="str">
        <f t="shared" si="0"/>
        <v>อ</v>
      </c>
    </row>
    <row r="115" spans="1:15" ht="12.5" x14ac:dyDescent="0.25">
      <c r="A115" s="5" t="s">
        <v>39</v>
      </c>
      <c r="B115" s="5" t="s">
        <v>39</v>
      </c>
      <c r="C115" s="5" t="s">
        <v>1027</v>
      </c>
      <c r="D115" s="5" t="s">
        <v>1028</v>
      </c>
      <c r="E115" s="5"/>
      <c r="F115" s="5" t="s">
        <v>1029</v>
      </c>
      <c r="G115" s="5" t="s">
        <v>1030</v>
      </c>
      <c r="H115" s="5"/>
      <c r="I115" s="12" t="s">
        <v>1031</v>
      </c>
      <c r="J115" s="23" t="s">
        <v>1032</v>
      </c>
      <c r="K115" s="180" t="s">
        <v>1033</v>
      </c>
      <c r="L115" s="181"/>
      <c r="M115" s="5"/>
      <c r="N115" s="9">
        <v>242285</v>
      </c>
      <c r="O115" s="5" t="str">
        <f t="shared" si="0"/>
        <v>อ</v>
      </c>
    </row>
    <row r="116" spans="1:15" ht="12.5" x14ac:dyDescent="0.25">
      <c r="A116" s="5" t="s">
        <v>39</v>
      </c>
      <c r="B116" s="6" t="s">
        <v>39</v>
      </c>
      <c r="C116" s="6" t="s">
        <v>1034</v>
      </c>
      <c r="D116" s="6" t="s">
        <v>1035</v>
      </c>
      <c r="E116" s="6"/>
      <c r="F116" s="6" t="s">
        <v>1036</v>
      </c>
      <c r="G116" s="6" t="s">
        <v>1037</v>
      </c>
      <c r="H116" s="6" t="s">
        <v>1038</v>
      </c>
      <c r="I116" s="53" t="s">
        <v>1039</v>
      </c>
      <c r="J116" s="53" t="s">
        <v>1040</v>
      </c>
      <c r="K116" s="180" t="s">
        <v>1041</v>
      </c>
      <c r="L116" s="181"/>
      <c r="M116" s="181"/>
      <c r="N116" s="9">
        <v>242285</v>
      </c>
      <c r="O116" s="5" t="str">
        <f t="shared" si="0"/>
        <v>อ</v>
      </c>
    </row>
    <row r="117" spans="1:15" ht="12.5" x14ac:dyDescent="0.25">
      <c r="A117" s="5" t="s">
        <v>39</v>
      </c>
      <c r="B117" s="6" t="s">
        <v>39</v>
      </c>
      <c r="C117" s="6" t="s">
        <v>1042</v>
      </c>
      <c r="D117" s="6" t="s">
        <v>1043</v>
      </c>
      <c r="E117" s="6"/>
      <c r="F117" s="6" t="s">
        <v>1044</v>
      </c>
      <c r="G117" s="6" t="s">
        <v>1045</v>
      </c>
      <c r="H117" s="6" t="s">
        <v>1046</v>
      </c>
      <c r="I117" s="12" t="s">
        <v>1047</v>
      </c>
      <c r="J117" s="11" t="s">
        <v>1048</v>
      </c>
      <c r="K117" s="6" t="s">
        <v>1049</v>
      </c>
      <c r="L117" s="5"/>
      <c r="M117" s="5"/>
      <c r="N117" s="9">
        <v>242285</v>
      </c>
      <c r="O117" s="5" t="str">
        <f t="shared" si="0"/>
        <v>ฮ</v>
      </c>
    </row>
    <row r="118" spans="1:15" ht="12.5" x14ac:dyDescent="0.25">
      <c r="A118" s="5" t="s">
        <v>39</v>
      </c>
      <c r="B118" s="6" t="s">
        <v>39</v>
      </c>
      <c r="C118" s="6" t="s">
        <v>1050</v>
      </c>
      <c r="D118" s="6" t="s">
        <v>1051</v>
      </c>
      <c r="E118" s="6"/>
      <c r="F118" s="6" t="s">
        <v>1052</v>
      </c>
      <c r="G118" s="6" t="s">
        <v>1053</v>
      </c>
      <c r="H118" s="6"/>
      <c r="I118" s="6"/>
      <c r="J118" s="12" t="s">
        <v>1054</v>
      </c>
      <c r="K118" s="6"/>
      <c r="L118" s="5"/>
      <c r="M118" s="5"/>
      <c r="N118" s="9">
        <v>242285</v>
      </c>
      <c r="O118" s="5" t="str">
        <f t="shared" si="0"/>
        <v>ฮ</v>
      </c>
    </row>
    <row r="119" spans="1:15" ht="12.5" x14ac:dyDescent="0.25">
      <c r="A119" s="5" t="s">
        <v>39</v>
      </c>
      <c r="B119" s="6" t="s">
        <v>39</v>
      </c>
      <c r="C119" s="5" t="s">
        <v>1060</v>
      </c>
      <c r="D119" s="6" t="s">
        <v>1061</v>
      </c>
      <c r="E119" s="5"/>
      <c r="F119" s="5" t="s">
        <v>1062</v>
      </c>
      <c r="G119" s="6">
        <v>1361</v>
      </c>
      <c r="H119" s="5" t="s">
        <v>1063</v>
      </c>
      <c r="I119" s="12" t="s">
        <v>1064</v>
      </c>
      <c r="J119" s="12" t="s">
        <v>1065</v>
      </c>
      <c r="K119" s="5"/>
      <c r="L119" s="5"/>
      <c r="M119" s="5"/>
      <c r="N119" s="9">
        <v>242285</v>
      </c>
      <c r="O119" s="5" t="str">
        <f t="shared" si="0"/>
        <v>ฮ</v>
      </c>
    </row>
    <row r="120" spans="1:15" ht="12.5" x14ac:dyDescent="0.25">
      <c r="A120" s="5" t="s">
        <v>39</v>
      </c>
      <c r="B120" s="5" t="s">
        <v>39</v>
      </c>
      <c r="C120" s="5" t="s">
        <v>1066</v>
      </c>
      <c r="D120" s="5" t="s">
        <v>1067</v>
      </c>
      <c r="E120" s="5"/>
      <c r="F120" s="5" t="s">
        <v>1068</v>
      </c>
      <c r="G120" s="5" t="s">
        <v>1069</v>
      </c>
      <c r="H120" s="5" t="s">
        <v>1070</v>
      </c>
      <c r="I120" s="23" t="s">
        <v>1071</v>
      </c>
      <c r="J120" s="12" t="s">
        <v>1072</v>
      </c>
      <c r="K120" s="5"/>
      <c r="L120" s="5"/>
      <c r="M120" s="5"/>
      <c r="N120" s="9">
        <v>242285</v>
      </c>
      <c r="O120" s="5" t="str">
        <f t="shared" si="0"/>
        <v>ฮ</v>
      </c>
    </row>
    <row r="121" spans="1:15" ht="12.5" x14ac:dyDescent="0.25">
      <c r="A121" s="5" t="s">
        <v>39</v>
      </c>
      <c r="B121" s="6" t="s">
        <v>39</v>
      </c>
      <c r="C121" s="6" t="s">
        <v>1075</v>
      </c>
      <c r="D121" s="5" t="s">
        <v>1076</v>
      </c>
      <c r="E121" s="6"/>
      <c r="F121" s="6" t="s">
        <v>1077</v>
      </c>
      <c r="G121" s="6" t="s">
        <v>1078</v>
      </c>
      <c r="H121" s="6"/>
      <c r="I121" s="6"/>
      <c r="J121" s="11" t="s">
        <v>1079</v>
      </c>
      <c r="K121" s="6"/>
      <c r="L121" s="5"/>
      <c r="M121" s="5"/>
      <c r="N121" s="9">
        <v>242285</v>
      </c>
      <c r="O121" s="5" t="str">
        <f t="shared" si="0"/>
        <v>B</v>
      </c>
    </row>
    <row r="122" spans="1:15" ht="12.5" x14ac:dyDescent="0.25">
      <c r="A122" s="5" t="s">
        <v>39</v>
      </c>
      <c r="B122" s="6" t="s">
        <v>39</v>
      </c>
      <c r="C122" s="6" t="s">
        <v>1080</v>
      </c>
      <c r="D122" s="5" t="s">
        <v>1081</v>
      </c>
      <c r="E122" s="6"/>
      <c r="F122" s="6" t="s">
        <v>1082</v>
      </c>
      <c r="G122" s="6" t="s">
        <v>1083</v>
      </c>
      <c r="H122" s="6"/>
      <c r="I122" s="5"/>
      <c r="J122" s="11" t="s">
        <v>1084</v>
      </c>
      <c r="K122" s="6"/>
      <c r="L122" s="5"/>
      <c r="M122" s="5"/>
      <c r="N122" s="9">
        <v>242285</v>
      </c>
      <c r="O122" s="5" t="str">
        <f t="shared" si="0"/>
        <v>M</v>
      </c>
    </row>
  </sheetData>
  <mergeCells count="27">
    <mergeCell ref="K107:M107"/>
    <mergeCell ref="J110:K110"/>
    <mergeCell ref="J111:K111"/>
    <mergeCell ref="K115:L115"/>
    <mergeCell ref="K116:M116"/>
    <mergeCell ref="J55:K55"/>
    <mergeCell ref="K57:L57"/>
    <mergeCell ref="J69:K69"/>
    <mergeCell ref="G79:H79"/>
    <mergeCell ref="K106:M106"/>
    <mergeCell ref="J79:K79"/>
    <mergeCell ref="K87:L87"/>
    <mergeCell ref="K92:L92"/>
    <mergeCell ref="J99:K99"/>
    <mergeCell ref="J100:K100"/>
    <mergeCell ref="K104:L104"/>
    <mergeCell ref="K105:L105"/>
    <mergeCell ref="K39:L39"/>
    <mergeCell ref="J42:K42"/>
    <mergeCell ref="I47:M47"/>
    <mergeCell ref="J49:M49"/>
    <mergeCell ref="K54:L54"/>
    <mergeCell ref="K30:L30"/>
    <mergeCell ref="K32:L32"/>
    <mergeCell ref="K34:L34"/>
    <mergeCell ref="K36:L36"/>
    <mergeCell ref="J37:K37"/>
  </mergeCells>
  <conditionalFormatting sqref="A2:H900 I2:I118 J2:O900 I120:I900">
    <cfRule type="expression" dxfId="13" priority="6">
      <formula>$A2="x"</formula>
    </cfRule>
  </conditionalFormatting>
  <conditionalFormatting sqref="D63 F63">
    <cfRule type="expression" dxfId="12" priority="5">
      <formula>#REF!="x"</formula>
    </cfRule>
  </conditionalFormatting>
  <conditionalFormatting sqref="D120">
    <cfRule type="expression" dxfId="11" priority="3">
      <formula>$A119="x"</formula>
    </cfRule>
    <cfRule type="expression" dxfId="10" priority="4">
      <formula>$A119="i"</formula>
    </cfRule>
  </conditionalFormatting>
  <conditionalFormatting sqref="I2:I118 A2:H900 J2:O900 I120:I900">
    <cfRule type="expression" dxfId="9" priority="7">
      <formula>$A2="i"</formula>
    </cfRule>
  </conditionalFormatting>
  <conditionalFormatting sqref="I119">
    <cfRule type="expression" dxfId="8" priority="1">
      <formula>$A120="x"</formula>
    </cfRule>
    <cfRule type="expression" dxfId="7" priority="2">
      <formula>$A120="i"</formula>
    </cfRule>
  </conditionalFormatting>
  <hyperlinks>
    <hyperlink ref="I4" r:id="rId1" xr:uid="{00000000-0004-0000-0000-000000000000}"/>
    <hyperlink ref="J4" r:id="rId2" xr:uid="{00000000-0004-0000-0000-000001000000}"/>
    <hyperlink ref="M4" r:id="rId3" xr:uid="{00000000-0004-0000-0000-000002000000}"/>
    <hyperlink ref="I5" r:id="rId4" xr:uid="{00000000-0004-0000-0000-000003000000}"/>
    <hyperlink ref="J5" r:id="rId5" xr:uid="{00000000-0004-0000-0000-000004000000}"/>
    <hyperlink ref="M5" r:id="rId6" xr:uid="{00000000-0004-0000-0000-000005000000}"/>
    <hyperlink ref="I6" r:id="rId7" xr:uid="{00000000-0004-0000-0000-000006000000}"/>
    <hyperlink ref="J6" r:id="rId8" xr:uid="{00000000-0004-0000-0000-000007000000}"/>
    <hyperlink ref="M6" r:id="rId9" xr:uid="{00000000-0004-0000-0000-000008000000}"/>
    <hyperlink ref="I7" r:id="rId10" xr:uid="{00000000-0004-0000-0000-000009000000}"/>
    <hyperlink ref="J7" r:id="rId11" xr:uid="{00000000-0004-0000-0000-00000A000000}"/>
    <hyperlink ref="M7" r:id="rId12" xr:uid="{00000000-0004-0000-0000-00000B000000}"/>
    <hyperlink ref="I8" r:id="rId13" xr:uid="{00000000-0004-0000-0000-00000C000000}"/>
    <hyperlink ref="J8" r:id="rId14" xr:uid="{00000000-0004-0000-0000-00000D000000}"/>
    <hyperlink ref="M8" r:id="rId15" xr:uid="{00000000-0004-0000-0000-00000E000000}"/>
    <hyperlink ref="I9" r:id="rId16" xr:uid="{00000000-0004-0000-0000-00000F000000}"/>
    <hyperlink ref="J9" r:id="rId17" xr:uid="{00000000-0004-0000-0000-000010000000}"/>
    <hyperlink ref="M9" r:id="rId18" xr:uid="{00000000-0004-0000-0000-000011000000}"/>
    <hyperlink ref="I10" r:id="rId19" xr:uid="{00000000-0004-0000-0000-000012000000}"/>
    <hyperlink ref="J10" r:id="rId20" xr:uid="{00000000-0004-0000-0000-000013000000}"/>
    <hyperlink ref="M10" r:id="rId21" xr:uid="{00000000-0004-0000-0000-000014000000}"/>
    <hyperlink ref="I11" r:id="rId22" xr:uid="{00000000-0004-0000-0000-000015000000}"/>
    <hyperlink ref="J11" r:id="rId23" xr:uid="{00000000-0004-0000-0000-000016000000}"/>
    <hyperlink ref="M11" r:id="rId24" xr:uid="{00000000-0004-0000-0000-000017000000}"/>
    <hyperlink ref="I12" r:id="rId25" xr:uid="{00000000-0004-0000-0000-000018000000}"/>
    <hyperlink ref="J12" r:id="rId26" xr:uid="{00000000-0004-0000-0000-000019000000}"/>
    <hyperlink ref="M12" r:id="rId27" xr:uid="{00000000-0004-0000-0000-00001A000000}"/>
    <hyperlink ref="I13" r:id="rId28" xr:uid="{00000000-0004-0000-0000-00001B000000}"/>
    <hyperlink ref="J13" r:id="rId29" xr:uid="{00000000-0004-0000-0000-00001C000000}"/>
    <hyperlink ref="M13" r:id="rId30" xr:uid="{00000000-0004-0000-0000-00001D000000}"/>
    <hyperlink ref="I14" r:id="rId31" xr:uid="{00000000-0004-0000-0000-00001E000000}"/>
    <hyperlink ref="J14" r:id="rId32" xr:uid="{00000000-0004-0000-0000-00001F000000}"/>
    <hyperlink ref="M14" r:id="rId33" xr:uid="{00000000-0004-0000-0000-000020000000}"/>
    <hyperlink ref="I15" r:id="rId34" xr:uid="{00000000-0004-0000-0000-000021000000}"/>
    <hyperlink ref="J15" r:id="rId35" xr:uid="{00000000-0004-0000-0000-000022000000}"/>
    <hyperlink ref="M15" r:id="rId36" xr:uid="{00000000-0004-0000-0000-000023000000}"/>
    <hyperlink ref="I16" r:id="rId37" xr:uid="{00000000-0004-0000-0000-000024000000}"/>
    <hyperlink ref="J16" r:id="rId38" xr:uid="{00000000-0004-0000-0000-000025000000}"/>
    <hyperlink ref="M16" r:id="rId39" xr:uid="{00000000-0004-0000-0000-000026000000}"/>
    <hyperlink ref="I17" r:id="rId40" xr:uid="{00000000-0004-0000-0000-000027000000}"/>
    <hyperlink ref="J17" r:id="rId41" xr:uid="{00000000-0004-0000-0000-000028000000}"/>
    <hyperlink ref="M17" r:id="rId42" xr:uid="{00000000-0004-0000-0000-000029000000}"/>
    <hyperlink ref="I18" r:id="rId43" xr:uid="{00000000-0004-0000-0000-00002A000000}"/>
    <hyperlink ref="J18" r:id="rId44" xr:uid="{00000000-0004-0000-0000-00002B000000}"/>
    <hyperlink ref="M18" r:id="rId45" xr:uid="{00000000-0004-0000-0000-00002C000000}"/>
    <hyperlink ref="I19" r:id="rId46" xr:uid="{00000000-0004-0000-0000-00002D000000}"/>
    <hyperlink ref="J19" r:id="rId47" xr:uid="{00000000-0004-0000-0000-00002E000000}"/>
    <hyperlink ref="M19" r:id="rId48" xr:uid="{00000000-0004-0000-0000-00002F000000}"/>
    <hyperlink ref="I20" r:id="rId49" xr:uid="{00000000-0004-0000-0000-000030000000}"/>
    <hyperlink ref="J20" r:id="rId50" xr:uid="{00000000-0004-0000-0000-000031000000}"/>
    <hyperlink ref="M20" r:id="rId51" xr:uid="{00000000-0004-0000-0000-000032000000}"/>
    <hyperlink ref="I21" r:id="rId52" xr:uid="{00000000-0004-0000-0000-000033000000}"/>
    <hyperlink ref="J21" r:id="rId53" xr:uid="{00000000-0004-0000-0000-000034000000}"/>
    <hyperlink ref="M21" r:id="rId54" xr:uid="{00000000-0004-0000-0000-000035000000}"/>
    <hyperlink ref="I22" r:id="rId55" xr:uid="{00000000-0004-0000-0000-000036000000}"/>
    <hyperlink ref="J22" r:id="rId56" xr:uid="{00000000-0004-0000-0000-000037000000}"/>
    <hyperlink ref="I23" r:id="rId57" xr:uid="{00000000-0004-0000-0000-000038000000}"/>
    <hyperlink ref="J23" r:id="rId58" xr:uid="{00000000-0004-0000-0000-000039000000}"/>
    <hyperlink ref="M23" r:id="rId59" xr:uid="{00000000-0004-0000-0000-00003A000000}"/>
    <hyperlink ref="I24" r:id="rId60" xr:uid="{00000000-0004-0000-0000-00003B000000}"/>
    <hyperlink ref="J24" r:id="rId61" xr:uid="{00000000-0004-0000-0000-00003C000000}"/>
    <hyperlink ref="M24" r:id="rId62" xr:uid="{00000000-0004-0000-0000-00003D000000}"/>
    <hyperlink ref="I25" r:id="rId63" xr:uid="{00000000-0004-0000-0000-00003E000000}"/>
    <hyperlink ref="J25" r:id="rId64" xr:uid="{00000000-0004-0000-0000-00003F000000}"/>
    <hyperlink ref="I26" r:id="rId65" xr:uid="{00000000-0004-0000-0000-000040000000}"/>
    <hyperlink ref="J26" r:id="rId66" xr:uid="{00000000-0004-0000-0000-000041000000}"/>
    <hyperlink ref="M26" r:id="rId67" xr:uid="{00000000-0004-0000-0000-000042000000}"/>
    <hyperlink ref="I27" r:id="rId68" xr:uid="{00000000-0004-0000-0000-000043000000}"/>
    <hyperlink ref="J27" r:id="rId69" xr:uid="{00000000-0004-0000-0000-000044000000}"/>
    <hyperlink ref="M27" r:id="rId70" xr:uid="{00000000-0004-0000-0000-000045000000}"/>
    <hyperlink ref="I28" r:id="rId71" xr:uid="{00000000-0004-0000-0000-000046000000}"/>
    <hyperlink ref="J28" r:id="rId72" xr:uid="{00000000-0004-0000-0000-000047000000}"/>
    <hyperlink ref="I29" r:id="rId73" xr:uid="{00000000-0004-0000-0000-000048000000}"/>
    <hyperlink ref="J29" r:id="rId74" xr:uid="{00000000-0004-0000-0000-000049000000}"/>
    <hyperlink ref="I30" r:id="rId75" xr:uid="{00000000-0004-0000-0000-00004A000000}"/>
    <hyperlink ref="J30" r:id="rId76" xr:uid="{00000000-0004-0000-0000-00004B000000}"/>
    <hyperlink ref="I31" r:id="rId77" xr:uid="{00000000-0004-0000-0000-00004C000000}"/>
    <hyperlink ref="J31" r:id="rId78" xr:uid="{00000000-0004-0000-0000-00004D000000}"/>
    <hyperlink ref="I32" r:id="rId79" xr:uid="{00000000-0004-0000-0000-00004E000000}"/>
    <hyperlink ref="J32" r:id="rId80" xr:uid="{00000000-0004-0000-0000-00004F000000}"/>
    <hyperlink ref="I33" r:id="rId81" xr:uid="{00000000-0004-0000-0000-000050000000}"/>
    <hyperlink ref="J33" r:id="rId82" xr:uid="{00000000-0004-0000-0000-000051000000}"/>
    <hyperlink ref="I34" r:id="rId83" xr:uid="{00000000-0004-0000-0000-000052000000}"/>
    <hyperlink ref="J34" r:id="rId84" xr:uid="{00000000-0004-0000-0000-000053000000}"/>
    <hyperlink ref="J35" r:id="rId85" xr:uid="{00000000-0004-0000-0000-000054000000}"/>
    <hyperlink ref="M35" r:id="rId86" xr:uid="{00000000-0004-0000-0000-000055000000}"/>
    <hyperlink ref="I36" r:id="rId87" xr:uid="{00000000-0004-0000-0000-000056000000}"/>
    <hyperlink ref="J36" r:id="rId88" xr:uid="{00000000-0004-0000-0000-000057000000}"/>
    <hyperlink ref="I37" r:id="rId89" xr:uid="{00000000-0004-0000-0000-000058000000}"/>
    <hyperlink ref="J37" r:id="rId90" xr:uid="{00000000-0004-0000-0000-000059000000}"/>
    <hyperlink ref="I38" r:id="rId91" xr:uid="{00000000-0004-0000-0000-00005A000000}"/>
    <hyperlink ref="J38" r:id="rId92" xr:uid="{00000000-0004-0000-0000-00005B000000}"/>
    <hyperlink ref="I39" r:id="rId93" xr:uid="{00000000-0004-0000-0000-00005C000000}"/>
    <hyperlink ref="J39" r:id="rId94" xr:uid="{00000000-0004-0000-0000-00005D000000}"/>
    <hyperlink ref="J41" r:id="rId95" xr:uid="{00000000-0004-0000-0000-00005E000000}"/>
    <hyperlink ref="M41" r:id="rId96" xr:uid="{00000000-0004-0000-0000-00005F000000}"/>
    <hyperlink ref="I42" r:id="rId97" xr:uid="{00000000-0004-0000-0000-000060000000}"/>
    <hyperlink ref="J42" r:id="rId98" xr:uid="{00000000-0004-0000-0000-000061000000}"/>
    <hyperlink ref="M42" r:id="rId99" xr:uid="{00000000-0004-0000-0000-000062000000}"/>
    <hyperlink ref="J43" r:id="rId100" xr:uid="{00000000-0004-0000-0000-000063000000}"/>
    <hyperlink ref="M43" r:id="rId101" xr:uid="{00000000-0004-0000-0000-000064000000}"/>
    <hyperlink ref="I46" r:id="rId102" xr:uid="{00000000-0004-0000-0000-000065000000}"/>
    <hyperlink ref="J46" r:id="rId103" xr:uid="{00000000-0004-0000-0000-000066000000}"/>
    <hyperlink ref="I48" r:id="rId104" xr:uid="{00000000-0004-0000-0000-000067000000}"/>
    <hyperlink ref="J48" r:id="rId105" xr:uid="{00000000-0004-0000-0000-000068000000}"/>
    <hyperlink ref="I49" r:id="rId106" xr:uid="{00000000-0004-0000-0000-000069000000}"/>
    <hyperlink ref="J49" r:id="rId107" xr:uid="{00000000-0004-0000-0000-00006A000000}"/>
    <hyperlink ref="J50" r:id="rId108" xr:uid="{00000000-0004-0000-0000-00006B000000}"/>
    <hyperlink ref="J51" r:id="rId109" xr:uid="{00000000-0004-0000-0000-00006C000000}"/>
    <hyperlink ref="J52" r:id="rId110" xr:uid="{00000000-0004-0000-0000-00006D000000}"/>
    <hyperlink ref="J53" r:id="rId111" xr:uid="{00000000-0004-0000-0000-00006E000000}"/>
    <hyperlink ref="J54" r:id="rId112" xr:uid="{00000000-0004-0000-0000-00006F000000}"/>
    <hyperlink ref="I55" r:id="rId113" xr:uid="{00000000-0004-0000-0000-000070000000}"/>
    <hyperlink ref="J55" r:id="rId114" xr:uid="{00000000-0004-0000-0000-000071000000}"/>
    <hyperlink ref="J56" r:id="rId115" xr:uid="{00000000-0004-0000-0000-000072000000}"/>
    <hyperlink ref="I57" r:id="rId116" xr:uid="{00000000-0004-0000-0000-000073000000}"/>
    <hyperlink ref="J57" r:id="rId117" xr:uid="{00000000-0004-0000-0000-000074000000}"/>
    <hyperlink ref="M57" r:id="rId118" xr:uid="{00000000-0004-0000-0000-000075000000}"/>
    <hyperlink ref="I58" r:id="rId119" xr:uid="{00000000-0004-0000-0000-000076000000}"/>
    <hyperlink ref="J58" r:id="rId120" xr:uid="{00000000-0004-0000-0000-000077000000}"/>
    <hyperlink ref="M58" r:id="rId121" xr:uid="{00000000-0004-0000-0000-000078000000}"/>
    <hyperlink ref="I59" r:id="rId122" xr:uid="{00000000-0004-0000-0000-000079000000}"/>
    <hyperlink ref="J59" r:id="rId123" xr:uid="{00000000-0004-0000-0000-00007A000000}"/>
    <hyperlink ref="M59" r:id="rId124" xr:uid="{00000000-0004-0000-0000-00007B000000}"/>
    <hyperlink ref="I60" r:id="rId125" xr:uid="{00000000-0004-0000-0000-00007C000000}"/>
    <hyperlink ref="J60" r:id="rId126" xr:uid="{00000000-0004-0000-0000-00007D000000}"/>
    <hyperlink ref="I61" r:id="rId127" xr:uid="{00000000-0004-0000-0000-00007E000000}"/>
    <hyperlink ref="J61" r:id="rId128" xr:uid="{00000000-0004-0000-0000-00007F000000}"/>
    <hyperlink ref="I62" r:id="rId129" xr:uid="{00000000-0004-0000-0000-000080000000}"/>
    <hyperlink ref="J62" r:id="rId130" xr:uid="{00000000-0004-0000-0000-000081000000}"/>
    <hyperlink ref="M62" r:id="rId131" xr:uid="{00000000-0004-0000-0000-000082000000}"/>
    <hyperlink ref="I63" r:id="rId132" xr:uid="{00000000-0004-0000-0000-000083000000}"/>
    <hyperlink ref="J63" r:id="rId133" xr:uid="{00000000-0004-0000-0000-000084000000}"/>
    <hyperlink ref="M63" r:id="rId134" xr:uid="{00000000-0004-0000-0000-000085000000}"/>
    <hyperlink ref="I64" r:id="rId135" xr:uid="{00000000-0004-0000-0000-000086000000}"/>
    <hyperlink ref="J64" r:id="rId136" xr:uid="{00000000-0004-0000-0000-000087000000}"/>
    <hyperlink ref="M64" r:id="rId137" xr:uid="{00000000-0004-0000-0000-000088000000}"/>
    <hyperlink ref="I65" r:id="rId138" xr:uid="{00000000-0004-0000-0000-000089000000}"/>
    <hyperlink ref="J65" r:id="rId139" xr:uid="{00000000-0004-0000-0000-00008A000000}"/>
    <hyperlink ref="M65" r:id="rId140" xr:uid="{00000000-0004-0000-0000-00008B000000}"/>
    <hyperlink ref="J66" r:id="rId141" xr:uid="{00000000-0004-0000-0000-00008C000000}"/>
    <hyperlink ref="I67" r:id="rId142" xr:uid="{00000000-0004-0000-0000-00008D000000}"/>
    <hyperlink ref="J68" r:id="rId143" xr:uid="{00000000-0004-0000-0000-00008E000000}"/>
    <hyperlink ref="I69" r:id="rId144" xr:uid="{00000000-0004-0000-0000-00008F000000}"/>
    <hyperlink ref="J69" r:id="rId145" xr:uid="{00000000-0004-0000-0000-000090000000}"/>
    <hyperlink ref="I70" r:id="rId146" xr:uid="{00000000-0004-0000-0000-000091000000}"/>
    <hyperlink ref="J70" r:id="rId147" xr:uid="{00000000-0004-0000-0000-000092000000}"/>
    <hyperlink ref="J71" r:id="rId148" xr:uid="{00000000-0004-0000-0000-000093000000}"/>
    <hyperlink ref="J74" r:id="rId149" xr:uid="{00000000-0004-0000-0000-000094000000}"/>
    <hyperlink ref="I75" r:id="rId150" xr:uid="{00000000-0004-0000-0000-000095000000}"/>
    <hyperlink ref="J75" r:id="rId151" xr:uid="{00000000-0004-0000-0000-000096000000}"/>
    <hyperlink ref="I76" r:id="rId152" xr:uid="{00000000-0004-0000-0000-000097000000}"/>
    <hyperlink ref="J76" r:id="rId153" xr:uid="{00000000-0004-0000-0000-000098000000}"/>
    <hyperlink ref="M76" r:id="rId154" xr:uid="{00000000-0004-0000-0000-000099000000}"/>
    <hyperlink ref="I77" r:id="rId155" xr:uid="{00000000-0004-0000-0000-00009A000000}"/>
    <hyperlink ref="J77" r:id="rId156" xr:uid="{00000000-0004-0000-0000-00009B000000}"/>
    <hyperlink ref="I79" r:id="rId157" xr:uid="{00000000-0004-0000-0000-00009C000000}"/>
    <hyperlink ref="J79" r:id="rId158" xr:uid="{00000000-0004-0000-0000-00009D000000}"/>
    <hyperlink ref="I80" r:id="rId159" xr:uid="{00000000-0004-0000-0000-00009E000000}"/>
    <hyperlink ref="J80" r:id="rId160" xr:uid="{00000000-0004-0000-0000-00009F000000}"/>
    <hyperlink ref="J81" r:id="rId161" xr:uid="{00000000-0004-0000-0000-0000A0000000}"/>
    <hyperlink ref="J83" r:id="rId162" xr:uid="{00000000-0004-0000-0000-0000A1000000}"/>
    <hyperlink ref="J84" r:id="rId163" xr:uid="{00000000-0004-0000-0000-0000A2000000}"/>
    <hyperlink ref="J85" r:id="rId164" xr:uid="{00000000-0004-0000-0000-0000A3000000}"/>
    <hyperlink ref="J86" r:id="rId165" xr:uid="{00000000-0004-0000-0000-0000A4000000}"/>
    <hyperlink ref="J87" r:id="rId166" xr:uid="{00000000-0004-0000-0000-0000A5000000}"/>
    <hyperlink ref="J88" r:id="rId167" xr:uid="{00000000-0004-0000-0000-0000A6000000}"/>
    <hyperlink ref="M88" r:id="rId168" xr:uid="{00000000-0004-0000-0000-0000A7000000}"/>
    <hyperlink ref="I89" r:id="rId169" xr:uid="{00000000-0004-0000-0000-0000A8000000}"/>
    <hyperlink ref="J89" r:id="rId170" xr:uid="{00000000-0004-0000-0000-0000A9000000}"/>
    <hyperlink ref="M89" r:id="rId171" xr:uid="{00000000-0004-0000-0000-0000AA000000}"/>
    <hyperlink ref="J90" r:id="rId172" xr:uid="{00000000-0004-0000-0000-0000AB000000}"/>
    <hyperlink ref="I91" r:id="rId173" xr:uid="{00000000-0004-0000-0000-0000AC000000}"/>
    <hyperlink ref="J91" r:id="rId174" xr:uid="{00000000-0004-0000-0000-0000AD000000}"/>
    <hyperlink ref="I92" r:id="rId175" xr:uid="{00000000-0004-0000-0000-0000AE000000}"/>
    <hyperlink ref="J92" r:id="rId176" xr:uid="{00000000-0004-0000-0000-0000AF000000}"/>
    <hyperlink ref="J93" r:id="rId177" xr:uid="{00000000-0004-0000-0000-0000B0000000}"/>
    <hyperlink ref="I94" r:id="rId178" xr:uid="{00000000-0004-0000-0000-0000B1000000}"/>
    <hyperlink ref="J94" r:id="rId179" xr:uid="{00000000-0004-0000-0000-0000B2000000}"/>
    <hyperlink ref="L94" r:id="rId180" xr:uid="{00000000-0004-0000-0000-0000B3000000}"/>
    <hyperlink ref="J95" r:id="rId181" xr:uid="{00000000-0004-0000-0000-0000B4000000}"/>
    <hyperlink ref="I96" r:id="rId182" xr:uid="{00000000-0004-0000-0000-0000B5000000}"/>
    <hyperlink ref="J96" r:id="rId183" xr:uid="{00000000-0004-0000-0000-0000B6000000}"/>
    <hyperlink ref="M96" r:id="rId184" xr:uid="{00000000-0004-0000-0000-0000B7000000}"/>
    <hyperlink ref="J97" r:id="rId185" xr:uid="{00000000-0004-0000-0000-0000B8000000}"/>
    <hyperlink ref="I98" r:id="rId186" xr:uid="{00000000-0004-0000-0000-0000B9000000}"/>
    <hyperlink ref="J98" r:id="rId187" xr:uid="{00000000-0004-0000-0000-0000BA000000}"/>
    <hyperlink ref="I99" r:id="rId188" xr:uid="{00000000-0004-0000-0000-0000BB000000}"/>
    <hyperlink ref="J99" r:id="rId189" xr:uid="{00000000-0004-0000-0000-0000BC000000}"/>
    <hyperlink ref="M99" r:id="rId190" xr:uid="{00000000-0004-0000-0000-0000BD000000}"/>
    <hyperlink ref="I100" r:id="rId191" xr:uid="{00000000-0004-0000-0000-0000BE000000}"/>
    <hyperlink ref="J100" r:id="rId192" xr:uid="{00000000-0004-0000-0000-0000BF000000}"/>
    <hyperlink ref="M100" r:id="rId193" xr:uid="{00000000-0004-0000-0000-0000C0000000}"/>
    <hyperlink ref="I101" r:id="rId194" xr:uid="{00000000-0004-0000-0000-0000C1000000}"/>
    <hyperlink ref="J101" r:id="rId195" xr:uid="{00000000-0004-0000-0000-0000C2000000}"/>
    <hyperlink ref="I102" r:id="rId196" xr:uid="{00000000-0004-0000-0000-0000C3000000}"/>
    <hyperlink ref="J102" r:id="rId197" xr:uid="{00000000-0004-0000-0000-0000C4000000}"/>
    <hyperlink ref="I104" r:id="rId198" xr:uid="{00000000-0004-0000-0000-0000C5000000}"/>
    <hyperlink ref="J104" r:id="rId199" xr:uid="{00000000-0004-0000-0000-0000C6000000}"/>
    <hyperlink ref="J105" r:id="rId200" xr:uid="{00000000-0004-0000-0000-0000C7000000}"/>
    <hyperlink ref="I106" r:id="rId201" xr:uid="{00000000-0004-0000-0000-0000C8000000}"/>
    <hyperlink ref="J106" r:id="rId202" xr:uid="{00000000-0004-0000-0000-0000C9000000}"/>
    <hyperlink ref="I107" r:id="rId203" xr:uid="{00000000-0004-0000-0000-0000CA000000}"/>
    <hyperlink ref="J107" r:id="rId204" xr:uid="{00000000-0004-0000-0000-0000CB000000}"/>
    <hyperlink ref="I108" r:id="rId205" xr:uid="{00000000-0004-0000-0000-0000CC000000}"/>
    <hyperlink ref="J108" r:id="rId206" xr:uid="{00000000-0004-0000-0000-0000CD000000}"/>
    <hyperlink ref="J109" r:id="rId207" xr:uid="{00000000-0004-0000-0000-0000CE000000}"/>
    <hyperlink ref="I110" r:id="rId208" xr:uid="{00000000-0004-0000-0000-0000CF000000}"/>
    <hyperlink ref="J110" r:id="rId209" xr:uid="{00000000-0004-0000-0000-0000D0000000}"/>
    <hyperlink ref="J111" r:id="rId210" xr:uid="{00000000-0004-0000-0000-0000D1000000}"/>
    <hyperlink ref="I112" r:id="rId211" xr:uid="{00000000-0004-0000-0000-0000D2000000}"/>
    <hyperlink ref="J112" r:id="rId212" xr:uid="{00000000-0004-0000-0000-0000D3000000}"/>
    <hyperlink ref="I113" r:id="rId213" xr:uid="{00000000-0004-0000-0000-0000D4000000}"/>
    <hyperlink ref="J113" r:id="rId214" xr:uid="{00000000-0004-0000-0000-0000D5000000}"/>
    <hyperlink ref="I114" r:id="rId215" xr:uid="{00000000-0004-0000-0000-0000D6000000}"/>
    <hyperlink ref="J114" r:id="rId216" xr:uid="{00000000-0004-0000-0000-0000D7000000}"/>
    <hyperlink ref="I115" r:id="rId217" xr:uid="{00000000-0004-0000-0000-0000D8000000}"/>
    <hyperlink ref="J115" r:id="rId218" xr:uid="{00000000-0004-0000-0000-0000D9000000}"/>
    <hyperlink ref="I116" r:id="rId219" xr:uid="{00000000-0004-0000-0000-0000DA000000}"/>
    <hyperlink ref="J116" r:id="rId220" xr:uid="{00000000-0004-0000-0000-0000DB000000}"/>
    <hyperlink ref="I117" r:id="rId221" xr:uid="{00000000-0004-0000-0000-0000DC000000}"/>
    <hyperlink ref="J117" r:id="rId222" xr:uid="{00000000-0004-0000-0000-0000DD000000}"/>
    <hyperlink ref="J118" r:id="rId223" xr:uid="{00000000-0004-0000-0000-0000DE000000}"/>
    <hyperlink ref="I119" r:id="rId224" xr:uid="{00000000-0004-0000-0000-0000DF000000}"/>
    <hyperlink ref="J119" r:id="rId225" xr:uid="{00000000-0004-0000-0000-0000E0000000}"/>
    <hyperlink ref="I120" r:id="rId226" xr:uid="{00000000-0004-0000-0000-0000E1000000}"/>
    <hyperlink ref="J120" r:id="rId227" xr:uid="{00000000-0004-0000-0000-0000E2000000}"/>
    <hyperlink ref="J121" r:id="rId228" xr:uid="{00000000-0004-0000-0000-0000E3000000}"/>
    <hyperlink ref="J122" r:id="rId229" xr:uid="{00000000-0004-0000-0000-0000E4000000}"/>
  </hyperlinks>
  <pageMargins left="0.7" right="0.7" top="0.75" bottom="0.75" header="0.3" footer="0.3"/>
  <pageSetup paperSize="9" orientation="portrait" r:id="rId2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AA84F"/>
    <outlinePr summaryBelow="0" summaryRight="0"/>
  </sheetPr>
  <dimension ref="A1:AE994"/>
  <sheetViews>
    <sheetView workbookViewId="0">
      <pane ySplit="2" topLeftCell="A3" activePane="bottomLeft" state="frozen"/>
      <selection activeCell="C26" sqref="C26"/>
      <selection pane="bottomLeft" activeCell="C26" sqref="C26"/>
    </sheetView>
  </sheetViews>
  <sheetFormatPr defaultColWidth="14.453125" defaultRowHeight="15.9" customHeight="1" x14ac:dyDescent="0.25"/>
  <cols>
    <col min="1" max="1" width="8.54296875" customWidth="1"/>
    <col min="2" max="3" width="11.36328125" customWidth="1"/>
    <col min="4" max="4" width="20.36328125" customWidth="1"/>
    <col min="5" max="5" width="22.90625" customWidth="1"/>
    <col min="11" max="11" width="43.36328125" customWidth="1"/>
    <col min="12" max="12" width="41.6328125" customWidth="1"/>
  </cols>
  <sheetData>
    <row r="1" spans="1:31" ht="13" x14ac:dyDescent="0.3">
      <c r="A1" s="3" t="s">
        <v>1</v>
      </c>
      <c r="B1" s="3" t="s">
        <v>11</v>
      </c>
      <c r="C1" s="3" t="s">
        <v>12</v>
      </c>
      <c r="D1" s="3" t="s">
        <v>13</v>
      </c>
      <c r="E1" s="3" t="s">
        <v>2</v>
      </c>
      <c r="F1" s="3" t="s">
        <v>14</v>
      </c>
      <c r="G1" s="3" t="s">
        <v>15</v>
      </c>
      <c r="H1" s="3" t="s">
        <v>16</v>
      </c>
      <c r="I1" s="3" t="s">
        <v>17</v>
      </c>
      <c r="J1" s="3" t="s">
        <v>18</v>
      </c>
      <c r="K1" s="3" t="s">
        <v>19</v>
      </c>
      <c r="L1" s="3" t="s">
        <v>20</v>
      </c>
      <c r="M1" s="3" t="s">
        <v>21</v>
      </c>
      <c r="N1" s="3" t="s">
        <v>23</v>
      </c>
      <c r="O1" s="3" t="s">
        <v>24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3" x14ac:dyDescent="0.3">
      <c r="A2" s="3"/>
      <c r="B2" s="3"/>
      <c r="C2" s="3"/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3" t="s">
        <v>36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6.5" x14ac:dyDescent="0.55000000000000004">
      <c r="A3" s="5" t="s">
        <v>39</v>
      </c>
      <c r="B3" s="5" t="s">
        <v>42</v>
      </c>
      <c r="C3" s="13">
        <f>MATCH(B3,contact!$C$2:$C994,0)</f>
        <v>1</v>
      </c>
      <c r="D3" s="5" t="str">
        <f t="array" ref="D3">INDEX(contact!$D$2:$D994,C3,0)</f>
        <v>ธนาคารทุกแห่ง</v>
      </c>
      <c r="E3" s="5" t="s">
        <v>61</v>
      </c>
      <c r="F3" s="5">
        <v>100</v>
      </c>
      <c r="G3" s="5"/>
      <c r="H3" s="5"/>
      <c r="I3" s="5" t="s">
        <v>63</v>
      </c>
      <c r="J3" s="5"/>
      <c r="K3" s="5" t="s">
        <v>66</v>
      </c>
      <c r="L3" s="5" t="s">
        <v>69</v>
      </c>
      <c r="M3" s="5">
        <v>500000</v>
      </c>
      <c r="N3" s="14">
        <v>242452</v>
      </c>
      <c r="O3" s="5" t="s">
        <v>75</v>
      </c>
    </row>
    <row r="4" spans="1:31" ht="16.5" x14ac:dyDescent="0.55000000000000004">
      <c r="A4" s="5" t="s">
        <v>39</v>
      </c>
      <c r="B4" s="5" t="s">
        <v>64</v>
      </c>
      <c r="C4" s="13">
        <f>MATCH(B4,contact!$C$2:$C994,0)</f>
        <v>5</v>
      </c>
      <c r="D4" s="5" t="str">
        <f t="array" ref="D4">INDEX(contact!$D$2:$D994,C4,0)</f>
        <v>ธนาคารกรุงไทย</v>
      </c>
      <c r="E4" s="5" t="s">
        <v>86</v>
      </c>
      <c r="F4" s="5">
        <v>20</v>
      </c>
      <c r="G4" s="5" t="s">
        <v>39</v>
      </c>
      <c r="H4" s="5"/>
      <c r="I4" s="5" t="s">
        <v>88</v>
      </c>
      <c r="J4" s="5"/>
      <c r="K4" s="5" t="s">
        <v>89</v>
      </c>
      <c r="L4" s="5" t="s">
        <v>90</v>
      </c>
      <c r="M4" s="5"/>
      <c r="N4" s="14"/>
      <c r="O4" s="12" t="s">
        <v>91</v>
      </c>
    </row>
    <row r="5" spans="1:31" ht="16.5" x14ac:dyDescent="0.55000000000000004">
      <c r="A5" s="5" t="s">
        <v>39</v>
      </c>
      <c r="B5" s="5" t="s">
        <v>64</v>
      </c>
      <c r="C5" s="13">
        <f>MATCH(B5,contact!$C$2:$C994,0)</f>
        <v>5</v>
      </c>
      <c r="D5" s="5" t="str">
        <f t="array" ref="D5">INDEX(contact!$D$2:$D994,C5,0)</f>
        <v>ธนาคารกรุงไทย</v>
      </c>
      <c r="E5" s="5" t="s">
        <v>123</v>
      </c>
      <c r="F5" s="5">
        <v>100</v>
      </c>
      <c r="G5" s="5"/>
      <c r="H5" s="5">
        <v>7</v>
      </c>
      <c r="I5" s="5" t="s">
        <v>88</v>
      </c>
      <c r="J5" s="5"/>
      <c r="K5" s="5" t="s">
        <v>124</v>
      </c>
      <c r="L5" s="15" t="s">
        <v>90</v>
      </c>
      <c r="M5" s="5"/>
      <c r="N5" s="14"/>
      <c r="O5" s="12" t="s">
        <v>126</v>
      </c>
    </row>
    <row r="6" spans="1:31" ht="16.5" x14ac:dyDescent="0.55000000000000004">
      <c r="A6" s="5" t="s">
        <v>39</v>
      </c>
      <c r="B6" s="5" t="s">
        <v>64</v>
      </c>
      <c r="C6" s="13">
        <f>MATCH(B6,contact!$C$2:$C994,0)</f>
        <v>5</v>
      </c>
      <c r="D6" s="5" t="str">
        <f t="array" ref="D6">INDEX(contact!$D$2:$D994,C6,0)</f>
        <v>ธนาคารกรุงไทย</v>
      </c>
      <c r="E6" s="5" t="s">
        <v>141</v>
      </c>
      <c r="F6" s="5">
        <v>100</v>
      </c>
      <c r="G6" s="5"/>
      <c r="H6" s="5">
        <v>20</v>
      </c>
      <c r="I6" s="5" t="s">
        <v>88</v>
      </c>
      <c r="J6" s="5"/>
      <c r="K6" s="5" t="s">
        <v>142</v>
      </c>
      <c r="L6" s="5"/>
      <c r="M6" s="5"/>
      <c r="N6" s="14"/>
      <c r="O6" s="12" t="s">
        <v>143</v>
      </c>
    </row>
    <row r="7" spans="1:31" ht="16.5" x14ac:dyDescent="0.55000000000000004">
      <c r="A7" s="5"/>
      <c r="B7" s="5" t="s">
        <v>64</v>
      </c>
      <c r="C7" s="13">
        <f>MATCH(B7,contact!$C$2:$C994,0)</f>
        <v>5</v>
      </c>
      <c r="D7" s="5" t="str">
        <f t="array" ref="D7">INDEX(contact!$D$2:$D994,C7,0)</f>
        <v>ธนาคารกรุงไทย</v>
      </c>
      <c r="E7" s="5" t="s">
        <v>154</v>
      </c>
      <c r="H7" s="5">
        <v>10</v>
      </c>
      <c r="I7" s="5" t="s">
        <v>88</v>
      </c>
      <c r="N7" s="14"/>
      <c r="O7" s="12" t="s">
        <v>155</v>
      </c>
    </row>
    <row r="8" spans="1:31" ht="16.5" x14ac:dyDescent="0.55000000000000004">
      <c r="A8" s="5" t="s">
        <v>39</v>
      </c>
      <c r="B8" s="5" t="s">
        <v>64</v>
      </c>
      <c r="C8" s="13">
        <f>MATCH(B8,contact!$C$2:$C994,0)</f>
        <v>5</v>
      </c>
      <c r="D8" s="5" t="str">
        <f t="array" ref="D8">INDEX(contact!$D$2:$D994,C8,0)</f>
        <v>ธนาคารกรุงไทย</v>
      </c>
      <c r="E8" s="5" t="s">
        <v>170</v>
      </c>
      <c r="F8" s="5">
        <v>20</v>
      </c>
      <c r="G8" s="5"/>
      <c r="H8" s="5">
        <v>7</v>
      </c>
      <c r="I8" s="5" t="s">
        <v>88</v>
      </c>
      <c r="J8" s="5" t="s">
        <v>172</v>
      </c>
      <c r="K8" s="5" t="s">
        <v>173</v>
      </c>
      <c r="L8" s="5" t="s">
        <v>174</v>
      </c>
      <c r="M8" s="5"/>
      <c r="N8" s="14"/>
      <c r="O8" s="12" t="s">
        <v>175</v>
      </c>
    </row>
    <row r="9" spans="1:31" ht="16.5" x14ac:dyDescent="0.55000000000000004">
      <c r="A9" s="5" t="s">
        <v>39</v>
      </c>
      <c r="B9" s="5" t="s">
        <v>64</v>
      </c>
      <c r="C9" s="13">
        <f>MATCH(B9,contact!$C$2:$C994,0)</f>
        <v>5</v>
      </c>
      <c r="D9" s="5" t="str">
        <f t="array" ref="D9">INDEX(contact!$D$2:$D994,C9,0)</f>
        <v>ธนาคารกรุงไทย</v>
      </c>
      <c r="E9" s="5" t="s">
        <v>189</v>
      </c>
      <c r="F9" s="5"/>
      <c r="G9" s="5"/>
      <c r="H9" s="5"/>
      <c r="I9" s="5" t="s">
        <v>190</v>
      </c>
      <c r="J9" s="5"/>
      <c r="K9" s="5" t="s">
        <v>191</v>
      </c>
      <c r="L9" s="15" t="s">
        <v>192</v>
      </c>
      <c r="M9" s="5"/>
      <c r="N9" s="14">
        <v>242521</v>
      </c>
      <c r="O9" s="12" t="s">
        <v>193</v>
      </c>
    </row>
    <row r="10" spans="1:31" ht="16.5" x14ac:dyDescent="0.55000000000000004">
      <c r="A10" s="5" t="s">
        <v>39</v>
      </c>
      <c r="B10" s="5" t="s">
        <v>64</v>
      </c>
      <c r="C10" s="13">
        <f>MATCH(B10,contact!$C$2:$C994,0)</f>
        <v>5</v>
      </c>
      <c r="D10" s="5" t="str">
        <f t="array" ref="D10">INDEX(contact!$D$2:$D994,C10,0)</f>
        <v>ธนาคารกรุงไทย</v>
      </c>
      <c r="E10" s="5" t="s">
        <v>206</v>
      </c>
      <c r="F10" s="5"/>
      <c r="G10" s="5" t="s">
        <v>39</v>
      </c>
      <c r="H10" s="5">
        <v>10</v>
      </c>
      <c r="I10" s="5" t="s">
        <v>88</v>
      </c>
      <c r="J10" s="5" t="s">
        <v>207</v>
      </c>
      <c r="K10" s="5" t="s">
        <v>208</v>
      </c>
      <c r="L10" s="5" t="s">
        <v>209</v>
      </c>
      <c r="M10" s="5"/>
      <c r="N10" s="14"/>
      <c r="O10" s="12" t="s">
        <v>210</v>
      </c>
    </row>
    <row r="11" spans="1:31" ht="16.5" x14ac:dyDescent="0.55000000000000004">
      <c r="A11" s="5" t="s">
        <v>39</v>
      </c>
      <c r="B11" s="5" t="s">
        <v>64</v>
      </c>
      <c r="C11" s="13">
        <f>MATCH(B11,contact!$C$2:$C994,0)</f>
        <v>5</v>
      </c>
      <c r="D11" s="5" t="str">
        <f t="array" ref="D11">INDEX(contact!$D$2:$D994,C11,0)</f>
        <v>ธนาคารกรุงไทย</v>
      </c>
      <c r="E11" s="5" t="s">
        <v>221</v>
      </c>
      <c r="F11" s="5"/>
      <c r="G11" s="5"/>
      <c r="H11" s="5"/>
      <c r="I11" s="5" t="s">
        <v>88</v>
      </c>
      <c r="J11" s="5" t="s">
        <v>222</v>
      </c>
      <c r="K11" s="5" t="s">
        <v>223</v>
      </c>
      <c r="L11" s="5"/>
      <c r="M11" s="5"/>
      <c r="N11" s="14"/>
      <c r="O11" s="12" t="s">
        <v>224</v>
      </c>
    </row>
    <row r="12" spans="1:31" ht="16.5" x14ac:dyDescent="0.55000000000000004">
      <c r="A12" s="5" t="s">
        <v>39</v>
      </c>
      <c r="B12" s="5" t="s">
        <v>64</v>
      </c>
      <c r="C12" s="13">
        <f>MATCH(B12,contact!$C$2:$C994,0)</f>
        <v>5</v>
      </c>
      <c r="D12" s="5" t="str">
        <f t="array" ref="D12">INDEX(contact!$D$2:$D994,C12,0)</f>
        <v>ธนาคารกรุงไทย</v>
      </c>
      <c r="E12" s="5" t="s">
        <v>238</v>
      </c>
      <c r="F12" s="5"/>
      <c r="G12" s="5"/>
      <c r="H12" s="5">
        <v>7</v>
      </c>
      <c r="I12" s="5" t="s">
        <v>88</v>
      </c>
      <c r="J12" s="5"/>
      <c r="K12" s="5" t="s">
        <v>239</v>
      </c>
      <c r="L12" s="5" t="s">
        <v>240</v>
      </c>
      <c r="M12" s="5"/>
      <c r="N12" s="14"/>
      <c r="O12" s="17" t="s">
        <v>241</v>
      </c>
    </row>
    <row r="13" spans="1:31" ht="16.5" x14ac:dyDescent="0.55000000000000004">
      <c r="A13" s="5" t="s">
        <v>39</v>
      </c>
      <c r="B13" s="5" t="s">
        <v>64</v>
      </c>
      <c r="C13" s="13">
        <f>MATCH(B13,contact!$C$2:$C994,0)</f>
        <v>5</v>
      </c>
      <c r="D13" s="5" t="str">
        <f t="array" ref="D13">INDEX(contact!$D$2:$D994,C13,0)</f>
        <v>ธนาคารกรุงไทย</v>
      </c>
      <c r="E13" s="5" t="s">
        <v>252</v>
      </c>
      <c r="F13" s="5"/>
      <c r="G13" s="5" t="s">
        <v>39</v>
      </c>
      <c r="H13" s="5">
        <v>12</v>
      </c>
      <c r="I13" s="5" t="s">
        <v>88</v>
      </c>
      <c r="J13" s="5" t="s">
        <v>253</v>
      </c>
      <c r="K13" s="5" t="s">
        <v>254</v>
      </c>
      <c r="L13" s="5" t="s">
        <v>209</v>
      </c>
      <c r="M13" s="5"/>
      <c r="N13" s="14"/>
      <c r="O13" s="12" t="s">
        <v>255</v>
      </c>
    </row>
    <row r="14" spans="1:31" ht="16.5" x14ac:dyDescent="0.55000000000000004">
      <c r="A14" s="5" t="s">
        <v>39</v>
      </c>
      <c r="B14" s="5" t="s">
        <v>64</v>
      </c>
      <c r="C14" s="13">
        <f>MATCH(B14,contact!$C$2:$C994,0)</f>
        <v>5</v>
      </c>
      <c r="D14" s="5" t="str">
        <f t="array" ref="D14">INDEX(contact!$D$2:$D994,C14,0)</f>
        <v>ธนาคารกรุงไทย</v>
      </c>
      <c r="E14" s="5" t="s">
        <v>258</v>
      </c>
      <c r="F14" s="5">
        <v>15</v>
      </c>
      <c r="G14" s="5"/>
      <c r="H14" s="5">
        <v>7</v>
      </c>
      <c r="I14" s="5" t="s">
        <v>259</v>
      </c>
      <c r="J14" s="5"/>
      <c r="K14" s="19" t="s">
        <v>260</v>
      </c>
      <c r="L14" s="5" t="s">
        <v>261</v>
      </c>
      <c r="M14" s="5"/>
      <c r="N14" s="14"/>
      <c r="O14" s="12" t="s">
        <v>262</v>
      </c>
    </row>
    <row r="15" spans="1:31" ht="16.5" x14ac:dyDescent="0.55000000000000004">
      <c r="A15" s="5" t="s">
        <v>39</v>
      </c>
      <c r="B15" s="5" t="s">
        <v>64</v>
      </c>
      <c r="C15" s="13">
        <f>MATCH(B15,contact!$C$2:$C994,0)</f>
        <v>5</v>
      </c>
      <c r="D15" s="5" t="str">
        <f t="array" ref="D15">INDEX(contact!$D$2:$D994,C15,0)</f>
        <v>ธนาคารกรุงไทย</v>
      </c>
      <c r="E15" s="5" t="s">
        <v>270</v>
      </c>
      <c r="F15" s="5"/>
      <c r="G15" s="5"/>
      <c r="H15" s="5"/>
      <c r="I15" s="5"/>
      <c r="J15" s="5"/>
      <c r="K15" s="5" t="s">
        <v>272</v>
      </c>
      <c r="L15" s="5" t="s">
        <v>273</v>
      </c>
      <c r="M15" s="5"/>
      <c r="N15" s="14"/>
      <c r="O15" s="12" t="s">
        <v>276</v>
      </c>
    </row>
    <row r="16" spans="1:31" ht="16.5" x14ac:dyDescent="0.55000000000000004">
      <c r="A16" s="5" t="s">
        <v>39</v>
      </c>
      <c r="B16" s="5" t="s">
        <v>201</v>
      </c>
      <c r="C16" s="13">
        <f>MATCH(B16,contact!$C$2:$C994,0)</f>
        <v>16</v>
      </c>
      <c r="D16" s="5" t="str">
        <f t="array" ref="D16">INDEX(contact!$D$2:$D994,C16,0)</f>
        <v>ธนาคารพัฒนาวิสาหกิจขนาดกลางและขนาดย่อมแห่งประเทศไทย</v>
      </c>
      <c r="E16" s="5" t="s">
        <v>287</v>
      </c>
      <c r="F16" s="5">
        <v>3</v>
      </c>
      <c r="G16" s="5"/>
      <c r="H16" s="5">
        <v>5</v>
      </c>
      <c r="I16" s="5" t="s">
        <v>288</v>
      </c>
      <c r="J16" s="5"/>
      <c r="K16" s="5" t="s">
        <v>289</v>
      </c>
      <c r="L16" s="5"/>
      <c r="M16" s="5">
        <v>10000</v>
      </c>
      <c r="N16" s="14">
        <v>242521</v>
      </c>
      <c r="O16" s="12" t="s">
        <v>290</v>
      </c>
    </row>
    <row r="17" spans="1:15" ht="16.5" x14ac:dyDescent="0.55000000000000004">
      <c r="A17" s="5" t="s">
        <v>39</v>
      </c>
      <c r="B17" s="5" t="s">
        <v>201</v>
      </c>
      <c r="C17" s="13">
        <f>MATCH(B17,contact!$C$2:$C994,0)</f>
        <v>16</v>
      </c>
      <c r="D17" s="5" t="str">
        <f t="array" ref="D17">INDEX(contact!$D$2:$D994,C17,0)</f>
        <v>ธนาคารพัฒนาวิสาหกิจขนาดกลางและขนาดย่อมแห่งประเทศไทย</v>
      </c>
      <c r="E17" s="5" t="s">
        <v>305</v>
      </c>
      <c r="F17" s="5">
        <v>5</v>
      </c>
      <c r="G17" s="5"/>
      <c r="H17" s="5">
        <v>7</v>
      </c>
      <c r="I17" s="5" t="s">
        <v>306</v>
      </c>
      <c r="J17" s="5" t="s">
        <v>307</v>
      </c>
      <c r="K17" s="5" t="s">
        <v>308</v>
      </c>
      <c r="L17" s="5" t="s">
        <v>309</v>
      </c>
      <c r="M17" s="5">
        <v>10000</v>
      </c>
      <c r="N17" s="14">
        <v>242308</v>
      </c>
      <c r="O17" s="12" t="s">
        <v>310</v>
      </c>
    </row>
    <row r="18" spans="1:15" ht="16.5" x14ac:dyDescent="0.55000000000000004">
      <c r="A18" s="5" t="s">
        <v>39</v>
      </c>
      <c r="B18" s="5" t="s">
        <v>201</v>
      </c>
      <c r="C18" s="13">
        <f>MATCH(B18,contact!$C$2:$C994,0)</f>
        <v>16</v>
      </c>
      <c r="D18" s="5" t="str">
        <f t="array" ref="D18">INDEX(contact!$D$2:$D994,C18,0)</f>
        <v>ธนาคารพัฒนาวิสาหกิจขนาดกลางและขนาดย่อมแห่งประเทศไทย</v>
      </c>
      <c r="E18" s="5" t="s">
        <v>320</v>
      </c>
      <c r="F18" s="5">
        <v>15</v>
      </c>
      <c r="G18" s="5"/>
      <c r="H18" s="5">
        <v>7</v>
      </c>
      <c r="I18" s="5" t="s">
        <v>321</v>
      </c>
      <c r="J18" s="5"/>
      <c r="K18" s="5" t="s">
        <v>322</v>
      </c>
      <c r="L18" s="5" t="s">
        <v>323</v>
      </c>
      <c r="M18" s="5">
        <v>7000</v>
      </c>
      <c r="N18" s="14">
        <v>242509</v>
      </c>
      <c r="O18" s="12" t="s">
        <v>324</v>
      </c>
    </row>
    <row r="19" spans="1:15" ht="16.5" x14ac:dyDescent="0.55000000000000004">
      <c r="A19" s="5" t="s">
        <v>39</v>
      </c>
      <c r="B19" s="5" t="s">
        <v>201</v>
      </c>
      <c r="C19" s="13">
        <f>MATCH(B19,contact!$C$2:$C994,0)</f>
        <v>16</v>
      </c>
      <c r="D19" s="5" t="str">
        <f t="array" ref="D19">INDEX(contact!$D$2:$D994,C19,0)</f>
        <v>ธนาคารพัฒนาวิสาหกิจขนาดกลางและขนาดย่อมแห่งประเทศไทย</v>
      </c>
      <c r="E19" s="5" t="s">
        <v>332</v>
      </c>
      <c r="F19" s="5">
        <v>15</v>
      </c>
      <c r="G19" s="5"/>
      <c r="H19" s="5">
        <v>7</v>
      </c>
      <c r="I19" s="5" t="s">
        <v>333</v>
      </c>
      <c r="J19" s="5"/>
      <c r="K19" s="5" t="s">
        <v>334</v>
      </c>
      <c r="L19" s="5" t="s">
        <v>335</v>
      </c>
      <c r="M19" s="5">
        <v>5000</v>
      </c>
      <c r="N19" s="14">
        <v>242522</v>
      </c>
      <c r="O19" s="12" t="s">
        <v>336</v>
      </c>
    </row>
    <row r="20" spans="1:15" ht="31.5" customHeight="1" x14ac:dyDescent="0.55000000000000004">
      <c r="A20" s="5" t="s">
        <v>39</v>
      </c>
      <c r="B20" s="5" t="s">
        <v>201</v>
      </c>
      <c r="C20" s="13">
        <f>MATCH(B20,contact!$C$2:$C994,0)</f>
        <v>16</v>
      </c>
      <c r="D20" s="5" t="str">
        <f t="array" ref="D20">INDEX(contact!$D$2:$D994,C20,0)</f>
        <v>ธนาคารพัฒนาวิสาหกิจขนาดกลางและขนาดย่อมแห่งประเทศไทย</v>
      </c>
      <c r="E20" s="5" t="s">
        <v>339</v>
      </c>
      <c r="F20" s="5">
        <v>15</v>
      </c>
      <c r="G20" s="5" t="s">
        <v>39</v>
      </c>
      <c r="H20" s="5"/>
      <c r="I20" s="5" t="s">
        <v>340</v>
      </c>
      <c r="J20" s="5"/>
      <c r="K20" s="5" t="s">
        <v>341</v>
      </c>
      <c r="L20" s="19" t="s">
        <v>342</v>
      </c>
      <c r="M20" s="5">
        <v>20000</v>
      </c>
      <c r="N20" s="14">
        <v>242338</v>
      </c>
      <c r="O20" s="12" t="s">
        <v>343</v>
      </c>
    </row>
    <row r="21" spans="1:15" ht="16.5" x14ac:dyDescent="0.55000000000000004">
      <c r="A21" s="5" t="s">
        <v>39</v>
      </c>
      <c r="B21" s="5" t="s">
        <v>52</v>
      </c>
      <c r="C21" s="13">
        <f>MATCH(B21,contact!$C$2:$C994,0)</f>
        <v>17</v>
      </c>
      <c r="D21" s="5" t="str">
        <f t="array" ref="D21">INDEX(contact!$D$2:$D994,C21,0)</f>
        <v>ธนาคารเพื่อการเกษตรและสหกรณ์การเกษตร</v>
      </c>
      <c r="E21" s="5" t="s">
        <v>350</v>
      </c>
      <c r="F21" s="5">
        <v>20</v>
      </c>
      <c r="G21" s="5" t="s">
        <v>39</v>
      </c>
      <c r="H21" s="5">
        <v>10</v>
      </c>
      <c r="I21" s="5" t="s">
        <v>351</v>
      </c>
      <c r="J21" s="5" t="s">
        <v>62</v>
      </c>
      <c r="K21" s="5"/>
      <c r="L21" s="5"/>
      <c r="M21" s="5">
        <v>50000</v>
      </c>
      <c r="N21" s="14"/>
      <c r="O21" s="12" t="s">
        <v>353</v>
      </c>
    </row>
    <row r="22" spans="1:15" ht="16.5" x14ac:dyDescent="0.55000000000000004">
      <c r="A22" s="5"/>
      <c r="B22" s="5" t="s">
        <v>52</v>
      </c>
      <c r="C22" s="13">
        <f>MATCH(B22,contact!$C$2:$C994,0)</f>
        <v>17</v>
      </c>
      <c r="D22" s="5" t="str">
        <f t="array" ref="D22">INDEX(contact!$D$2:$D994,C22,0)</f>
        <v>ธนาคารเพื่อการเกษตรและสหกรณ์การเกษตร</v>
      </c>
      <c r="E22" s="5" t="s">
        <v>360</v>
      </c>
      <c r="F22" s="5">
        <v>0.2</v>
      </c>
      <c r="G22" s="20"/>
      <c r="H22" s="20"/>
      <c r="I22" s="20"/>
      <c r="J22" s="20"/>
      <c r="K22" s="20"/>
      <c r="L22" s="20"/>
      <c r="M22" s="20"/>
      <c r="N22" s="14"/>
    </row>
    <row r="23" spans="1:15" ht="16.5" x14ac:dyDescent="0.55000000000000004">
      <c r="A23" s="5"/>
      <c r="B23" s="5" t="s">
        <v>52</v>
      </c>
      <c r="C23" s="13">
        <f>MATCH(B23,contact!$C$2:$C994,0)</f>
        <v>17</v>
      </c>
      <c r="D23" s="5" t="str">
        <f t="array" ref="D23">INDEX(contact!$D$2:$D994,C23,0)</f>
        <v>ธนาคารเพื่อการเกษตรและสหกรณ์การเกษตร</v>
      </c>
      <c r="E23" s="5" t="s">
        <v>367</v>
      </c>
      <c r="G23" s="20"/>
      <c r="H23" s="20"/>
      <c r="I23" s="20"/>
      <c r="J23" s="20"/>
      <c r="K23" s="20"/>
      <c r="L23" s="20"/>
      <c r="M23" s="20"/>
      <c r="N23" s="14"/>
    </row>
    <row r="24" spans="1:15" ht="16.5" x14ac:dyDescent="0.55000000000000004">
      <c r="A24" s="5" t="s">
        <v>39</v>
      </c>
      <c r="B24" s="5" t="s">
        <v>52</v>
      </c>
      <c r="C24" s="13">
        <f>MATCH(B24,contact!$C$2:$C994,0)</f>
        <v>17</v>
      </c>
      <c r="D24" s="5" t="str">
        <f t="array" ref="D24">INDEX(contact!$D$2:$D994,C24,0)</f>
        <v>ธนาคารเพื่อการเกษตรและสหกรณ์การเกษตร</v>
      </c>
      <c r="E24" s="5" t="s">
        <v>376</v>
      </c>
      <c r="F24" s="5"/>
      <c r="G24" s="5" t="s">
        <v>39</v>
      </c>
      <c r="H24" s="5"/>
      <c r="I24" s="5" t="s">
        <v>377</v>
      </c>
      <c r="J24" s="5"/>
      <c r="K24" s="5" t="s">
        <v>378</v>
      </c>
      <c r="L24" s="5" t="s">
        <v>379</v>
      </c>
      <c r="M24" s="5"/>
      <c r="N24" s="14"/>
      <c r="O24" s="12" t="s">
        <v>380</v>
      </c>
    </row>
    <row r="25" spans="1:15" ht="16.5" x14ac:dyDescent="0.55000000000000004">
      <c r="A25" s="5" t="s">
        <v>39</v>
      </c>
      <c r="B25" s="5" t="s">
        <v>52</v>
      </c>
      <c r="C25" s="13">
        <f>MATCH(B25,contact!$C$2:$C994,0)</f>
        <v>17</v>
      </c>
      <c r="D25" s="5" t="str">
        <f t="array" ref="D25">INDEX(contact!$D$2:$D994,C25,0)</f>
        <v>ธนาคารเพื่อการเกษตรและสหกรณ์การเกษตร</v>
      </c>
      <c r="E25" s="5" t="s">
        <v>389</v>
      </c>
      <c r="F25" s="5">
        <v>100</v>
      </c>
      <c r="G25" s="5"/>
      <c r="H25" s="5">
        <v>20</v>
      </c>
      <c r="I25" s="5" t="s">
        <v>390</v>
      </c>
      <c r="J25" s="5"/>
      <c r="K25" s="5" t="s">
        <v>391</v>
      </c>
      <c r="L25" s="5" t="s">
        <v>392</v>
      </c>
      <c r="M25" s="5"/>
      <c r="N25" s="14">
        <v>242491</v>
      </c>
      <c r="O25" s="12" t="s">
        <v>393</v>
      </c>
    </row>
    <row r="26" spans="1:15" ht="16.5" x14ac:dyDescent="0.55000000000000004">
      <c r="A26" s="5" t="s">
        <v>39</v>
      </c>
      <c r="B26" s="5" t="s">
        <v>52</v>
      </c>
      <c r="C26" s="13">
        <f>MATCH(B26,contact!$C$2:$C994,0)</f>
        <v>17</v>
      </c>
      <c r="D26" s="5" t="str">
        <f t="array" ref="D26">INDEX(contact!$D$2:$D994,C26,0)</f>
        <v>ธนาคารเพื่อการเกษตรและสหกรณ์การเกษตร</v>
      </c>
      <c r="E26" s="5" t="s">
        <v>402</v>
      </c>
      <c r="F26" s="5"/>
      <c r="G26" s="5"/>
      <c r="H26" s="5"/>
      <c r="I26" s="5" t="s">
        <v>403</v>
      </c>
      <c r="J26" s="5"/>
      <c r="K26" s="5" t="s">
        <v>404</v>
      </c>
      <c r="L26" s="5"/>
      <c r="M26" s="5"/>
      <c r="N26" s="14">
        <v>242978</v>
      </c>
      <c r="O26" s="12" t="s">
        <v>405</v>
      </c>
    </row>
    <row r="27" spans="1:15" ht="16.5" x14ac:dyDescent="0.55000000000000004">
      <c r="A27" s="5" t="s">
        <v>39</v>
      </c>
      <c r="B27" s="5" t="s">
        <v>225</v>
      </c>
      <c r="C27" s="13">
        <f>MATCH(B27,contact!$C$2:$C994,0)</f>
        <v>18</v>
      </c>
      <c r="D27" s="5" t="str">
        <f t="array" ref="D27">INDEX(contact!$D$2:$D994,C27,0)</f>
        <v>ธนาคารเพื่อการส่งออกและนำเข้าแห่งประเทศไทย</v>
      </c>
      <c r="E27" s="5" t="s">
        <v>419</v>
      </c>
      <c r="F27" s="5">
        <v>100</v>
      </c>
      <c r="G27" s="5" t="s">
        <v>39</v>
      </c>
      <c r="H27" s="5">
        <v>7</v>
      </c>
      <c r="I27" s="5" t="s">
        <v>420</v>
      </c>
      <c r="J27" s="5"/>
      <c r="K27" s="5" t="s">
        <v>421</v>
      </c>
      <c r="L27" s="5" t="s">
        <v>422</v>
      </c>
      <c r="M27" s="5"/>
      <c r="N27" s="14">
        <v>242522</v>
      </c>
      <c r="O27" s="12" t="s">
        <v>423</v>
      </c>
    </row>
    <row r="28" spans="1:15" ht="16.5" x14ac:dyDescent="0.55000000000000004">
      <c r="A28" s="5" t="s">
        <v>39</v>
      </c>
      <c r="B28" s="5" t="s">
        <v>77</v>
      </c>
      <c r="C28" s="13">
        <f>MATCH(B28,contact!$C$2:$C994,0)</f>
        <v>23</v>
      </c>
      <c r="D28" s="5" t="str">
        <f t="array" ref="D28">INDEX(contact!$D$2:$D994,C28,0)</f>
        <v>ธนาคารออมสิน</v>
      </c>
      <c r="E28" s="5" t="s">
        <v>452</v>
      </c>
      <c r="F28" s="5">
        <v>10</v>
      </c>
      <c r="G28" s="5" t="s">
        <v>39</v>
      </c>
      <c r="H28" s="5">
        <v>1</v>
      </c>
      <c r="I28" s="5" t="s">
        <v>454</v>
      </c>
      <c r="J28" s="5"/>
      <c r="K28" s="5"/>
      <c r="L28" s="5" t="s">
        <v>455</v>
      </c>
      <c r="M28" s="5">
        <v>20000</v>
      </c>
      <c r="N28" s="14">
        <v>242522</v>
      </c>
      <c r="O28" s="12" t="s">
        <v>456</v>
      </c>
    </row>
    <row r="29" spans="1:15" ht="16.5" x14ac:dyDescent="0.55000000000000004">
      <c r="A29" s="5" t="s">
        <v>39</v>
      </c>
      <c r="B29" s="5" t="s">
        <v>77</v>
      </c>
      <c r="C29" s="13">
        <f>MATCH(B29,contact!$C$2:$C994,0)</f>
        <v>23</v>
      </c>
      <c r="D29" s="5" t="str">
        <f t="array" ref="D29">INDEX(contact!$D$2:$D994,C29,0)</f>
        <v>ธนาคารออมสิน</v>
      </c>
      <c r="E29" s="5" t="s">
        <v>470</v>
      </c>
      <c r="F29" s="5">
        <v>10</v>
      </c>
      <c r="G29" s="5" t="s">
        <v>39</v>
      </c>
      <c r="H29" s="5">
        <v>7</v>
      </c>
      <c r="I29" s="5" t="s">
        <v>471</v>
      </c>
      <c r="J29" s="5"/>
      <c r="K29" s="5"/>
      <c r="L29" s="5" t="s">
        <v>455</v>
      </c>
      <c r="M29" s="5">
        <v>20000</v>
      </c>
      <c r="N29" s="14">
        <v>242522</v>
      </c>
      <c r="O29" s="12" t="s">
        <v>456</v>
      </c>
    </row>
    <row r="30" spans="1:15" ht="16.5" x14ac:dyDescent="0.55000000000000004">
      <c r="A30" s="5" t="s">
        <v>39</v>
      </c>
      <c r="B30" s="5" t="s">
        <v>77</v>
      </c>
      <c r="C30" s="13">
        <f>MATCH(B30,contact!$C$2:$C994,0)</f>
        <v>23</v>
      </c>
      <c r="D30" s="5" t="str">
        <f t="array" ref="D30">INDEX(contact!$D$2:$D994,C30,0)</f>
        <v>ธนาคารออมสิน</v>
      </c>
      <c r="E30" s="5" t="s">
        <v>481</v>
      </c>
      <c r="F30" s="5">
        <v>100</v>
      </c>
      <c r="G30" s="5" t="s">
        <v>39</v>
      </c>
      <c r="H30" s="5">
        <v>7</v>
      </c>
      <c r="I30" s="5" t="s">
        <v>482</v>
      </c>
      <c r="J30" s="5"/>
      <c r="K30" s="5"/>
      <c r="L30" s="5" t="s">
        <v>455</v>
      </c>
      <c r="M30" s="5">
        <v>10000</v>
      </c>
      <c r="N30" s="14">
        <v>242522</v>
      </c>
      <c r="O30" s="12" t="s">
        <v>456</v>
      </c>
    </row>
    <row r="31" spans="1:15" ht="16.5" x14ac:dyDescent="0.55000000000000004">
      <c r="A31" s="5" t="s">
        <v>39</v>
      </c>
      <c r="B31" s="5" t="s">
        <v>77</v>
      </c>
      <c r="C31" s="13">
        <f>MATCH(B31,contact!$C$2:$C994,0)</f>
        <v>23</v>
      </c>
      <c r="D31" s="5" t="str">
        <f t="array" ref="D31">INDEX(contact!$D$2:$D994,C31,0)</f>
        <v>ธนาคารออมสิน</v>
      </c>
      <c r="E31" s="5" t="s">
        <v>491</v>
      </c>
      <c r="F31" s="5">
        <v>50</v>
      </c>
      <c r="G31" s="5"/>
      <c r="H31" s="5">
        <v>6</v>
      </c>
      <c r="I31" s="5" t="s">
        <v>493</v>
      </c>
      <c r="J31" s="5"/>
      <c r="K31" s="5" t="s">
        <v>498</v>
      </c>
      <c r="L31" s="5" t="s">
        <v>500</v>
      </c>
      <c r="M31" s="5">
        <v>50000</v>
      </c>
      <c r="N31" s="34">
        <v>242521</v>
      </c>
      <c r="O31" s="12" t="s">
        <v>501</v>
      </c>
    </row>
    <row r="32" spans="1:15" ht="16.5" x14ac:dyDescent="0.55000000000000004">
      <c r="A32" s="5"/>
      <c r="B32" s="5" t="s">
        <v>77</v>
      </c>
      <c r="C32" s="13">
        <f>MATCH(B32,contact!$C$2:$C994,0)</f>
        <v>23</v>
      </c>
      <c r="D32" s="5" t="str">
        <f t="array" ref="D32">INDEX(contact!$D$2:$D994,C32,0)</f>
        <v>ธนาคารออมสิน</v>
      </c>
      <c r="E32" s="5" t="s">
        <v>512</v>
      </c>
      <c r="F32" s="5">
        <v>50</v>
      </c>
      <c r="H32" s="5"/>
      <c r="I32" s="5"/>
      <c r="K32" s="5"/>
      <c r="L32" s="5"/>
      <c r="M32" s="5">
        <v>20000</v>
      </c>
      <c r="N32" s="14"/>
    </row>
    <row r="33" spans="1:15" ht="16.5" x14ac:dyDescent="0.55000000000000004">
      <c r="A33" s="5" t="s">
        <v>39</v>
      </c>
      <c r="B33" s="5" t="s">
        <v>77</v>
      </c>
      <c r="C33" s="13">
        <f>MATCH(B33,contact!$C$2:$C994,0)</f>
        <v>23</v>
      </c>
      <c r="D33" s="5" t="str">
        <f t="array" ref="D33">INDEX(contact!$D$2:$D994,C33,0)</f>
        <v>ธนาคารออมสิน</v>
      </c>
      <c r="E33" s="5" t="s">
        <v>521</v>
      </c>
      <c r="F33" s="5">
        <v>20</v>
      </c>
      <c r="G33" s="5"/>
      <c r="H33" s="5">
        <v>2</v>
      </c>
      <c r="I33" s="5" t="s">
        <v>63</v>
      </c>
      <c r="J33" s="5"/>
      <c r="K33" s="5"/>
      <c r="L33" s="5" t="s">
        <v>523</v>
      </c>
      <c r="M33" s="5">
        <v>150000</v>
      </c>
      <c r="N33" s="14">
        <v>242521</v>
      </c>
      <c r="O33" s="12" t="s">
        <v>525</v>
      </c>
    </row>
    <row r="34" spans="1:15" ht="16.5" x14ac:dyDescent="0.55000000000000004">
      <c r="A34" s="5"/>
      <c r="B34" s="5" t="s">
        <v>77</v>
      </c>
      <c r="C34" s="13">
        <f>MATCH(B34,contact!$C$2:$C994,0)</f>
        <v>23</v>
      </c>
      <c r="D34" s="5" t="str">
        <f t="array" ref="D34">INDEX(contact!$D$2:$D994,C34,0)</f>
        <v>ธนาคารออมสิน</v>
      </c>
      <c r="E34" s="5" t="s">
        <v>535</v>
      </c>
      <c r="F34" s="5">
        <v>20</v>
      </c>
      <c r="H34" s="5"/>
      <c r="I34" s="5"/>
      <c r="J34" s="5" t="s">
        <v>536</v>
      </c>
      <c r="K34" s="5"/>
      <c r="L34" s="5"/>
      <c r="M34" s="5">
        <v>10000</v>
      </c>
      <c r="N34" s="9">
        <v>242521</v>
      </c>
      <c r="O34" s="12" t="s">
        <v>540</v>
      </c>
    </row>
    <row r="35" spans="1:15" ht="16.5" x14ac:dyDescent="0.55000000000000004">
      <c r="A35" s="5" t="s">
        <v>39</v>
      </c>
      <c r="B35" s="5" t="s">
        <v>301</v>
      </c>
      <c r="C35" s="13">
        <f>MATCH(B35,contact!$C$2:$C994,0)</f>
        <v>25</v>
      </c>
      <c r="D35" s="5" t="str">
        <f t="array" ref="D35">INDEX(contact!$D$2:$D994,C35,0)</f>
        <v>ธนาคารอิสลามแห่งประเทศไทย</v>
      </c>
      <c r="E35" s="5" t="s">
        <v>581</v>
      </c>
      <c r="F35" s="5">
        <v>0.2</v>
      </c>
      <c r="G35" s="5"/>
      <c r="H35" s="5">
        <v>5</v>
      </c>
      <c r="I35" s="5" t="s">
        <v>583</v>
      </c>
      <c r="J35" s="5"/>
      <c r="K35" s="5" t="s">
        <v>584</v>
      </c>
      <c r="L35" s="5" t="s">
        <v>585</v>
      </c>
      <c r="M35" s="5"/>
      <c r="N35" s="14">
        <v>242338</v>
      </c>
      <c r="O35" s="12" t="s">
        <v>586</v>
      </c>
    </row>
    <row r="36" spans="1:15" ht="16.5" x14ac:dyDescent="0.55000000000000004">
      <c r="A36" s="5" t="s">
        <v>39</v>
      </c>
      <c r="B36" s="5" t="s">
        <v>301</v>
      </c>
      <c r="C36" s="13">
        <f>MATCH(B36,contact!$C$2:$C994,0)</f>
        <v>25</v>
      </c>
      <c r="D36" s="5" t="str">
        <f t="array" ref="D36">INDEX(contact!$D$2:$D994,C36,0)</f>
        <v>ธนาคารอิสลามแห่งประเทศไทย</v>
      </c>
      <c r="E36" s="5" t="s">
        <v>604</v>
      </c>
      <c r="F36" s="5">
        <v>100</v>
      </c>
      <c r="G36" s="5" t="s">
        <v>39</v>
      </c>
      <c r="H36" s="5">
        <v>15</v>
      </c>
      <c r="I36" s="5" t="s">
        <v>605</v>
      </c>
      <c r="J36" s="5" t="s">
        <v>606</v>
      </c>
      <c r="K36" s="5" t="s">
        <v>607</v>
      </c>
      <c r="L36" s="5"/>
      <c r="M36" s="5"/>
      <c r="N36" s="14">
        <v>242522</v>
      </c>
      <c r="O36" s="12" t="s">
        <v>609</v>
      </c>
    </row>
    <row r="37" spans="1:15" ht="16.5" x14ac:dyDescent="0.55000000000000004">
      <c r="A37" s="5" t="s">
        <v>39</v>
      </c>
      <c r="B37" s="5" t="s">
        <v>301</v>
      </c>
      <c r="C37" s="13">
        <f>MATCH(B37,contact!$C$2:$C994,0)</f>
        <v>25</v>
      </c>
      <c r="D37" s="5" t="str">
        <f t="array" ref="D37">INDEX(contact!$D$2:$D994,C37,0)</f>
        <v>ธนาคารอิสลามแห่งประเทศไทย</v>
      </c>
      <c r="E37" s="5" t="s">
        <v>620</v>
      </c>
      <c r="F37" s="5">
        <v>200</v>
      </c>
      <c r="G37" s="5"/>
      <c r="H37" s="5">
        <v>10</v>
      </c>
      <c r="I37" s="5" t="s">
        <v>621</v>
      </c>
      <c r="J37" s="5"/>
      <c r="K37" s="5" t="s">
        <v>622</v>
      </c>
      <c r="L37" s="5"/>
      <c r="M37" s="5"/>
      <c r="N37" s="14">
        <v>242522</v>
      </c>
      <c r="O37" s="12" t="s">
        <v>623</v>
      </c>
    </row>
    <row r="38" spans="1:15" ht="16.5" x14ac:dyDescent="0.55000000000000004">
      <c r="A38" s="5" t="s">
        <v>39</v>
      </c>
      <c r="B38" s="5" t="s">
        <v>301</v>
      </c>
      <c r="C38" s="13">
        <f>MATCH(B38,contact!$C$2:$C994,0)</f>
        <v>25</v>
      </c>
      <c r="D38" s="5" t="str">
        <f t="array" ref="D38">INDEX(contact!$D$2:$D994,C38,0)</f>
        <v>ธนาคารอิสลามแห่งประเทศไทย</v>
      </c>
      <c r="E38" s="5" t="s">
        <v>631</v>
      </c>
      <c r="F38" s="5">
        <v>20</v>
      </c>
      <c r="G38" s="5"/>
      <c r="H38" s="5">
        <v>10</v>
      </c>
      <c r="I38" s="5" t="s">
        <v>632</v>
      </c>
      <c r="J38" s="5"/>
      <c r="K38" s="5" t="s">
        <v>633</v>
      </c>
      <c r="L38" s="5"/>
      <c r="M38" s="5"/>
      <c r="N38" s="14">
        <v>242522</v>
      </c>
      <c r="O38" s="12" t="s">
        <v>634</v>
      </c>
    </row>
    <row r="39" spans="1:15" ht="12.5" x14ac:dyDescent="0.25">
      <c r="B39" s="5"/>
      <c r="N39" s="14"/>
    </row>
    <row r="40" spans="1:15" ht="12.5" x14ac:dyDescent="0.25">
      <c r="B40" s="5"/>
      <c r="N40" s="14"/>
    </row>
    <row r="41" spans="1:15" ht="12.5" x14ac:dyDescent="0.25">
      <c r="B41" s="5"/>
      <c r="N41" s="14"/>
    </row>
    <row r="42" spans="1:15" ht="12.5" x14ac:dyDescent="0.25">
      <c r="B42" s="5"/>
      <c r="M42" s="9"/>
      <c r="N42" s="14"/>
    </row>
    <row r="43" spans="1:15" ht="12.5" x14ac:dyDescent="0.25">
      <c r="B43" s="5"/>
      <c r="N43" s="14"/>
    </row>
    <row r="44" spans="1:15" ht="12.5" x14ac:dyDescent="0.25">
      <c r="B44" s="5"/>
      <c r="N44" s="14"/>
    </row>
    <row r="45" spans="1:15" ht="12.5" x14ac:dyDescent="0.25">
      <c r="B45" s="5"/>
      <c r="N45" s="14"/>
    </row>
    <row r="46" spans="1:15" ht="12.5" x14ac:dyDescent="0.25">
      <c r="B46" s="5"/>
      <c r="N46" s="14"/>
    </row>
    <row r="47" spans="1:15" ht="12.5" x14ac:dyDescent="0.25">
      <c r="B47" s="5"/>
      <c r="N47" s="14"/>
    </row>
    <row r="48" spans="1:15" ht="12.5" x14ac:dyDescent="0.25">
      <c r="B48" s="5"/>
    </row>
    <row r="49" spans="2:2" ht="12.5" x14ac:dyDescent="0.25">
      <c r="B49" s="5"/>
    </row>
    <row r="50" spans="2:2" ht="12.5" x14ac:dyDescent="0.25">
      <c r="B50" s="5"/>
    </row>
    <row r="51" spans="2:2" ht="12.5" x14ac:dyDescent="0.25">
      <c r="B51" s="5"/>
    </row>
    <row r="52" spans="2:2" ht="12.5" x14ac:dyDescent="0.25">
      <c r="B52" s="5"/>
    </row>
    <row r="53" spans="2:2" ht="12.5" x14ac:dyDescent="0.25">
      <c r="B53" s="5"/>
    </row>
    <row r="54" spans="2:2" ht="12.5" x14ac:dyDescent="0.25">
      <c r="B54" s="5"/>
    </row>
    <row r="55" spans="2:2" ht="12.5" x14ac:dyDescent="0.25">
      <c r="B55" s="5"/>
    </row>
    <row r="56" spans="2:2" ht="12.5" x14ac:dyDescent="0.25">
      <c r="B56" s="5"/>
    </row>
    <row r="57" spans="2:2" ht="12.5" x14ac:dyDescent="0.25">
      <c r="B57" s="5"/>
    </row>
    <row r="58" spans="2:2" ht="12.5" x14ac:dyDescent="0.25">
      <c r="B58" s="5"/>
    </row>
    <row r="59" spans="2:2" ht="12.5" x14ac:dyDescent="0.25">
      <c r="B59" s="5"/>
    </row>
    <row r="60" spans="2:2" ht="12.5" x14ac:dyDescent="0.25">
      <c r="B60" s="5"/>
    </row>
    <row r="61" spans="2:2" ht="12.5" x14ac:dyDescent="0.25">
      <c r="B61" s="5"/>
    </row>
    <row r="62" spans="2:2" ht="12.5" x14ac:dyDescent="0.25">
      <c r="B62" s="5"/>
    </row>
    <row r="63" spans="2:2" ht="12.5" x14ac:dyDescent="0.25">
      <c r="B63" s="5"/>
    </row>
    <row r="64" spans="2:2" ht="12.5" x14ac:dyDescent="0.25">
      <c r="B64" s="5"/>
    </row>
    <row r="65" spans="2:2" ht="12.5" x14ac:dyDescent="0.25">
      <c r="B65" s="5"/>
    </row>
    <row r="66" spans="2:2" ht="12.5" x14ac:dyDescent="0.25">
      <c r="B66" s="5"/>
    </row>
    <row r="67" spans="2:2" ht="12.5" x14ac:dyDescent="0.25">
      <c r="B67" s="5"/>
    </row>
    <row r="68" spans="2:2" ht="12.5" x14ac:dyDescent="0.25">
      <c r="B68" s="5"/>
    </row>
    <row r="69" spans="2:2" ht="12.5" x14ac:dyDescent="0.25">
      <c r="B69" s="5"/>
    </row>
    <row r="70" spans="2:2" ht="12.5" x14ac:dyDescent="0.25">
      <c r="B70" s="5"/>
    </row>
    <row r="71" spans="2:2" ht="12.5" x14ac:dyDescent="0.25">
      <c r="B71" s="5"/>
    </row>
    <row r="72" spans="2:2" ht="12.5" x14ac:dyDescent="0.25">
      <c r="B72" s="5"/>
    </row>
    <row r="73" spans="2:2" ht="12.5" x14ac:dyDescent="0.25">
      <c r="B73" s="5"/>
    </row>
    <row r="74" spans="2:2" ht="12.5" x14ac:dyDescent="0.25">
      <c r="B74" s="5"/>
    </row>
    <row r="75" spans="2:2" ht="12.5" x14ac:dyDescent="0.25">
      <c r="B75" s="5"/>
    </row>
    <row r="76" spans="2:2" ht="12.5" x14ac:dyDescent="0.25">
      <c r="B76" s="5"/>
    </row>
    <row r="77" spans="2:2" ht="12.5" x14ac:dyDescent="0.25">
      <c r="B77" s="5"/>
    </row>
    <row r="78" spans="2:2" ht="12.5" x14ac:dyDescent="0.25">
      <c r="B78" s="5"/>
    </row>
    <row r="79" spans="2:2" ht="12.5" x14ac:dyDescent="0.25">
      <c r="B79" s="5"/>
    </row>
    <row r="80" spans="2:2" ht="12.5" x14ac:dyDescent="0.25">
      <c r="B80" s="5"/>
    </row>
    <row r="81" spans="2:2" ht="12.5" x14ac:dyDescent="0.25">
      <c r="B81" s="5"/>
    </row>
    <row r="82" spans="2:2" ht="12.5" x14ac:dyDescent="0.25">
      <c r="B82" s="5"/>
    </row>
    <row r="83" spans="2:2" ht="12.5" x14ac:dyDescent="0.25">
      <c r="B83" s="5"/>
    </row>
    <row r="84" spans="2:2" ht="12.5" x14ac:dyDescent="0.25">
      <c r="B84" s="5"/>
    </row>
    <row r="85" spans="2:2" ht="12.5" x14ac:dyDescent="0.25">
      <c r="B85" s="5"/>
    </row>
    <row r="86" spans="2:2" ht="12.5" x14ac:dyDescent="0.25">
      <c r="B86" s="5"/>
    </row>
    <row r="87" spans="2:2" ht="12.5" x14ac:dyDescent="0.25">
      <c r="B87" s="5"/>
    </row>
    <row r="88" spans="2:2" ht="12.5" x14ac:dyDescent="0.25">
      <c r="B88" s="5"/>
    </row>
    <row r="89" spans="2:2" ht="12.5" x14ac:dyDescent="0.25">
      <c r="B89" s="5"/>
    </row>
    <row r="90" spans="2:2" ht="12.5" x14ac:dyDescent="0.25">
      <c r="B90" s="5"/>
    </row>
    <row r="91" spans="2:2" ht="12.5" x14ac:dyDescent="0.25">
      <c r="B91" s="5"/>
    </row>
    <row r="92" spans="2:2" ht="12.5" x14ac:dyDescent="0.25">
      <c r="B92" s="5"/>
    </row>
    <row r="93" spans="2:2" ht="12.5" x14ac:dyDescent="0.25">
      <c r="B93" s="5"/>
    </row>
    <row r="94" spans="2:2" ht="12.5" x14ac:dyDescent="0.25">
      <c r="B94" s="5"/>
    </row>
    <row r="95" spans="2:2" ht="12.5" x14ac:dyDescent="0.25">
      <c r="B95" s="5"/>
    </row>
    <row r="96" spans="2:2" ht="12.5" x14ac:dyDescent="0.25">
      <c r="B96" s="5"/>
    </row>
    <row r="97" spans="2:2" ht="12.5" x14ac:dyDescent="0.25">
      <c r="B97" s="5"/>
    </row>
    <row r="98" spans="2:2" ht="12.5" x14ac:dyDescent="0.25">
      <c r="B98" s="5"/>
    </row>
    <row r="99" spans="2:2" ht="12.5" x14ac:dyDescent="0.25">
      <c r="B99" s="5"/>
    </row>
    <row r="100" spans="2:2" ht="12.5" x14ac:dyDescent="0.25">
      <c r="B100" s="5"/>
    </row>
    <row r="101" spans="2:2" ht="12.5" x14ac:dyDescent="0.25">
      <c r="B101" s="5"/>
    </row>
    <row r="102" spans="2:2" ht="12.5" x14ac:dyDescent="0.25">
      <c r="B102" s="5"/>
    </row>
    <row r="103" spans="2:2" ht="12.5" x14ac:dyDescent="0.25">
      <c r="B103" s="5"/>
    </row>
    <row r="104" spans="2:2" ht="12.5" x14ac:dyDescent="0.25">
      <c r="B104" s="5"/>
    </row>
    <row r="105" spans="2:2" ht="12.5" x14ac:dyDescent="0.25">
      <c r="B105" s="5"/>
    </row>
    <row r="106" spans="2:2" ht="12.5" x14ac:dyDescent="0.25">
      <c r="B106" s="5"/>
    </row>
    <row r="107" spans="2:2" ht="12.5" x14ac:dyDescent="0.25">
      <c r="B107" s="5"/>
    </row>
    <row r="108" spans="2:2" ht="12.5" x14ac:dyDescent="0.25">
      <c r="B108" s="5"/>
    </row>
    <row r="109" spans="2:2" ht="12.5" x14ac:dyDescent="0.25">
      <c r="B109" s="5"/>
    </row>
    <row r="110" spans="2:2" ht="12.5" x14ac:dyDescent="0.25">
      <c r="B110" s="5"/>
    </row>
    <row r="111" spans="2:2" ht="12.5" x14ac:dyDescent="0.25">
      <c r="B111" s="5"/>
    </row>
    <row r="112" spans="2:2" ht="12.5" x14ac:dyDescent="0.25">
      <c r="B112" s="5"/>
    </row>
    <row r="113" spans="2:2" ht="12.5" x14ac:dyDescent="0.25">
      <c r="B113" s="5"/>
    </row>
    <row r="114" spans="2:2" ht="12.5" x14ac:dyDescent="0.25">
      <c r="B114" s="5"/>
    </row>
    <row r="115" spans="2:2" ht="12.5" x14ac:dyDescent="0.25">
      <c r="B115" s="5"/>
    </row>
    <row r="116" spans="2:2" ht="12.5" x14ac:dyDescent="0.25">
      <c r="B116" s="5"/>
    </row>
    <row r="117" spans="2:2" ht="12.5" x14ac:dyDescent="0.25">
      <c r="B117" s="5"/>
    </row>
    <row r="118" spans="2:2" ht="12.5" x14ac:dyDescent="0.25">
      <c r="B118" s="5"/>
    </row>
    <row r="119" spans="2:2" ht="12.5" x14ac:dyDescent="0.25">
      <c r="B119" s="5"/>
    </row>
    <row r="120" spans="2:2" ht="12.5" x14ac:dyDescent="0.25">
      <c r="B120" s="5"/>
    </row>
    <row r="121" spans="2:2" ht="12.5" x14ac:dyDescent="0.25">
      <c r="B121" s="5"/>
    </row>
    <row r="122" spans="2:2" ht="12.5" x14ac:dyDescent="0.25">
      <c r="B122" s="5"/>
    </row>
    <row r="123" spans="2:2" ht="12.5" x14ac:dyDescent="0.25">
      <c r="B123" s="5"/>
    </row>
    <row r="124" spans="2:2" ht="12.5" x14ac:dyDescent="0.25">
      <c r="B124" s="5"/>
    </row>
    <row r="125" spans="2:2" ht="12.5" x14ac:dyDescent="0.25">
      <c r="B125" s="5"/>
    </row>
    <row r="126" spans="2:2" ht="12.5" x14ac:dyDescent="0.25">
      <c r="B126" s="5"/>
    </row>
    <row r="127" spans="2:2" ht="12.5" x14ac:dyDescent="0.25">
      <c r="B127" s="5"/>
    </row>
    <row r="128" spans="2:2" ht="12.5" x14ac:dyDescent="0.25">
      <c r="B128" s="5"/>
    </row>
    <row r="129" spans="2:2" ht="12.5" x14ac:dyDescent="0.25">
      <c r="B129" s="5"/>
    </row>
    <row r="130" spans="2:2" ht="12.5" x14ac:dyDescent="0.25">
      <c r="B130" s="5"/>
    </row>
    <row r="131" spans="2:2" ht="12.5" x14ac:dyDescent="0.25">
      <c r="B131" s="5"/>
    </row>
    <row r="132" spans="2:2" ht="12.5" x14ac:dyDescent="0.25">
      <c r="B132" s="5"/>
    </row>
    <row r="133" spans="2:2" ht="12.5" x14ac:dyDescent="0.25">
      <c r="B133" s="5"/>
    </row>
    <row r="134" spans="2:2" ht="12.5" x14ac:dyDescent="0.25">
      <c r="B134" s="5"/>
    </row>
    <row r="135" spans="2:2" ht="12.5" x14ac:dyDescent="0.25">
      <c r="B135" s="5"/>
    </row>
    <row r="136" spans="2:2" ht="12.5" x14ac:dyDescent="0.25">
      <c r="B136" s="5"/>
    </row>
    <row r="137" spans="2:2" ht="12.5" x14ac:dyDescent="0.25">
      <c r="B137" s="5"/>
    </row>
    <row r="138" spans="2:2" ht="12.5" x14ac:dyDescent="0.25">
      <c r="B138" s="5"/>
    </row>
    <row r="139" spans="2:2" ht="12.5" x14ac:dyDescent="0.25">
      <c r="B139" s="5"/>
    </row>
    <row r="140" spans="2:2" ht="12.5" x14ac:dyDescent="0.25">
      <c r="B140" s="5"/>
    </row>
    <row r="141" spans="2:2" ht="12.5" x14ac:dyDescent="0.25">
      <c r="B141" s="5"/>
    </row>
    <row r="142" spans="2:2" ht="12.5" x14ac:dyDescent="0.25">
      <c r="B142" s="5"/>
    </row>
    <row r="143" spans="2:2" ht="12.5" x14ac:dyDescent="0.25">
      <c r="B143" s="5"/>
    </row>
    <row r="144" spans="2:2" ht="12.5" x14ac:dyDescent="0.25">
      <c r="B144" s="5"/>
    </row>
    <row r="145" spans="2:2" ht="12.5" x14ac:dyDescent="0.25">
      <c r="B145" s="5"/>
    </row>
    <row r="146" spans="2:2" ht="12.5" x14ac:dyDescent="0.25">
      <c r="B146" s="5"/>
    </row>
    <row r="147" spans="2:2" ht="12.5" x14ac:dyDescent="0.25">
      <c r="B147" s="5"/>
    </row>
    <row r="148" spans="2:2" ht="12.5" x14ac:dyDescent="0.25">
      <c r="B148" s="5"/>
    </row>
    <row r="149" spans="2:2" ht="12.5" x14ac:dyDescent="0.25">
      <c r="B149" s="5"/>
    </row>
    <row r="150" spans="2:2" ht="12.5" x14ac:dyDescent="0.25">
      <c r="B150" s="5"/>
    </row>
    <row r="151" spans="2:2" ht="12.5" x14ac:dyDescent="0.25">
      <c r="B151" s="5"/>
    </row>
    <row r="152" spans="2:2" ht="12.5" x14ac:dyDescent="0.25">
      <c r="B152" s="5"/>
    </row>
    <row r="153" spans="2:2" ht="12.5" x14ac:dyDescent="0.25">
      <c r="B153" s="5"/>
    </row>
    <row r="154" spans="2:2" ht="12.5" x14ac:dyDescent="0.25">
      <c r="B154" s="5"/>
    </row>
    <row r="155" spans="2:2" ht="12.5" x14ac:dyDescent="0.25">
      <c r="B155" s="5"/>
    </row>
    <row r="156" spans="2:2" ht="12.5" x14ac:dyDescent="0.25">
      <c r="B156" s="5"/>
    </row>
    <row r="157" spans="2:2" ht="12.5" x14ac:dyDescent="0.25">
      <c r="B157" s="5"/>
    </row>
    <row r="158" spans="2:2" ht="12.5" x14ac:dyDescent="0.25">
      <c r="B158" s="5"/>
    </row>
    <row r="159" spans="2:2" ht="12.5" x14ac:dyDescent="0.25">
      <c r="B159" s="5"/>
    </row>
    <row r="160" spans="2:2" ht="12.5" x14ac:dyDescent="0.25">
      <c r="B160" s="5"/>
    </row>
    <row r="161" spans="2:2" ht="12.5" x14ac:dyDescent="0.25">
      <c r="B161" s="5"/>
    </row>
    <row r="162" spans="2:2" ht="12.5" x14ac:dyDescent="0.25">
      <c r="B162" s="5"/>
    </row>
    <row r="163" spans="2:2" ht="12.5" x14ac:dyDescent="0.25">
      <c r="B163" s="5"/>
    </row>
    <row r="164" spans="2:2" ht="12.5" x14ac:dyDescent="0.25">
      <c r="B164" s="5"/>
    </row>
    <row r="165" spans="2:2" ht="12.5" x14ac:dyDescent="0.25">
      <c r="B165" s="5"/>
    </row>
    <row r="166" spans="2:2" ht="12.5" x14ac:dyDescent="0.25">
      <c r="B166" s="5"/>
    </row>
    <row r="167" spans="2:2" ht="12.5" x14ac:dyDescent="0.25">
      <c r="B167" s="5"/>
    </row>
    <row r="168" spans="2:2" ht="12.5" x14ac:dyDescent="0.25">
      <c r="B168" s="5"/>
    </row>
    <row r="169" spans="2:2" ht="12.5" x14ac:dyDescent="0.25">
      <c r="B169" s="5"/>
    </row>
    <row r="170" spans="2:2" ht="12.5" x14ac:dyDescent="0.25">
      <c r="B170" s="5"/>
    </row>
    <row r="171" spans="2:2" ht="12.5" x14ac:dyDescent="0.25">
      <c r="B171" s="5"/>
    </row>
    <row r="172" spans="2:2" ht="12.5" x14ac:dyDescent="0.25">
      <c r="B172" s="5"/>
    </row>
    <row r="173" spans="2:2" ht="12.5" x14ac:dyDescent="0.25">
      <c r="B173" s="5"/>
    </row>
    <row r="174" spans="2:2" ht="12.5" x14ac:dyDescent="0.25">
      <c r="B174" s="5"/>
    </row>
    <row r="175" spans="2:2" ht="12.5" x14ac:dyDescent="0.25">
      <c r="B175" s="5"/>
    </row>
    <row r="176" spans="2:2" ht="12.5" x14ac:dyDescent="0.25">
      <c r="B176" s="5"/>
    </row>
    <row r="177" spans="2:2" ht="12.5" x14ac:dyDescent="0.25">
      <c r="B177" s="5"/>
    </row>
    <row r="178" spans="2:2" ht="12.5" x14ac:dyDescent="0.25">
      <c r="B178" s="5"/>
    </row>
    <row r="179" spans="2:2" ht="12.5" x14ac:dyDescent="0.25">
      <c r="B179" s="5"/>
    </row>
    <row r="180" spans="2:2" ht="12.5" x14ac:dyDescent="0.25">
      <c r="B180" s="5"/>
    </row>
    <row r="181" spans="2:2" ht="12.5" x14ac:dyDescent="0.25">
      <c r="B181" s="5"/>
    </row>
    <row r="182" spans="2:2" ht="12.5" x14ac:dyDescent="0.25">
      <c r="B182" s="5"/>
    </row>
    <row r="183" spans="2:2" ht="12.5" x14ac:dyDescent="0.25">
      <c r="B183" s="5"/>
    </row>
    <row r="184" spans="2:2" ht="12.5" x14ac:dyDescent="0.25">
      <c r="B184" s="5"/>
    </row>
    <row r="185" spans="2:2" ht="12.5" x14ac:dyDescent="0.25">
      <c r="B185" s="5"/>
    </row>
    <row r="186" spans="2:2" ht="12.5" x14ac:dyDescent="0.25">
      <c r="B186" s="5"/>
    </row>
    <row r="187" spans="2:2" ht="12.5" x14ac:dyDescent="0.25">
      <c r="B187" s="5"/>
    </row>
    <row r="188" spans="2:2" ht="12.5" x14ac:dyDescent="0.25">
      <c r="B188" s="5"/>
    </row>
    <row r="189" spans="2:2" ht="12.5" x14ac:dyDescent="0.25">
      <c r="B189" s="5"/>
    </row>
    <row r="190" spans="2:2" ht="12.5" x14ac:dyDescent="0.25">
      <c r="B190" s="5"/>
    </row>
    <row r="191" spans="2:2" ht="12.5" x14ac:dyDescent="0.25">
      <c r="B191" s="5"/>
    </row>
    <row r="192" spans="2:2" ht="12.5" x14ac:dyDescent="0.25">
      <c r="B192" s="5"/>
    </row>
    <row r="193" spans="2:2" ht="12.5" x14ac:dyDescent="0.25">
      <c r="B193" s="5"/>
    </row>
    <row r="194" spans="2:2" ht="12.5" x14ac:dyDescent="0.25">
      <c r="B194" s="5"/>
    </row>
    <row r="195" spans="2:2" ht="12.5" x14ac:dyDescent="0.25">
      <c r="B195" s="5"/>
    </row>
    <row r="196" spans="2:2" ht="12.5" x14ac:dyDescent="0.25">
      <c r="B196" s="5"/>
    </row>
    <row r="197" spans="2:2" ht="12.5" x14ac:dyDescent="0.25">
      <c r="B197" s="5"/>
    </row>
    <row r="198" spans="2:2" ht="12.5" x14ac:dyDescent="0.25">
      <c r="B198" s="5"/>
    </row>
    <row r="199" spans="2:2" ht="12.5" x14ac:dyDescent="0.25">
      <c r="B199" s="5"/>
    </row>
    <row r="200" spans="2:2" ht="12.5" x14ac:dyDescent="0.25">
      <c r="B200" s="5"/>
    </row>
    <row r="201" spans="2:2" ht="12.5" x14ac:dyDescent="0.25">
      <c r="B201" s="5"/>
    </row>
    <row r="202" spans="2:2" ht="12.5" x14ac:dyDescent="0.25">
      <c r="B202" s="5"/>
    </row>
    <row r="203" spans="2:2" ht="12.5" x14ac:dyDescent="0.25">
      <c r="B203" s="5"/>
    </row>
    <row r="204" spans="2:2" ht="12.5" x14ac:dyDescent="0.25">
      <c r="B204" s="5"/>
    </row>
    <row r="205" spans="2:2" ht="12.5" x14ac:dyDescent="0.25">
      <c r="B205" s="5"/>
    </row>
    <row r="206" spans="2:2" ht="12.5" x14ac:dyDescent="0.25">
      <c r="B206" s="5"/>
    </row>
    <row r="207" spans="2:2" ht="12.5" x14ac:dyDescent="0.25">
      <c r="B207" s="5"/>
    </row>
    <row r="208" spans="2:2" ht="12.5" x14ac:dyDescent="0.25">
      <c r="B208" s="5"/>
    </row>
    <row r="209" spans="2:2" ht="12.5" x14ac:dyDescent="0.25">
      <c r="B209" s="5"/>
    </row>
    <row r="210" spans="2:2" ht="12.5" x14ac:dyDescent="0.25">
      <c r="B210" s="5"/>
    </row>
    <row r="211" spans="2:2" ht="12.5" x14ac:dyDescent="0.25">
      <c r="B211" s="5"/>
    </row>
    <row r="212" spans="2:2" ht="12.5" x14ac:dyDescent="0.25">
      <c r="B212" s="5"/>
    </row>
    <row r="213" spans="2:2" ht="12.5" x14ac:dyDescent="0.25">
      <c r="B213" s="5"/>
    </row>
    <row r="214" spans="2:2" ht="12.5" x14ac:dyDescent="0.25">
      <c r="B214" s="5"/>
    </row>
    <row r="215" spans="2:2" ht="12.5" x14ac:dyDescent="0.25">
      <c r="B215" s="5"/>
    </row>
    <row r="216" spans="2:2" ht="12.5" x14ac:dyDescent="0.25">
      <c r="B216" s="5"/>
    </row>
    <row r="217" spans="2:2" ht="12.5" x14ac:dyDescent="0.25">
      <c r="B217" s="5"/>
    </row>
    <row r="218" spans="2:2" ht="12.5" x14ac:dyDescent="0.25">
      <c r="B218" s="5"/>
    </row>
    <row r="219" spans="2:2" ht="12.5" x14ac:dyDescent="0.25">
      <c r="B219" s="5"/>
    </row>
    <row r="220" spans="2:2" ht="12.5" x14ac:dyDescent="0.25">
      <c r="B220" s="5"/>
    </row>
    <row r="221" spans="2:2" ht="12.5" x14ac:dyDescent="0.25">
      <c r="B221" s="5"/>
    </row>
    <row r="222" spans="2:2" ht="12.5" x14ac:dyDescent="0.25">
      <c r="B222" s="5"/>
    </row>
    <row r="223" spans="2:2" ht="12.5" x14ac:dyDescent="0.25">
      <c r="B223" s="5"/>
    </row>
    <row r="224" spans="2:2" ht="12.5" x14ac:dyDescent="0.25">
      <c r="B224" s="5"/>
    </row>
    <row r="225" spans="2:2" ht="12.5" x14ac:dyDescent="0.25">
      <c r="B225" s="5"/>
    </row>
    <row r="226" spans="2:2" ht="12.5" x14ac:dyDescent="0.25">
      <c r="B226" s="5"/>
    </row>
    <row r="227" spans="2:2" ht="12.5" x14ac:dyDescent="0.25">
      <c r="B227" s="5"/>
    </row>
    <row r="228" spans="2:2" ht="12.5" x14ac:dyDescent="0.25">
      <c r="B228" s="5"/>
    </row>
    <row r="229" spans="2:2" ht="12.5" x14ac:dyDescent="0.25">
      <c r="B229" s="5"/>
    </row>
    <row r="230" spans="2:2" ht="12.5" x14ac:dyDescent="0.25">
      <c r="B230" s="5"/>
    </row>
    <row r="231" spans="2:2" ht="12.5" x14ac:dyDescent="0.25">
      <c r="B231" s="5"/>
    </row>
    <row r="232" spans="2:2" ht="12.5" x14ac:dyDescent="0.25">
      <c r="B232" s="5"/>
    </row>
    <row r="233" spans="2:2" ht="12.5" x14ac:dyDescent="0.25">
      <c r="B233" s="5"/>
    </row>
    <row r="234" spans="2:2" ht="12.5" x14ac:dyDescent="0.25">
      <c r="B234" s="5"/>
    </row>
    <row r="235" spans="2:2" ht="12.5" x14ac:dyDescent="0.25">
      <c r="B235" s="5"/>
    </row>
    <row r="236" spans="2:2" ht="12.5" x14ac:dyDescent="0.25">
      <c r="B236" s="5"/>
    </row>
    <row r="237" spans="2:2" ht="12.5" x14ac:dyDescent="0.25">
      <c r="B237" s="5"/>
    </row>
    <row r="238" spans="2:2" ht="12.5" x14ac:dyDescent="0.25">
      <c r="B238" s="5"/>
    </row>
    <row r="239" spans="2:2" ht="12.5" x14ac:dyDescent="0.25">
      <c r="B239" s="5"/>
    </row>
    <row r="240" spans="2:2" ht="12.5" x14ac:dyDescent="0.25">
      <c r="B240" s="5"/>
    </row>
    <row r="241" spans="2:2" ht="12.5" x14ac:dyDescent="0.25">
      <c r="B241" s="5"/>
    </row>
    <row r="242" spans="2:2" ht="12.5" x14ac:dyDescent="0.25">
      <c r="B242" s="5"/>
    </row>
    <row r="243" spans="2:2" ht="12.5" x14ac:dyDescent="0.25">
      <c r="B243" s="5"/>
    </row>
    <row r="244" spans="2:2" ht="12.5" x14ac:dyDescent="0.25">
      <c r="B244" s="5"/>
    </row>
    <row r="245" spans="2:2" ht="12.5" x14ac:dyDescent="0.25">
      <c r="B245" s="5"/>
    </row>
    <row r="246" spans="2:2" ht="12.5" x14ac:dyDescent="0.25">
      <c r="B246" s="5"/>
    </row>
    <row r="247" spans="2:2" ht="12.5" x14ac:dyDescent="0.25">
      <c r="B247" s="5"/>
    </row>
    <row r="248" spans="2:2" ht="12.5" x14ac:dyDescent="0.25">
      <c r="B248" s="5"/>
    </row>
    <row r="249" spans="2:2" ht="12.5" x14ac:dyDescent="0.25">
      <c r="B249" s="5"/>
    </row>
    <row r="250" spans="2:2" ht="12.5" x14ac:dyDescent="0.25">
      <c r="B250" s="5"/>
    </row>
    <row r="251" spans="2:2" ht="12.5" x14ac:dyDescent="0.25">
      <c r="B251" s="5"/>
    </row>
    <row r="252" spans="2:2" ht="12.5" x14ac:dyDescent="0.25">
      <c r="B252" s="5"/>
    </row>
    <row r="253" spans="2:2" ht="12.5" x14ac:dyDescent="0.25">
      <c r="B253" s="5"/>
    </row>
    <row r="254" spans="2:2" ht="12.5" x14ac:dyDescent="0.25">
      <c r="B254" s="5"/>
    </row>
    <row r="255" spans="2:2" ht="12.5" x14ac:dyDescent="0.25">
      <c r="B255" s="5"/>
    </row>
    <row r="256" spans="2:2" ht="12.5" x14ac:dyDescent="0.25">
      <c r="B256" s="5"/>
    </row>
    <row r="257" spans="2:2" ht="12.5" x14ac:dyDescent="0.25">
      <c r="B257" s="5"/>
    </row>
    <row r="258" spans="2:2" ht="12.5" x14ac:dyDescent="0.25">
      <c r="B258" s="5"/>
    </row>
    <row r="259" spans="2:2" ht="12.5" x14ac:dyDescent="0.25">
      <c r="B259" s="5"/>
    </row>
    <row r="260" spans="2:2" ht="12.5" x14ac:dyDescent="0.25">
      <c r="B260" s="5"/>
    </row>
    <row r="261" spans="2:2" ht="12.5" x14ac:dyDescent="0.25">
      <c r="B261" s="5"/>
    </row>
    <row r="262" spans="2:2" ht="12.5" x14ac:dyDescent="0.25">
      <c r="B262" s="5"/>
    </row>
    <row r="263" spans="2:2" ht="12.5" x14ac:dyDescent="0.25">
      <c r="B263" s="5"/>
    </row>
    <row r="264" spans="2:2" ht="12.5" x14ac:dyDescent="0.25">
      <c r="B264" s="5"/>
    </row>
    <row r="265" spans="2:2" ht="12.5" x14ac:dyDescent="0.25">
      <c r="B265" s="5"/>
    </row>
    <row r="266" spans="2:2" ht="12.5" x14ac:dyDescent="0.25">
      <c r="B266" s="5"/>
    </row>
    <row r="267" spans="2:2" ht="12.5" x14ac:dyDescent="0.25">
      <c r="B267" s="5"/>
    </row>
    <row r="268" spans="2:2" ht="12.5" x14ac:dyDescent="0.25">
      <c r="B268" s="5"/>
    </row>
    <row r="269" spans="2:2" ht="12.5" x14ac:dyDescent="0.25">
      <c r="B269" s="5"/>
    </row>
    <row r="270" spans="2:2" ht="12.5" x14ac:dyDescent="0.25">
      <c r="B270" s="5"/>
    </row>
    <row r="271" spans="2:2" ht="12.5" x14ac:dyDescent="0.25">
      <c r="B271" s="5"/>
    </row>
    <row r="272" spans="2:2" ht="12.5" x14ac:dyDescent="0.25">
      <c r="B272" s="5"/>
    </row>
    <row r="273" spans="2:2" ht="12.5" x14ac:dyDescent="0.25">
      <c r="B273" s="5"/>
    </row>
    <row r="274" spans="2:2" ht="12.5" x14ac:dyDescent="0.25">
      <c r="B274" s="5"/>
    </row>
    <row r="275" spans="2:2" ht="12.5" x14ac:dyDescent="0.25">
      <c r="B275" s="5"/>
    </row>
    <row r="276" spans="2:2" ht="12.5" x14ac:dyDescent="0.25">
      <c r="B276" s="5"/>
    </row>
    <row r="277" spans="2:2" ht="12.5" x14ac:dyDescent="0.25">
      <c r="B277" s="5"/>
    </row>
    <row r="278" spans="2:2" ht="12.5" x14ac:dyDescent="0.25">
      <c r="B278" s="5"/>
    </row>
    <row r="279" spans="2:2" ht="12.5" x14ac:dyDescent="0.25">
      <c r="B279" s="5"/>
    </row>
    <row r="280" spans="2:2" ht="12.5" x14ac:dyDescent="0.25">
      <c r="B280" s="5"/>
    </row>
    <row r="281" spans="2:2" ht="12.5" x14ac:dyDescent="0.25">
      <c r="B281" s="5"/>
    </row>
    <row r="282" spans="2:2" ht="12.5" x14ac:dyDescent="0.25">
      <c r="B282" s="5"/>
    </row>
    <row r="283" spans="2:2" ht="12.5" x14ac:dyDescent="0.25">
      <c r="B283" s="5"/>
    </row>
    <row r="284" spans="2:2" ht="12.5" x14ac:dyDescent="0.25">
      <c r="B284" s="5"/>
    </row>
    <row r="285" spans="2:2" ht="12.5" x14ac:dyDescent="0.25">
      <c r="B285" s="5"/>
    </row>
    <row r="286" spans="2:2" ht="12.5" x14ac:dyDescent="0.25">
      <c r="B286" s="5"/>
    </row>
    <row r="287" spans="2:2" ht="12.5" x14ac:dyDescent="0.25">
      <c r="B287" s="5"/>
    </row>
    <row r="288" spans="2:2" ht="12.5" x14ac:dyDescent="0.25">
      <c r="B288" s="5"/>
    </row>
    <row r="289" spans="2:2" ht="12.5" x14ac:dyDescent="0.25">
      <c r="B289" s="5"/>
    </row>
    <row r="290" spans="2:2" ht="12.5" x14ac:dyDescent="0.25">
      <c r="B290" s="5"/>
    </row>
    <row r="291" spans="2:2" ht="12.5" x14ac:dyDescent="0.25">
      <c r="B291" s="5"/>
    </row>
    <row r="292" spans="2:2" ht="12.5" x14ac:dyDescent="0.25">
      <c r="B292" s="5"/>
    </row>
    <row r="293" spans="2:2" ht="12.5" x14ac:dyDescent="0.25">
      <c r="B293" s="5"/>
    </row>
    <row r="294" spans="2:2" ht="12.5" x14ac:dyDescent="0.25">
      <c r="B294" s="5"/>
    </row>
    <row r="295" spans="2:2" ht="12.5" x14ac:dyDescent="0.25">
      <c r="B295" s="5"/>
    </row>
    <row r="296" spans="2:2" ht="12.5" x14ac:dyDescent="0.25">
      <c r="B296" s="5"/>
    </row>
    <row r="297" spans="2:2" ht="12.5" x14ac:dyDescent="0.25">
      <c r="B297" s="5"/>
    </row>
    <row r="298" spans="2:2" ht="12.5" x14ac:dyDescent="0.25">
      <c r="B298" s="5"/>
    </row>
    <row r="299" spans="2:2" ht="12.5" x14ac:dyDescent="0.25">
      <c r="B299" s="5"/>
    </row>
    <row r="300" spans="2:2" ht="12.5" x14ac:dyDescent="0.25">
      <c r="B300" s="5"/>
    </row>
    <row r="301" spans="2:2" ht="12.5" x14ac:dyDescent="0.25">
      <c r="B301" s="5"/>
    </row>
    <row r="302" spans="2:2" ht="12.5" x14ac:dyDescent="0.25">
      <c r="B302" s="5"/>
    </row>
    <row r="303" spans="2:2" ht="12.5" x14ac:dyDescent="0.25">
      <c r="B303" s="5"/>
    </row>
    <row r="304" spans="2:2" ht="12.5" x14ac:dyDescent="0.25">
      <c r="B304" s="5"/>
    </row>
    <row r="305" spans="2:2" ht="12.5" x14ac:dyDescent="0.25">
      <c r="B305" s="5"/>
    </row>
    <row r="306" spans="2:2" ht="12.5" x14ac:dyDescent="0.25">
      <c r="B306" s="5"/>
    </row>
    <row r="307" spans="2:2" ht="12.5" x14ac:dyDescent="0.25">
      <c r="B307" s="5"/>
    </row>
    <row r="308" spans="2:2" ht="12.5" x14ac:dyDescent="0.25">
      <c r="B308" s="5"/>
    </row>
    <row r="309" spans="2:2" ht="12.5" x14ac:dyDescent="0.25">
      <c r="B309" s="5"/>
    </row>
    <row r="310" spans="2:2" ht="12.5" x14ac:dyDescent="0.25">
      <c r="B310" s="5"/>
    </row>
    <row r="311" spans="2:2" ht="12.5" x14ac:dyDescent="0.25">
      <c r="B311" s="5"/>
    </row>
    <row r="312" spans="2:2" ht="12.5" x14ac:dyDescent="0.25">
      <c r="B312" s="5"/>
    </row>
    <row r="313" spans="2:2" ht="12.5" x14ac:dyDescent="0.25">
      <c r="B313" s="5"/>
    </row>
    <row r="314" spans="2:2" ht="12.5" x14ac:dyDescent="0.25">
      <c r="B314" s="5"/>
    </row>
    <row r="315" spans="2:2" ht="12.5" x14ac:dyDescent="0.25">
      <c r="B315" s="5"/>
    </row>
    <row r="316" spans="2:2" ht="12.5" x14ac:dyDescent="0.25">
      <c r="B316" s="5"/>
    </row>
    <row r="317" spans="2:2" ht="12.5" x14ac:dyDescent="0.25">
      <c r="B317" s="5"/>
    </row>
    <row r="318" spans="2:2" ht="12.5" x14ac:dyDescent="0.25">
      <c r="B318" s="5"/>
    </row>
    <row r="319" spans="2:2" ht="12.5" x14ac:dyDescent="0.25">
      <c r="B319" s="5"/>
    </row>
    <row r="320" spans="2:2" ht="12.5" x14ac:dyDescent="0.25">
      <c r="B320" s="5"/>
    </row>
    <row r="321" spans="2:2" ht="12.5" x14ac:dyDescent="0.25">
      <c r="B321" s="5"/>
    </row>
    <row r="322" spans="2:2" ht="12.5" x14ac:dyDescent="0.25">
      <c r="B322" s="5"/>
    </row>
    <row r="323" spans="2:2" ht="12.5" x14ac:dyDescent="0.25">
      <c r="B323" s="5"/>
    </row>
    <row r="324" spans="2:2" ht="12.5" x14ac:dyDescent="0.25">
      <c r="B324" s="5"/>
    </row>
    <row r="325" spans="2:2" ht="12.5" x14ac:dyDescent="0.25">
      <c r="B325" s="5"/>
    </row>
    <row r="326" spans="2:2" ht="12.5" x14ac:dyDescent="0.25">
      <c r="B326" s="5"/>
    </row>
    <row r="327" spans="2:2" ht="12.5" x14ac:dyDescent="0.25">
      <c r="B327" s="5"/>
    </row>
    <row r="328" spans="2:2" ht="12.5" x14ac:dyDescent="0.25">
      <c r="B328" s="5"/>
    </row>
    <row r="329" spans="2:2" ht="12.5" x14ac:dyDescent="0.25">
      <c r="B329" s="5"/>
    </row>
    <row r="330" spans="2:2" ht="12.5" x14ac:dyDescent="0.25">
      <c r="B330" s="5"/>
    </row>
    <row r="331" spans="2:2" ht="12.5" x14ac:dyDescent="0.25">
      <c r="B331" s="5"/>
    </row>
    <row r="332" spans="2:2" ht="12.5" x14ac:dyDescent="0.25">
      <c r="B332" s="5"/>
    </row>
    <row r="333" spans="2:2" ht="12.5" x14ac:dyDescent="0.25">
      <c r="B333" s="5"/>
    </row>
    <row r="334" spans="2:2" ht="12.5" x14ac:dyDescent="0.25">
      <c r="B334" s="5"/>
    </row>
    <row r="335" spans="2:2" ht="12.5" x14ac:dyDescent="0.25">
      <c r="B335" s="5"/>
    </row>
    <row r="336" spans="2:2" ht="12.5" x14ac:dyDescent="0.25">
      <c r="B336" s="5"/>
    </row>
    <row r="337" spans="2:2" ht="12.5" x14ac:dyDescent="0.25">
      <c r="B337" s="5"/>
    </row>
    <row r="338" spans="2:2" ht="12.5" x14ac:dyDescent="0.25">
      <c r="B338" s="5"/>
    </row>
    <row r="339" spans="2:2" ht="12.5" x14ac:dyDescent="0.25">
      <c r="B339" s="5"/>
    </row>
    <row r="340" spans="2:2" ht="12.5" x14ac:dyDescent="0.25">
      <c r="B340" s="5"/>
    </row>
    <row r="341" spans="2:2" ht="12.5" x14ac:dyDescent="0.25">
      <c r="B341" s="5"/>
    </row>
    <row r="342" spans="2:2" ht="12.5" x14ac:dyDescent="0.25">
      <c r="B342" s="5"/>
    </row>
    <row r="343" spans="2:2" ht="12.5" x14ac:dyDescent="0.25">
      <c r="B343" s="5"/>
    </row>
    <row r="344" spans="2:2" ht="12.5" x14ac:dyDescent="0.25">
      <c r="B344" s="5"/>
    </row>
    <row r="345" spans="2:2" ht="12.5" x14ac:dyDescent="0.25">
      <c r="B345" s="5"/>
    </row>
    <row r="346" spans="2:2" ht="12.5" x14ac:dyDescent="0.25">
      <c r="B346" s="5"/>
    </row>
    <row r="347" spans="2:2" ht="12.5" x14ac:dyDescent="0.25">
      <c r="B347" s="5"/>
    </row>
    <row r="348" spans="2:2" ht="12.5" x14ac:dyDescent="0.25">
      <c r="B348" s="5"/>
    </row>
    <row r="349" spans="2:2" ht="12.5" x14ac:dyDescent="0.25">
      <c r="B349" s="5"/>
    </row>
    <row r="350" spans="2:2" ht="12.5" x14ac:dyDescent="0.25">
      <c r="B350" s="5"/>
    </row>
    <row r="351" spans="2:2" ht="12.5" x14ac:dyDescent="0.25">
      <c r="B351" s="5"/>
    </row>
    <row r="352" spans="2:2" ht="12.5" x14ac:dyDescent="0.25">
      <c r="B352" s="5"/>
    </row>
    <row r="353" spans="2:2" ht="12.5" x14ac:dyDescent="0.25">
      <c r="B353" s="5"/>
    </row>
    <row r="354" spans="2:2" ht="12.5" x14ac:dyDescent="0.25">
      <c r="B354" s="5"/>
    </row>
    <row r="355" spans="2:2" ht="12.5" x14ac:dyDescent="0.25">
      <c r="B355" s="5"/>
    </row>
    <row r="356" spans="2:2" ht="12.5" x14ac:dyDescent="0.25">
      <c r="B356" s="5"/>
    </row>
    <row r="357" spans="2:2" ht="12.5" x14ac:dyDescent="0.25">
      <c r="B357" s="5"/>
    </row>
    <row r="358" spans="2:2" ht="12.5" x14ac:dyDescent="0.25">
      <c r="B358" s="5"/>
    </row>
    <row r="359" spans="2:2" ht="12.5" x14ac:dyDescent="0.25">
      <c r="B359" s="5"/>
    </row>
    <row r="360" spans="2:2" ht="12.5" x14ac:dyDescent="0.25">
      <c r="B360" s="5"/>
    </row>
    <row r="361" spans="2:2" ht="12.5" x14ac:dyDescent="0.25">
      <c r="B361" s="5"/>
    </row>
    <row r="362" spans="2:2" ht="12.5" x14ac:dyDescent="0.25">
      <c r="B362" s="5"/>
    </row>
    <row r="363" spans="2:2" ht="12.5" x14ac:dyDescent="0.25">
      <c r="B363" s="5"/>
    </row>
    <row r="364" spans="2:2" ht="12.5" x14ac:dyDescent="0.25">
      <c r="B364" s="5"/>
    </row>
    <row r="365" spans="2:2" ht="12.5" x14ac:dyDescent="0.25">
      <c r="B365" s="5"/>
    </row>
    <row r="366" spans="2:2" ht="12.5" x14ac:dyDescent="0.25">
      <c r="B366" s="5"/>
    </row>
    <row r="367" spans="2:2" ht="12.5" x14ac:dyDescent="0.25">
      <c r="B367" s="5"/>
    </row>
    <row r="368" spans="2:2" ht="12.5" x14ac:dyDescent="0.25">
      <c r="B368" s="5"/>
    </row>
    <row r="369" spans="2:2" ht="12.5" x14ac:dyDescent="0.25">
      <c r="B369" s="5"/>
    </row>
    <row r="370" spans="2:2" ht="12.5" x14ac:dyDescent="0.25">
      <c r="B370" s="5"/>
    </row>
    <row r="371" spans="2:2" ht="12.5" x14ac:dyDescent="0.25">
      <c r="B371" s="5"/>
    </row>
    <row r="372" spans="2:2" ht="12.5" x14ac:dyDescent="0.25">
      <c r="B372" s="5"/>
    </row>
    <row r="373" spans="2:2" ht="12.5" x14ac:dyDescent="0.25">
      <c r="B373" s="5"/>
    </row>
    <row r="374" spans="2:2" ht="12.5" x14ac:dyDescent="0.25">
      <c r="B374" s="5"/>
    </row>
    <row r="375" spans="2:2" ht="12.5" x14ac:dyDescent="0.25">
      <c r="B375" s="5"/>
    </row>
    <row r="376" spans="2:2" ht="12.5" x14ac:dyDescent="0.25">
      <c r="B376" s="5"/>
    </row>
    <row r="377" spans="2:2" ht="12.5" x14ac:dyDescent="0.25">
      <c r="B377" s="5"/>
    </row>
    <row r="378" spans="2:2" ht="12.5" x14ac:dyDescent="0.25">
      <c r="B378" s="5"/>
    </row>
    <row r="379" spans="2:2" ht="12.5" x14ac:dyDescent="0.25">
      <c r="B379" s="5"/>
    </row>
    <row r="380" spans="2:2" ht="12.5" x14ac:dyDescent="0.25">
      <c r="B380" s="5"/>
    </row>
    <row r="381" spans="2:2" ht="12.5" x14ac:dyDescent="0.25">
      <c r="B381" s="5"/>
    </row>
    <row r="382" spans="2:2" ht="12.5" x14ac:dyDescent="0.25">
      <c r="B382" s="5"/>
    </row>
    <row r="383" spans="2:2" ht="12.5" x14ac:dyDescent="0.25">
      <c r="B383" s="5"/>
    </row>
    <row r="384" spans="2:2" ht="12.5" x14ac:dyDescent="0.25">
      <c r="B384" s="5"/>
    </row>
    <row r="385" spans="2:2" ht="12.5" x14ac:dyDescent="0.25">
      <c r="B385" s="5"/>
    </row>
    <row r="386" spans="2:2" ht="12.5" x14ac:dyDescent="0.25">
      <c r="B386" s="5"/>
    </row>
    <row r="387" spans="2:2" ht="12.5" x14ac:dyDescent="0.25">
      <c r="B387" s="5"/>
    </row>
    <row r="388" spans="2:2" ht="12.5" x14ac:dyDescent="0.25">
      <c r="B388" s="5"/>
    </row>
    <row r="389" spans="2:2" ht="12.5" x14ac:dyDescent="0.25">
      <c r="B389" s="5"/>
    </row>
    <row r="390" spans="2:2" ht="12.5" x14ac:dyDescent="0.25">
      <c r="B390" s="5"/>
    </row>
    <row r="391" spans="2:2" ht="12.5" x14ac:dyDescent="0.25">
      <c r="B391" s="5"/>
    </row>
    <row r="392" spans="2:2" ht="12.5" x14ac:dyDescent="0.25">
      <c r="B392" s="5"/>
    </row>
    <row r="393" spans="2:2" ht="12.5" x14ac:dyDescent="0.25">
      <c r="B393" s="5"/>
    </row>
    <row r="394" spans="2:2" ht="12.5" x14ac:dyDescent="0.25">
      <c r="B394" s="5"/>
    </row>
    <row r="395" spans="2:2" ht="12.5" x14ac:dyDescent="0.25">
      <c r="B395" s="5"/>
    </row>
    <row r="396" spans="2:2" ht="12.5" x14ac:dyDescent="0.25">
      <c r="B396" s="5"/>
    </row>
    <row r="397" spans="2:2" ht="12.5" x14ac:dyDescent="0.25">
      <c r="B397" s="5"/>
    </row>
    <row r="398" spans="2:2" ht="12.5" x14ac:dyDescent="0.25">
      <c r="B398" s="5"/>
    </row>
    <row r="399" spans="2:2" ht="12.5" x14ac:dyDescent="0.25">
      <c r="B399" s="5"/>
    </row>
    <row r="400" spans="2:2" ht="12.5" x14ac:dyDescent="0.25">
      <c r="B400" s="5"/>
    </row>
    <row r="401" spans="2:2" ht="12.5" x14ac:dyDescent="0.25">
      <c r="B401" s="5"/>
    </row>
    <row r="402" spans="2:2" ht="12.5" x14ac:dyDescent="0.25">
      <c r="B402" s="5"/>
    </row>
    <row r="403" spans="2:2" ht="12.5" x14ac:dyDescent="0.25">
      <c r="B403" s="5"/>
    </row>
    <row r="404" spans="2:2" ht="12.5" x14ac:dyDescent="0.25">
      <c r="B404" s="5"/>
    </row>
    <row r="405" spans="2:2" ht="12.5" x14ac:dyDescent="0.25">
      <c r="B405" s="5"/>
    </row>
    <row r="406" spans="2:2" ht="12.5" x14ac:dyDescent="0.25">
      <c r="B406" s="5"/>
    </row>
    <row r="407" spans="2:2" ht="12.5" x14ac:dyDescent="0.25">
      <c r="B407" s="5"/>
    </row>
    <row r="408" spans="2:2" ht="12.5" x14ac:dyDescent="0.25">
      <c r="B408" s="5"/>
    </row>
    <row r="409" spans="2:2" ht="12.5" x14ac:dyDescent="0.25">
      <c r="B409" s="5"/>
    </row>
    <row r="410" spans="2:2" ht="12.5" x14ac:dyDescent="0.25">
      <c r="B410" s="5"/>
    </row>
    <row r="411" spans="2:2" ht="12.5" x14ac:dyDescent="0.25">
      <c r="B411" s="5"/>
    </row>
    <row r="412" spans="2:2" ht="12.5" x14ac:dyDescent="0.25">
      <c r="B412" s="5"/>
    </row>
    <row r="413" spans="2:2" ht="12.5" x14ac:dyDescent="0.25">
      <c r="B413" s="5"/>
    </row>
    <row r="414" spans="2:2" ht="12.5" x14ac:dyDescent="0.25">
      <c r="B414" s="5"/>
    </row>
    <row r="415" spans="2:2" ht="12.5" x14ac:dyDescent="0.25">
      <c r="B415" s="5"/>
    </row>
    <row r="416" spans="2:2" ht="12.5" x14ac:dyDescent="0.25">
      <c r="B416" s="5"/>
    </row>
    <row r="417" spans="2:2" ht="12.5" x14ac:dyDescent="0.25">
      <c r="B417" s="5"/>
    </row>
    <row r="418" spans="2:2" ht="12.5" x14ac:dyDescent="0.25">
      <c r="B418" s="5"/>
    </row>
    <row r="419" spans="2:2" ht="12.5" x14ac:dyDescent="0.25">
      <c r="B419" s="5"/>
    </row>
    <row r="420" spans="2:2" ht="12.5" x14ac:dyDescent="0.25">
      <c r="B420" s="5"/>
    </row>
    <row r="421" spans="2:2" ht="12.5" x14ac:dyDescent="0.25">
      <c r="B421" s="5"/>
    </row>
    <row r="422" spans="2:2" ht="12.5" x14ac:dyDescent="0.25">
      <c r="B422" s="5"/>
    </row>
    <row r="423" spans="2:2" ht="12.5" x14ac:dyDescent="0.25">
      <c r="B423" s="5"/>
    </row>
    <row r="424" spans="2:2" ht="12.5" x14ac:dyDescent="0.25">
      <c r="B424" s="5"/>
    </row>
    <row r="425" spans="2:2" ht="12.5" x14ac:dyDescent="0.25">
      <c r="B425" s="5"/>
    </row>
    <row r="426" spans="2:2" ht="12.5" x14ac:dyDescent="0.25">
      <c r="B426" s="5"/>
    </row>
    <row r="427" spans="2:2" ht="12.5" x14ac:dyDescent="0.25">
      <c r="B427" s="5"/>
    </row>
    <row r="428" spans="2:2" ht="12.5" x14ac:dyDescent="0.25">
      <c r="B428" s="5"/>
    </row>
    <row r="429" spans="2:2" ht="12.5" x14ac:dyDescent="0.25">
      <c r="B429" s="5"/>
    </row>
    <row r="430" spans="2:2" ht="12.5" x14ac:dyDescent="0.25">
      <c r="B430" s="5"/>
    </row>
    <row r="431" spans="2:2" ht="12.5" x14ac:dyDescent="0.25">
      <c r="B431" s="5"/>
    </row>
    <row r="432" spans="2:2" ht="12.5" x14ac:dyDescent="0.25">
      <c r="B432" s="5"/>
    </row>
    <row r="433" spans="2:2" ht="12.5" x14ac:dyDescent="0.25">
      <c r="B433" s="5"/>
    </row>
    <row r="434" spans="2:2" ht="12.5" x14ac:dyDescent="0.25">
      <c r="B434" s="5"/>
    </row>
    <row r="435" spans="2:2" ht="12.5" x14ac:dyDescent="0.25">
      <c r="B435" s="5"/>
    </row>
    <row r="436" spans="2:2" ht="12.5" x14ac:dyDescent="0.25">
      <c r="B436" s="5"/>
    </row>
    <row r="437" spans="2:2" ht="12.5" x14ac:dyDescent="0.25">
      <c r="B437" s="5"/>
    </row>
    <row r="438" spans="2:2" ht="12.5" x14ac:dyDescent="0.25">
      <c r="B438" s="5"/>
    </row>
    <row r="439" spans="2:2" ht="12.5" x14ac:dyDescent="0.25">
      <c r="B439" s="5"/>
    </row>
    <row r="440" spans="2:2" ht="12.5" x14ac:dyDescent="0.25">
      <c r="B440" s="5"/>
    </row>
    <row r="441" spans="2:2" ht="12.5" x14ac:dyDescent="0.25">
      <c r="B441" s="5"/>
    </row>
    <row r="442" spans="2:2" ht="12.5" x14ac:dyDescent="0.25">
      <c r="B442" s="5"/>
    </row>
    <row r="443" spans="2:2" ht="12.5" x14ac:dyDescent="0.25">
      <c r="B443" s="5"/>
    </row>
    <row r="444" spans="2:2" ht="12.5" x14ac:dyDescent="0.25">
      <c r="B444" s="5"/>
    </row>
    <row r="445" spans="2:2" ht="12.5" x14ac:dyDescent="0.25">
      <c r="B445" s="5"/>
    </row>
    <row r="446" spans="2:2" ht="12.5" x14ac:dyDescent="0.25">
      <c r="B446" s="5"/>
    </row>
    <row r="447" spans="2:2" ht="12.5" x14ac:dyDescent="0.25">
      <c r="B447" s="5"/>
    </row>
    <row r="448" spans="2:2" ht="12.5" x14ac:dyDescent="0.25">
      <c r="B448" s="5"/>
    </row>
    <row r="449" spans="2:2" ht="12.5" x14ac:dyDescent="0.25">
      <c r="B449" s="5"/>
    </row>
    <row r="450" spans="2:2" ht="12.5" x14ac:dyDescent="0.25">
      <c r="B450" s="5"/>
    </row>
    <row r="451" spans="2:2" ht="12.5" x14ac:dyDescent="0.25">
      <c r="B451" s="5"/>
    </row>
    <row r="452" spans="2:2" ht="12.5" x14ac:dyDescent="0.25">
      <c r="B452" s="5"/>
    </row>
    <row r="453" spans="2:2" ht="12.5" x14ac:dyDescent="0.25">
      <c r="B453" s="5"/>
    </row>
    <row r="454" spans="2:2" ht="12.5" x14ac:dyDescent="0.25">
      <c r="B454" s="5"/>
    </row>
    <row r="455" spans="2:2" ht="12.5" x14ac:dyDescent="0.25">
      <c r="B455" s="5"/>
    </row>
    <row r="456" spans="2:2" ht="12.5" x14ac:dyDescent="0.25">
      <c r="B456" s="5"/>
    </row>
    <row r="457" spans="2:2" ht="12.5" x14ac:dyDescent="0.25">
      <c r="B457" s="5"/>
    </row>
    <row r="458" spans="2:2" ht="12.5" x14ac:dyDescent="0.25">
      <c r="B458" s="5"/>
    </row>
    <row r="459" spans="2:2" ht="12.5" x14ac:dyDescent="0.25">
      <c r="B459" s="5"/>
    </row>
    <row r="460" spans="2:2" ht="12.5" x14ac:dyDescent="0.25">
      <c r="B460" s="5"/>
    </row>
    <row r="461" spans="2:2" ht="12.5" x14ac:dyDescent="0.25">
      <c r="B461" s="5"/>
    </row>
    <row r="462" spans="2:2" ht="12.5" x14ac:dyDescent="0.25">
      <c r="B462" s="5"/>
    </row>
    <row r="463" spans="2:2" ht="12.5" x14ac:dyDescent="0.25">
      <c r="B463" s="5"/>
    </row>
    <row r="464" spans="2:2" ht="12.5" x14ac:dyDescent="0.25">
      <c r="B464" s="5"/>
    </row>
    <row r="465" spans="2:2" ht="12.5" x14ac:dyDescent="0.25">
      <c r="B465" s="5"/>
    </row>
    <row r="466" spans="2:2" ht="12.5" x14ac:dyDescent="0.25">
      <c r="B466" s="5"/>
    </row>
    <row r="467" spans="2:2" ht="12.5" x14ac:dyDescent="0.25">
      <c r="B467" s="5"/>
    </row>
    <row r="468" spans="2:2" ht="12.5" x14ac:dyDescent="0.25">
      <c r="B468" s="5"/>
    </row>
    <row r="469" spans="2:2" ht="12.5" x14ac:dyDescent="0.25">
      <c r="B469" s="5"/>
    </row>
    <row r="470" spans="2:2" ht="12.5" x14ac:dyDescent="0.25">
      <c r="B470" s="5"/>
    </row>
    <row r="471" spans="2:2" ht="12.5" x14ac:dyDescent="0.25">
      <c r="B471" s="5"/>
    </row>
    <row r="472" spans="2:2" ht="12.5" x14ac:dyDescent="0.25">
      <c r="B472" s="5"/>
    </row>
    <row r="473" spans="2:2" ht="12.5" x14ac:dyDescent="0.25">
      <c r="B473" s="5"/>
    </row>
    <row r="474" spans="2:2" ht="12.5" x14ac:dyDescent="0.25">
      <c r="B474" s="5"/>
    </row>
    <row r="475" spans="2:2" ht="12.5" x14ac:dyDescent="0.25">
      <c r="B475" s="5"/>
    </row>
    <row r="476" spans="2:2" ht="12.5" x14ac:dyDescent="0.25">
      <c r="B476" s="5"/>
    </row>
    <row r="477" spans="2:2" ht="12.5" x14ac:dyDescent="0.25">
      <c r="B477" s="5"/>
    </row>
    <row r="478" spans="2:2" ht="12.5" x14ac:dyDescent="0.25">
      <c r="B478" s="5"/>
    </row>
    <row r="479" spans="2:2" ht="12.5" x14ac:dyDescent="0.25">
      <c r="B479" s="5"/>
    </row>
    <row r="480" spans="2:2" ht="12.5" x14ac:dyDescent="0.25">
      <c r="B480" s="5"/>
    </row>
    <row r="481" spans="2:2" ht="12.5" x14ac:dyDescent="0.25">
      <c r="B481" s="5"/>
    </row>
    <row r="482" spans="2:2" ht="12.5" x14ac:dyDescent="0.25">
      <c r="B482" s="5"/>
    </row>
    <row r="483" spans="2:2" ht="12.5" x14ac:dyDescent="0.25">
      <c r="B483" s="5"/>
    </row>
    <row r="484" spans="2:2" ht="12.5" x14ac:dyDescent="0.25">
      <c r="B484" s="5"/>
    </row>
    <row r="485" spans="2:2" ht="12.5" x14ac:dyDescent="0.25">
      <c r="B485" s="5"/>
    </row>
    <row r="486" spans="2:2" ht="12.5" x14ac:dyDescent="0.25">
      <c r="B486" s="5"/>
    </row>
    <row r="487" spans="2:2" ht="12.5" x14ac:dyDescent="0.25">
      <c r="B487" s="5"/>
    </row>
    <row r="488" spans="2:2" ht="12.5" x14ac:dyDescent="0.25">
      <c r="B488" s="5"/>
    </row>
    <row r="489" spans="2:2" ht="12.5" x14ac:dyDescent="0.25">
      <c r="B489" s="5"/>
    </row>
    <row r="490" spans="2:2" ht="12.5" x14ac:dyDescent="0.25">
      <c r="B490" s="5"/>
    </row>
    <row r="491" spans="2:2" ht="12.5" x14ac:dyDescent="0.25">
      <c r="B491" s="5"/>
    </row>
    <row r="492" spans="2:2" ht="12.5" x14ac:dyDescent="0.25">
      <c r="B492" s="5"/>
    </row>
    <row r="493" spans="2:2" ht="12.5" x14ac:dyDescent="0.25">
      <c r="B493" s="5"/>
    </row>
    <row r="494" spans="2:2" ht="12.5" x14ac:dyDescent="0.25">
      <c r="B494" s="5"/>
    </row>
    <row r="495" spans="2:2" ht="12.5" x14ac:dyDescent="0.25">
      <c r="B495" s="5"/>
    </row>
    <row r="496" spans="2:2" ht="12.5" x14ac:dyDescent="0.25">
      <c r="B496" s="5"/>
    </row>
    <row r="497" spans="2:2" ht="12.5" x14ac:dyDescent="0.25">
      <c r="B497" s="5"/>
    </row>
    <row r="498" spans="2:2" ht="12.5" x14ac:dyDescent="0.25">
      <c r="B498" s="5"/>
    </row>
    <row r="499" spans="2:2" ht="12.5" x14ac:dyDescent="0.25">
      <c r="B499" s="5"/>
    </row>
    <row r="500" spans="2:2" ht="12.5" x14ac:dyDescent="0.25">
      <c r="B500" s="5"/>
    </row>
    <row r="501" spans="2:2" ht="12.5" x14ac:dyDescent="0.25">
      <c r="B501" s="5"/>
    </row>
    <row r="502" spans="2:2" ht="12.5" x14ac:dyDescent="0.25">
      <c r="B502" s="5"/>
    </row>
    <row r="503" spans="2:2" ht="12.5" x14ac:dyDescent="0.25">
      <c r="B503" s="5"/>
    </row>
    <row r="504" spans="2:2" ht="12.5" x14ac:dyDescent="0.25">
      <c r="B504" s="5"/>
    </row>
    <row r="505" spans="2:2" ht="12.5" x14ac:dyDescent="0.25">
      <c r="B505" s="5"/>
    </row>
    <row r="506" spans="2:2" ht="12.5" x14ac:dyDescent="0.25">
      <c r="B506" s="5"/>
    </row>
    <row r="507" spans="2:2" ht="12.5" x14ac:dyDescent="0.25">
      <c r="B507" s="5"/>
    </row>
    <row r="508" spans="2:2" ht="12.5" x14ac:dyDescent="0.25">
      <c r="B508" s="5"/>
    </row>
    <row r="509" spans="2:2" ht="12.5" x14ac:dyDescent="0.25">
      <c r="B509" s="5"/>
    </row>
    <row r="510" spans="2:2" ht="12.5" x14ac:dyDescent="0.25">
      <c r="B510" s="5"/>
    </row>
    <row r="511" spans="2:2" ht="12.5" x14ac:dyDescent="0.25">
      <c r="B511" s="5"/>
    </row>
    <row r="512" spans="2:2" ht="12.5" x14ac:dyDescent="0.25">
      <c r="B512" s="5"/>
    </row>
    <row r="513" spans="2:2" ht="12.5" x14ac:dyDescent="0.25">
      <c r="B513" s="5"/>
    </row>
    <row r="514" spans="2:2" ht="12.5" x14ac:dyDescent="0.25">
      <c r="B514" s="5"/>
    </row>
    <row r="515" spans="2:2" ht="12.5" x14ac:dyDescent="0.25">
      <c r="B515" s="5"/>
    </row>
    <row r="516" spans="2:2" ht="12.5" x14ac:dyDescent="0.25">
      <c r="B516" s="5"/>
    </row>
    <row r="517" spans="2:2" ht="12.5" x14ac:dyDescent="0.25">
      <c r="B517" s="5"/>
    </row>
    <row r="518" spans="2:2" ht="12.5" x14ac:dyDescent="0.25">
      <c r="B518" s="5"/>
    </row>
    <row r="519" spans="2:2" ht="12.5" x14ac:dyDescent="0.25">
      <c r="B519" s="5"/>
    </row>
    <row r="520" spans="2:2" ht="12.5" x14ac:dyDescent="0.25">
      <c r="B520" s="5"/>
    </row>
    <row r="521" spans="2:2" ht="12.5" x14ac:dyDescent="0.25">
      <c r="B521" s="5"/>
    </row>
    <row r="522" spans="2:2" ht="12.5" x14ac:dyDescent="0.25">
      <c r="B522" s="5"/>
    </row>
    <row r="523" spans="2:2" ht="12.5" x14ac:dyDescent="0.25">
      <c r="B523" s="5"/>
    </row>
    <row r="524" spans="2:2" ht="12.5" x14ac:dyDescent="0.25">
      <c r="B524" s="5"/>
    </row>
    <row r="525" spans="2:2" ht="12.5" x14ac:dyDescent="0.25">
      <c r="B525" s="5"/>
    </row>
    <row r="526" spans="2:2" ht="12.5" x14ac:dyDescent="0.25">
      <c r="B526" s="5"/>
    </row>
    <row r="527" spans="2:2" ht="12.5" x14ac:dyDescent="0.25">
      <c r="B527" s="5"/>
    </row>
    <row r="528" spans="2:2" ht="12.5" x14ac:dyDescent="0.25">
      <c r="B528" s="5"/>
    </row>
    <row r="529" spans="2:2" ht="12.5" x14ac:dyDescent="0.25">
      <c r="B529" s="5"/>
    </row>
    <row r="530" spans="2:2" ht="12.5" x14ac:dyDescent="0.25">
      <c r="B530" s="5"/>
    </row>
    <row r="531" spans="2:2" ht="12.5" x14ac:dyDescent="0.25">
      <c r="B531" s="5"/>
    </row>
    <row r="532" spans="2:2" ht="12.5" x14ac:dyDescent="0.25">
      <c r="B532" s="5"/>
    </row>
    <row r="533" spans="2:2" ht="12.5" x14ac:dyDescent="0.25">
      <c r="B533" s="5"/>
    </row>
    <row r="534" spans="2:2" ht="12.5" x14ac:dyDescent="0.25">
      <c r="B534" s="5"/>
    </row>
    <row r="535" spans="2:2" ht="12.5" x14ac:dyDescent="0.25">
      <c r="B535" s="5"/>
    </row>
    <row r="536" spans="2:2" ht="12.5" x14ac:dyDescent="0.25">
      <c r="B536" s="5"/>
    </row>
    <row r="537" spans="2:2" ht="12.5" x14ac:dyDescent="0.25">
      <c r="B537" s="5"/>
    </row>
    <row r="538" spans="2:2" ht="12.5" x14ac:dyDescent="0.25">
      <c r="B538" s="5"/>
    </row>
    <row r="539" spans="2:2" ht="12.5" x14ac:dyDescent="0.25">
      <c r="B539" s="5"/>
    </row>
    <row r="540" spans="2:2" ht="12.5" x14ac:dyDescent="0.25">
      <c r="B540" s="5"/>
    </row>
    <row r="541" spans="2:2" ht="12.5" x14ac:dyDescent="0.25">
      <c r="B541" s="5"/>
    </row>
    <row r="542" spans="2:2" ht="12.5" x14ac:dyDescent="0.25">
      <c r="B542" s="5"/>
    </row>
    <row r="543" spans="2:2" ht="12.5" x14ac:dyDescent="0.25">
      <c r="B543" s="5"/>
    </row>
    <row r="544" spans="2:2" ht="12.5" x14ac:dyDescent="0.25">
      <c r="B544" s="5"/>
    </row>
    <row r="545" spans="2:2" ht="12.5" x14ac:dyDescent="0.25">
      <c r="B545" s="5"/>
    </row>
    <row r="546" spans="2:2" ht="12.5" x14ac:dyDescent="0.25">
      <c r="B546" s="5"/>
    </row>
    <row r="547" spans="2:2" ht="12.5" x14ac:dyDescent="0.25">
      <c r="B547" s="5"/>
    </row>
    <row r="548" spans="2:2" ht="12.5" x14ac:dyDescent="0.25">
      <c r="B548" s="5"/>
    </row>
    <row r="549" spans="2:2" ht="12.5" x14ac:dyDescent="0.25">
      <c r="B549" s="5"/>
    </row>
    <row r="550" spans="2:2" ht="12.5" x14ac:dyDescent="0.25">
      <c r="B550" s="5"/>
    </row>
    <row r="551" spans="2:2" ht="12.5" x14ac:dyDescent="0.25">
      <c r="B551" s="5"/>
    </row>
    <row r="552" spans="2:2" ht="12.5" x14ac:dyDescent="0.25">
      <c r="B552" s="5"/>
    </row>
    <row r="553" spans="2:2" ht="12.5" x14ac:dyDescent="0.25">
      <c r="B553" s="5"/>
    </row>
    <row r="554" spans="2:2" ht="12.5" x14ac:dyDescent="0.25">
      <c r="B554" s="5"/>
    </row>
    <row r="555" spans="2:2" ht="12.5" x14ac:dyDescent="0.25">
      <c r="B555" s="5"/>
    </row>
    <row r="556" spans="2:2" ht="12.5" x14ac:dyDescent="0.25">
      <c r="B556" s="5"/>
    </row>
    <row r="557" spans="2:2" ht="12.5" x14ac:dyDescent="0.25">
      <c r="B557" s="5"/>
    </row>
    <row r="558" spans="2:2" ht="12.5" x14ac:dyDescent="0.25">
      <c r="B558" s="5"/>
    </row>
    <row r="559" spans="2:2" ht="12.5" x14ac:dyDescent="0.25">
      <c r="B559" s="5"/>
    </row>
    <row r="560" spans="2:2" ht="12.5" x14ac:dyDescent="0.25">
      <c r="B560" s="5"/>
    </row>
    <row r="561" spans="2:2" ht="12.5" x14ac:dyDescent="0.25">
      <c r="B561" s="5"/>
    </row>
    <row r="562" spans="2:2" ht="12.5" x14ac:dyDescent="0.25">
      <c r="B562" s="5"/>
    </row>
    <row r="563" spans="2:2" ht="12.5" x14ac:dyDescent="0.25">
      <c r="B563" s="5"/>
    </row>
    <row r="564" spans="2:2" ht="12.5" x14ac:dyDescent="0.25">
      <c r="B564" s="5"/>
    </row>
    <row r="565" spans="2:2" ht="12.5" x14ac:dyDescent="0.25">
      <c r="B565" s="5"/>
    </row>
    <row r="566" spans="2:2" ht="12.5" x14ac:dyDescent="0.25">
      <c r="B566" s="5"/>
    </row>
    <row r="567" spans="2:2" ht="12.5" x14ac:dyDescent="0.25">
      <c r="B567" s="5"/>
    </row>
    <row r="568" spans="2:2" ht="12.5" x14ac:dyDescent="0.25">
      <c r="B568" s="5"/>
    </row>
    <row r="569" spans="2:2" ht="12.5" x14ac:dyDescent="0.25">
      <c r="B569" s="5"/>
    </row>
    <row r="570" spans="2:2" ht="12.5" x14ac:dyDescent="0.25">
      <c r="B570" s="5"/>
    </row>
    <row r="571" spans="2:2" ht="12.5" x14ac:dyDescent="0.25">
      <c r="B571" s="5"/>
    </row>
    <row r="572" spans="2:2" ht="12.5" x14ac:dyDescent="0.25">
      <c r="B572" s="5"/>
    </row>
    <row r="573" spans="2:2" ht="12.5" x14ac:dyDescent="0.25">
      <c r="B573" s="5"/>
    </row>
    <row r="574" spans="2:2" ht="12.5" x14ac:dyDescent="0.25">
      <c r="B574" s="5"/>
    </row>
    <row r="575" spans="2:2" ht="12.5" x14ac:dyDescent="0.25">
      <c r="B575" s="5"/>
    </row>
    <row r="576" spans="2:2" ht="12.5" x14ac:dyDescent="0.25">
      <c r="B576" s="5"/>
    </row>
    <row r="577" spans="2:2" ht="12.5" x14ac:dyDescent="0.25">
      <c r="B577" s="5"/>
    </row>
    <row r="578" spans="2:2" ht="12.5" x14ac:dyDescent="0.25">
      <c r="B578" s="5"/>
    </row>
    <row r="579" spans="2:2" ht="12.5" x14ac:dyDescent="0.25">
      <c r="B579" s="5"/>
    </row>
    <row r="580" spans="2:2" ht="12.5" x14ac:dyDescent="0.25">
      <c r="B580" s="5"/>
    </row>
    <row r="581" spans="2:2" ht="12.5" x14ac:dyDescent="0.25">
      <c r="B581" s="5"/>
    </row>
    <row r="582" spans="2:2" ht="12.5" x14ac:dyDescent="0.25">
      <c r="B582" s="5"/>
    </row>
    <row r="583" spans="2:2" ht="12.5" x14ac:dyDescent="0.25">
      <c r="B583" s="5"/>
    </row>
    <row r="584" spans="2:2" ht="12.5" x14ac:dyDescent="0.25">
      <c r="B584" s="5"/>
    </row>
    <row r="585" spans="2:2" ht="12.5" x14ac:dyDescent="0.25">
      <c r="B585" s="5"/>
    </row>
    <row r="586" spans="2:2" ht="12.5" x14ac:dyDescent="0.25">
      <c r="B586" s="5"/>
    </row>
    <row r="587" spans="2:2" ht="12.5" x14ac:dyDescent="0.25">
      <c r="B587" s="5"/>
    </row>
    <row r="588" spans="2:2" ht="12.5" x14ac:dyDescent="0.25">
      <c r="B588" s="5"/>
    </row>
    <row r="589" spans="2:2" ht="12.5" x14ac:dyDescent="0.25">
      <c r="B589" s="5"/>
    </row>
    <row r="590" spans="2:2" ht="12.5" x14ac:dyDescent="0.25">
      <c r="B590" s="5"/>
    </row>
    <row r="591" spans="2:2" ht="12.5" x14ac:dyDescent="0.25">
      <c r="B591" s="5"/>
    </row>
    <row r="592" spans="2:2" ht="12.5" x14ac:dyDescent="0.25">
      <c r="B592" s="5"/>
    </row>
    <row r="593" spans="2:2" ht="12.5" x14ac:dyDescent="0.25">
      <c r="B593" s="5"/>
    </row>
    <row r="594" spans="2:2" ht="12.5" x14ac:dyDescent="0.25">
      <c r="B594" s="5"/>
    </row>
    <row r="595" spans="2:2" ht="12.5" x14ac:dyDescent="0.25">
      <c r="B595" s="5"/>
    </row>
    <row r="596" spans="2:2" ht="12.5" x14ac:dyDescent="0.25">
      <c r="B596" s="5"/>
    </row>
    <row r="597" spans="2:2" ht="12.5" x14ac:dyDescent="0.25">
      <c r="B597" s="5"/>
    </row>
    <row r="598" spans="2:2" ht="12.5" x14ac:dyDescent="0.25">
      <c r="B598" s="5"/>
    </row>
    <row r="599" spans="2:2" ht="12.5" x14ac:dyDescent="0.25">
      <c r="B599" s="5"/>
    </row>
    <row r="600" spans="2:2" ht="12.5" x14ac:dyDescent="0.25">
      <c r="B600" s="5"/>
    </row>
    <row r="601" spans="2:2" ht="12.5" x14ac:dyDescent="0.25">
      <c r="B601" s="5"/>
    </row>
    <row r="602" spans="2:2" ht="12.5" x14ac:dyDescent="0.25">
      <c r="B602" s="5"/>
    </row>
    <row r="603" spans="2:2" ht="12.5" x14ac:dyDescent="0.25">
      <c r="B603" s="5"/>
    </row>
    <row r="604" spans="2:2" ht="12.5" x14ac:dyDescent="0.25">
      <c r="B604" s="5"/>
    </row>
    <row r="605" spans="2:2" ht="12.5" x14ac:dyDescent="0.25">
      <c r="B605" s="5"/>
    </row>
    <row r="606" spans="2:2" ht="12.5" x14ac:dyDescent="0.25">
      <c r="B606" s="5"/>
    </row>
    <row r="607" spans="2:2" ht="12.5" x14ac:dyDescent="0.25">
      <c r="B607" s="5"/>
    </row>
    <row r="608" spans="2:2" ht="12.5" x14ac:dyDescent="0.25">
      <c r="B608" s="5"/>
    </row>
    <row r="609" spans="2:2" ht="12.5" x14ac:dyDescent="0.25">
      <c r="B609" s="5"/>
    </row>
    <row r="610" spans="2:2" ht="12.5" x14ac:dyDescent="0.25">
      <c r="B610" s="5"/>
    </row>
    <row r="611" spans="2:2" ht="12.5" x14ac:dyDescent="0.25">
      <c r="B611" s="5"/>
    </row>
    <row r="612" spans="2:2" ht="12.5" x14ac:dyDescent="0.25">
      <c r="B612" s="5"/>
    </row>
    <row r="613" spans="2:2" ht="12.5" x14ac:dyDescent="0.25">
      <c r="B613" s="5"/>
    </row>
    <row r="614" spans="2:2" ht="12.5" x14ac:dyDescent="0.25">
      <c r="B614" s="5"/>
    </row>
    <row r="615" spans="2:2" ht="12.5" x14ac:dyDescent="0.25">
      <c r="B615" s="5"/>
    </row>
    <row r="616" spans="2:2" ht="12.5" x14ac:dyDescent="0.25">
      <c r="B616" s="5"/>
    </row>
    <row r="617" spans="2:2" ht="12.5" x14ac:dyDescent="0.25">
      <c r="B617" s="5"/>
    </row>
    <row r="618" spans="2:2" ht="12.5" x14ac:dyDescent="0.25">
      <c r="B618" s="5"/>
    </row>
    <row r="619" spans="2:2" ht="12.5" x14ac:dyDescent="0.25">
      <c r="B619" s="5"/>
    </row>
    <row r="620" spans="2:2" ht="12.5" x14ac:dyDescent="0.25">
      <c r="B620" s="5"/>
    </row>
    <row r="621" spans="2:2" ht="12.5" x14ac:dyDescent="0.25">
      <c r="B621" s="5"/>
    </row>
    <row r="622" spans="2:2" ht="12.5" x14ac:dyDescent="0.25">
      <c r="B622" s="5"/>
    </row>
    <row r="623" spans="2:2" ht="12.5" x14ac:dyDescent="0.25">
      <c r="B623" s="5"/>
    </row>
    <row r="624" spans="2:2" ht="12.5" x14ac:dyDescent="0.25">
      <c r="B624" s="5"/>
    </row>
    <row r="625" spans="2:2" ht="12.5" x14ac:dyDescent="0.25">
      <c r="B625" s="5"/>
    </row>
    <row r="626" spans="2:2" ht="12.5" x14ac:dyDescent="0.25">
      <c r="B626" s="5"/>
    </row>
    <row r="627" spans="2:2" ht="12.5" x14ac:dyDescent="0.25">
      <c r="B627" s="5"/>
    </row>
    <row r="628" spans="2:2" ht="12.5" x14ac:dyDescent="0.25">
      <c r="B628" s="5"/>
    </row>
    <row r="629" spans="2:2" ht="12.5" x14ac:dyDescent="0.25">
      <c r="B629" s="5"/>
    </row>
    <row r="630" spans="2:2" ht="12.5" x14ac:dyDescent="0.25">
      <c r="B630" s="5"/>
    </row>
    <row r="631" spans="2:2" ht="12.5" x14ac:dyDescent="0.25">
      <c r="B631" s="5"/>
    </row>
    <row r="632" spans="2:2" ht="12.5" x14ac:dyDescent="0.25">
      <c r="B632" s="5"/>
    </row>
    <row r="633" spans="2:2" ht="12.5" x14ac:dyDescent="0.25">
      <c r="B633" s="5"/>
    </row>
    <row r="634" spans="2:2" ht="12.5" x14ac:dyDescent="0.25">
      <c r="B634" s="5"/>
    </row>
    <row r="635" spans="2:2" ht="12.5" x14ac:dyDescent="0.25">
      <c r="B635" s="5"/>
    </row>
    <row r="636" spans="2:2" ht="12.5" x14ac:dyDescent="0.25">
      <c r="B636" s="5"/>
    </row>
    <row r="637" spans="2:2" ht="12.5" x14ac:dyDescent="0.25">
      <c r="B637" s="5"/>
    </row>
    <row r="638" spans="2:2" ht="12.5" x14ac:dyDescent="0.25">
      <c r="B638" s="5"/>
    </row>
    <row r="639" spans="2:2" ht="12.5" x14ac:dyDescent="0.25">
      <c r="B639" s="5"/>
    </row>
    <row r="640" spans="2:2" ht="12.5" x14ac:dyDescent="0.25">
      <c r="B640" s="5"/>
    </row>
    <row r="641" spans="2:2" ht="12.5" x14ac:dyDescent="0.25">
      <c r="B641" s="5"/>
    </row>
    <row r="642" spans="2:2" ht="12.5" x14ac:dyDescent="0.25">
      <c r="B642" s="5"/>
    </row>
    <row r="643" spans="2:2" ht="12.5" x14ac:dyDescent="0.25">
      <c r="B643" s="5"/>
    </row>
    <row r="644" spans="2:2" ht="12.5" x14ac:dyDescent="0.25">
      <c r="B644" s="5"/>
    </row>
    <row r="645" spans="2:2" ht="12.5" x14ac:dyDescent="0.25">
      <c r="B645" s="5"/>
    </row>
    <row r="646" spans="2:2" ht="12.5" x14ac:dyDescent="0.25">
      <c r="B646" s="5"/>
    </row>
    <row r="647" spans="2:2" ht="12.5" x14ac:dyDescent="0.25">
      <c r="B647" s="5"/>
    </row>
    <row r="648" spans="2:2" ht="12.5" x14ac:dyDescent="0.25">
      <c r="B648" s="5"/>
    </row>
    <row r="649" spans="2:2" ht="12.5" x14ac:dyDescent="0.25">
      <c r="B649" s="5"/>
    </row>
    <row r="650" spans="2:2" ht="12.5" x14ac:dyDescent="0.25">
      <c r="B650" s="5"/>
    </row>
    <row r="651" spans="2:2" ht="12.5" x14ac:dyDescent="0.25">
      <c r="B651" s="5"/>
    </row>
    <row r="652" spans="2:2" ht="12.5" x14ac:dyDescent="0.25">
      <c r="B652" s="5"/>
    </row>
    <row r="653" spans="2:2" ht="12.5" x14ac:dyDescent="0.25">
      <c r="B653" s="5"/>
    </row>
    <row r="654" spans="2:2" ht="12.5" x14ac:dyDescent="0.25">
      <c r="B654" s="5"/>
    </row>
    <row r="655" spans="2:2" ht="12.5" x14ac:dyDescent="0.25">
      <c r="B655" s="5"/>
    </row>
    <row r="656" spans="2:2" ht="12.5" x14ac:dyDescent="0.25">
      <c r="B656" s="5"/>
    </row>
    <row r="657" spans="2:2" ht="12.5" x14ac:dyDescent="0.25">
      <c r="B657" s="5"/>
    </row>
    <row r="658" spans="2:2" ht="12.5" x14ac:dyDescent="0.25">
      <c r="B658" s="5"/>
    </row>
    <row r="659" spans="2:2" ht="12.5" x14ac:dyDescent="0.25">
      <c r="B659" s="5"/>
    </row>
    <row r="660" spans="2:2" ht="12.5" x14ac:dyDescent="0.25">
      <c r="B660" s="5"/>
    </row>
    <row r="661" spans="2:2" ht="12.5" x14ac:dyDescent="0.25">
      <c r="B661" s="5"/>
    </row>
    <row r="662" spans="2:2" ht="12.5" x14ac:dyDescent="0.25">
      <c r="B662" s="5"/>
    </row>
    <row r="663" spans="2:2" ht="12.5" x14ac:dyDescent="0.25">
      <c r="B663" s="5"/>
    </row>
    <row r="664" spans="2:2" ht="12.5" x14ac:dyDescent="0.25">
      <c r="B664" s="5"/>
    </row>
    <row r="665" spans="2:2" ht="12.5" x14ac:dyDescent="0.25">
      <c r="B665" s="5"/>
    </row>
    <row r="666" spans="2:2" ht="12.5" x14ac:dyDescent="0.25">
      <c r="B666" s="5"/>
    </row>
    <row r="667" spans="2:2" ht="12.5" x14ac:dyDescent="0.25">
      <c r="B667" s="5"/>
    </row>
    <row r="668" spans="2:2" ht="12.5" x14ac:dyDescent="0.25">
      <c r="B668" s="5"/>
    </row>
    <row r="669" spans="2:2" ht="12.5" x14ac:dyDescent="0.25">
      <c r="B669" s="5"/>
    </row>
    <row r="670" spans="2:2" ht="12.5" x14ac:dyDescent="0.25">
      <c r="B670" s="5"/>
    </row>
    <row r="671" spans="2:2" ht="12.5" x14ac:dyDescent="0.25">
      <c r="B671" s="5"/>
    </row>
    <row r="672" spans="2:2" ht="12.5" x14ac:dyDescent="0.25">
      <c r="B672" s="5"/>
    </row>
    <row r="673" spans="2:2" ht="12.5" x14ac:dyDescent="0.25">
      <c r="B673" s="5"/>
    </row>
    <row r="674" spans="2:2" ht="12.5" x14ac:dyDescent="0.25">
      <c r="B674" s="5"/>
    </row>
    <row r="675" spans="2:2" ht="12.5" x14ac:dyDescent="0.25">
      <c r="B675" s="5"/>
    </row>
    <row r="676" spans="2:2" ht="12.5" x14ac:dyDescent="0.25">
      <c r="B676" s="5"/>
    </row>
    <row r="677" spans="2:2" ht="12.5" x14ac:dyDescent="0.25">
      <c r="B677" s="5"/>
    </row>
    <row r="678" spans="2:2" ht="12.5" x14ac:dyDescent="0.25">
      <c r="B678" s="5"/>
    </row>
    <row r="679" spans="2:2" ht="12.5" x14ac:dyDescent="0.25">
      <c r="B679" s="5"/>
    </row>
    <row r="680" spans="2:2" ht="12.5" x14ac:dyDescent="0.25">
      <c r="B680" s="5"/>
    </row>
    <row r="681" spans="2:2" ht="12.5" x14ac:dyDescent="0.25">
      <c r="B681" s="5"/>
    </row>
    <row r="682" spans="2:2" ht="12.5" x14ac:dyDescent="0.25">
      <c r="B682" s="5"/>
    </row>
    <row r="683" spans="2:2" ht="12.5" x14ac:dyDescent="0.25">
      <c r="B683" s="5"/>
    </row>
    <row r="684" spans="2:2" ht="12.5" x14ac:dyDescent="0.25">
      <c r="B684" s="5"/>
    </row>
    <row r="685" spans="2:2" ht="12.5" x14ac:dyDescent="0.25">
      <c r="B685" s="5"/>
    </row>
    <row r="686" spans="2:2" ht="12.5" x14ac:dyDescent="0.25">
      <c r="B686" s="5"/>
    </row>
    <row r="687" spans="2:2" ht="12.5" x14ac:dyDescent="0.25">
      <c r="B687" s="5"/>
    </row>
    <row r="688" spans="2:2" ht="12.5" x14ac:dyDescent="0.25">
      <c r="B688" s="5"/>
    </row>
    <row r="689" spans="2:2" ht="12.5" x14ac:dyDescent="0.25">
      <c r="B689" s="5"/>
    </row>
    <row r="690" spans="2:2" ht="12.5" x14ac:dyDescent="0.25">
      <c r="B690" s="5"/>
    </row>
    <row r="691" spans="2:2" ht="12.5" x14ac:dyDescent="0.25">
      <c r="B691" s="5"/>
    </row>
    <row r="692" spans="2:2" ht="12.5" x14ac:dyDescent="0.25">
      <c r="B692" s="5"/>
    </row>
    <row r="693" spans="2:2" ht="12.5" x14ac:dyDescent="0.25">
      <c r="B693" s="5"/>
    </row>
    <row r="694" spans="2:2" ht="12.5" x14ac:dyDescent="0.25">
      <c r="B694" s="5"/>
    </row>
    <row r="695" spans="2:2" ht="12.5" x14ac:dyDescent="0.25">
      <c r="B695" s="5"/>
    </row>
    <row r="696" spans="2:2" ht="12.5" x14ac:dyDescent="0.25">
      <c r="B696" s="5"/>
    </row>
    <row r="697" spans="2:2" ht="12.5" x14ac:dyDescent="0.25">
      <c r="B697" s="5"/>
    </row>
    <row r="698" spans="2:2" ht="12.5" x14ac:dyDescent="0.25">
      <c r="B698" s="5"/>
    </row>
    <row r="699" spans="2:2" ht="12.5" x14ac:dyDescent="0.25">
      <c r="B699" s="5"/>
    </row>
    <row r="700" spans="2:2" ht="12.5" x14ac:dyDescent="0.25">
      <c r="B700" s="5"/>
    </row>
    <row r="701" spans="2:2" ht="12.5" x14ac:dyDescent="0.25">
      <c r="B701" s="5"/>
    </row>
    <row r="702" spans="2:2" ht="12.5" x14ac:dyDescent="0.25">
      <c r="B702" s="5"/>
    </row>
    <row r="703" spans="2:2" ht="12.5" x14ac:dyDescent="0.25">
      <c r="B703" s="5"/>
    </row>
    <row r="704" spans="2:2" ht="12.5" x14ac:dyDescent="0.25">
      <c r="B704" s="5"/>
    </row>
    <row r="705" spans="2:2" ht="12.5" x14ac:dyDescent="0.25">
      <c r="B705" s="5"/>
    </row>
    <row r="706" spans="2:2" ht="12.5" x14ac:dyDescent="0.25">
      <c r="B706" s="5"/>
    </row>
    <row r="707" spans="2:2" ht="12.5" x14ac:dyDescent="0.25">
      <c r="B707" s="5"/>
    </row>
    <row r="708" spans="2:2" ht="12.5" x14ac:dyDescent="0.25">
      <c r="B708" s="5"/>
    </row>
    <row r="709" spans="2:2" ht="12.5" x14ac:dyDescent="0.25">
      <c r="B709" s="5"/>
    </row>
    <row r="710" spans="2:2" ht="12.5" x14ac:dyDescent="0.25">
      <c r="B710" s="5"/>
    </row>
    <row r="711" spans="2:2" ht="12.5" x14ac:dyDescent="0.25">
      <c r="B711" s="5"/>
    </row>
    <row r="712" spans="2:2" ht="12.5" x14ac:dyDescent="0.25">
      <c r="B712" s="5"/>
    </row>
    <row r="713" spans="2:2" ht="12.5" x14ac:dyDescent="0.25">
      <c r="B713" s="5"/>
    </row>
    <row r="714" spans="2:2" ht="12.5" x14ac:dyDescent="0.25">
      <c r="B714" s="5"/>
    </row>
    <row r="715" spans="2:2" ht="12.5" x14ac:dyDescent="0.25">
      <c r="B715" s="5"/>
    </row>
    <row r="716" spans="2:2" ht="12.5" x14ac:dyDescent="0.25">
      <c r="B716" s="5"/>
    </row>
    <row r="717" spans="2:2" ht="12.5" x14ac:dyDescent="0.25">
      <c r="B717" s="5"/>
    </row>
    <row r="718" spans="2:2" ht="12.5" x14ac:dyDescent="0.25">
      <c r="B718" s="5"/>
    </row>
    <row r="719" spans="2:2" ht="12.5" x14ac:dyDescent="0.25">
      <c r="B719" s="5"/>
    </row>
    <row r="720" spans="2:2" ht="12.5" x14ac:dyDescent="0.25">
      <c r="B720" s="5"/>
    </row>
    <row r="721" spans="2:2" ht="12.5" x14ac:dyDescent="0.25">
      <c r="B721" s="5"/>
    </row>
    <row r="722" spans="2:2" ht="12.5" x14ac:dyDescent="0.25">
      <c r="B722" s="5"/>
    </row>
    <row r="723" spans="2:2" ht="12.5" x14ac:dyDescent="0.25">
      <c r="B723" s="5"/>
    </row>
    <row r="724" spans="2:2" ht="12.5" x14ac:dyDescent="0.25">
      <c r="B724" s="5"/>
    </row>
    <row r="725" spans="2:2" ht="12.5" x14ac:dyDescent="0.25">
      <c r="B725" s="5"/>
    </row>
    <row r="726" spans="2:2" ht="12.5" x14ac:dyDescent="0.25">
      <c r="B726" s="5"/>
    </row>
    <row r="727" spans="2:2" ht="12.5" x14ac:dyDescent="0.25">
      <c r="B727" s="5"/>
    </row>
    <row r="728" spans="2:2" ht="12.5" x14ac:dyDescent="0.25">
      <c r="B728" s="5"/>
    </row>
    <row r="729" spans="2:2" ht="12.5" x14ac:dyDescent="0.25">
      <c r="B729" s="5"/>
    </row>
    <row r="730" spans="2:2" ht="12.5" x14ac:dyDescent="0.25">
      <c r="B730" s="5"/>
    </row>
    <row r="731" spans="2:2" ht="12.5" x14ac:dyDescent="0.25">
      <c r="B731" s="5"/>
    </row>
    <row r="732" spans="2:2" ht="12.5" x14ac:dyDescent="0.25">
      <c r="B732" s="5"/>
    </row>
    <row r="733" spans="2:2" ht="12.5" x14ac:dyDescent="0.25">
      <c r="B733" s="5"/>
    </row>
    <row r="734" spans="2:2" ht="12.5" x14ac:dyDescent="0.25">
      <c r="B734" s="5"/>
    </row>
    <row r="735" spans="2:2" ht="12.5" x14ac:dyDescent="0.25">
      <c r="B735" s="5"/>
    </row>
    <row r="736" spans="2:2" ht="12.5" x14ac:dyDescent="0.25">
      <c r="B736" s="5"/>
    </row>
    <row r="737" spans="2:2" ht="12.5" x14ac:dyDescent="0.25">
      <c r="B737" s="5"/>
    </row>
    <row r="738" spans="2:2" ht="12.5" x14ac:dyDescent="0.25">
      <c r="B738" s="5"/>
    </row>
    <row r="739" spans="2:2" ht="12.5" x14ac:dyDescent="0.25">
      <c r="B739" s="5"/>
    </row>
    <row r="740" spans="2:2" ht="12.5" x14ac:dyDescent="0.25">
      <c r="B740" s="5"/>
    </row>
    <row r="741" spans="2:2" ht="12.5" x14ac:dyDescent="0.25">
      <c r="B741" s="5"/>
    </row>
    <row r="742" spans="2:2" ht="12.5" x14ac:dyDescent="0.25">
      <c r="B742" s="5"/>
    </row>
    <row r="743" spans="2:2" ht="12.5" x14ac:dyDescent="0.25">
      <c r="B743" s="5"/>
    </row>
    <row r="744" spans="2:2" ht="12.5" x14ac:dyDescent="0.25">
      <c r="B744" s="5"/>
    </row>
    <row r="745" spans="2:2" ht="12.5" x14ac:dyDescent="0.25">
      <c r="B745" s="5"/>
    </row>
    <row r="746" spans="2:2" ht="12.5" x14ac:dyDescent="0.25">
      <c r="B746" s="5"/>
    </row>
    <row r="747" spans="2:2" ht="12.5" x14ac:dyDescent="0.25">
      <c r="B747" s="5"/>
    </row>
    <row r="748" spans="2:2" ht="12.5" x14ac:dyDescent="0.25">
      <c r="B748" s="5"/>
    </row>
    <row r="749" spans="2:2" ht="12.5" x14ac:dyDescent="0.25">
      <c r="B749" s="5"/>
    </row>
    <row r="750" spans="2:2" ht="12.5" x14ac:dyDescent="0.25">
      <c r="B750" s="5"/>
    </row>
    <row r="751" spans="2:2" ht="12.5" x14ac:dyDescent="0.25">
      <c r="B751" s="5"/>
    </row>
    <row r="752" spans="2:2" ht="12.5" x14ac:dyDescent="0.25">
      <c r="B752" s="5"/>
    </row>
    <row r="753" spans="2:2" ht="12.5" x14ac:dyDescent="0.25">
      <c r="B753" s="5"/>
    </row>
    <row r="754" spans="2:2" ht="12.5" x14ac:dyDescent="0.25">
      <c r="B754" s="5"/>
    </row>
    <row r="755" spans="2:2" ht="12.5" x14ac:dyDescent="0.25">
      <c r="B755" s="5"/>
    </row>
    <row r="756" spans="2:2" ht="12.5" x14ac:dyDescent="0.25">
      <c r="B756" s="5"/>
    </row>
    <row r="757" spans="2:2" ht="12.5" x14ac:dyDescent="0.25">
      <c r="B757" s="5"/>
    </row>
    <row r="758" spans="2:2" ht="12.5" x14ac:dyDescent="0.25">
      <c r="B758" s="5"/>
    </row>
    <row r="759" spans="2:2" ht="12.5" x14ac:dyDescent="0.25">
      <c r="B759" s="5"/>
    </row>
    <row r="760" spans="2:2" ht="12.5" x14ac:dyDescent="0.25">
      <c r="B760" s="5"/>
    </row>
    <row r="761" spans="2:2" ht="12.5" x14ac:dyDescent="0.25">
      <c r="B761" s="5"/>
    </row>
    <row r="762" spans="2:2" ht="12.5" x14ac:dyDescent="0.25">
      <c r="B762" s="5"/>
    </row>
    <row r="763" spans="2:2" ht="12.5" x14ac:dyDescent="0.25">
      <c r="B763" s="5"/>
    </row>
    <row r="764" spans="2:2" ht="12.5" x14ac:dyDescent="0.25">
      <c r="B764" s="5"/>
    </row>
    <row r="765" spans="2:2" ht="12.5" x14ac:dyDescent="0.25">
      <c r="B765" s="5"/>
    </row>
    <row r="766" spans="2:2" ht="12.5" x14ac:dyDescent="0.25">
      <c r="B766" s="5"/>
    </row>
    <row r="767" spans="2:2" ht="12.5" x14ac:dyDescent="0.25">
      <c r="B767" s="5"/>
    </row>
    <row r="768" spans="2:2" ht="12.5" x14ac:dyDescent="0.25">
      <c r="B768" s="5"/>
    </row>
    <row r="769" spans="2:2" ht="12.5" x14ac:dyDescent="0.25">
      <c r="B769" s="5"/>
    </row>
    <row r="770" spans="2:2" ht="12.5" x14ac:dyDescent="0.25">
      <c r="B770" s="5"/>
    </row>
    <row r="771" spans="2:2" ht="12.5" x14ac:dyDescent="0.25">
      <c r="B771" s="5"/>
    </row>
    <row r="772" spans="2:2" ht="12.5" x14ac:dyDescent="0.25">
      <c r="B772" s="5"/>
    </row>
    <row r="773" spans="2:2" ht="12.5" x14ac:dyDescent="0.25">
      <c r="B773" s="5"/>
    </row>
    <row r="774" spans="2:2" ht="12.5" x14ac:dyDescent="0.25">
      <c r="B774" s="5"/>
    </row>
    <row r="775" spans="2:2" ht="12.5" x14ac:dyDescent="0.25">
      <c r="B775" s="5"/>
    </row>
    <row r="776" spans="2:2" ht="12.5" x14ac:dyDescent="0.25">
      <c r="B776" s="5"/>
    </row>
    <row r="777" spans="2:2" ht="12.5" x14ac:dyDescent="0.25">
      <c r="B777" s="5"/>
    </row>
    <row r="778" spans="2:2" ht="12.5" x14ac:dyDescent="0.25">
      <c r="B778" s="5"/>
    </row>
    <row r="779" spans="2:2" ht="12.5" x14ac:dyDescent="0.25">
      <c r="B779" s="5"/>
    </row>
    <row r="780" spans="2:2" ht="12.5" x14ac:dyDescent="0.25">
      <c r="B780" s="5"/>
    </row>
    <row r="781" spans="2:2" ht="12.5" x14ac:dyDescent="0.25">
      <c r="B781" s="5"/>
    </row>
    <row r="782" spans="2:2" ht="12.5" x14ac:dyDescent="0.25">
      <c r="B782" s="5"/>
    </row>
    <row r="783" spans="2:2" ht="12.5" x14ac:dyDescent="0.25">
      <c r="B783" s="5"/>
    </row>
    <row r="784" spans="2:2" ht="12.5" x14ac:dyDescent="0.25">
      <c r="B784" s="5"/>
    </row>
    <row r="785" spans="2:2" ht="12.5" x14ac:dyDescent="0.25">
      <c r="B785" s="5"/>
    </row>
    <row r="786" spans="2:2" ht="12.5" x14ac:dyDescent="0.25">
      <c r="B786" s="5"/>
    </row>
    <row r="787" spans="2:2" ht="12.5" x14ac:dyDescent="0.25">
      <c r="B787" s="5"/>
    </row>
    <row r="788" spans="2:2" ht="12.5" x14ac:dyDescent="0.25">
      <c r="B788" s="5"/>
    </row>
    <row r="789" spans="2:2" ht="12.5" x14ac:dyDescent="0.25">
      <c r="B789" s="5"/>
    </row>
    <row r="790" spans="2:2" ht="12.5" x14ac:dyDescent="0.25">
      <c r="B790" s="5"/>
    </row>
    <row r="791" spans="2:2" ht="12.5" x14ac:dyDescent="0.25">
      <c r="B791" s="5"/>
    </row>
    <row r="792" spans="2:2" ht="12.5" x14ac:dyDescent="0.25">
      <c r="B792" s="5"/>
    </row>
    <row r="793" spans="2:2" ht="12.5" x14ac:dyDescent="0.25">
      <c r="B793" s="5"/>
    </row>
    <row r="794" spans="2:2" ht="12.5" x14ac:dyDescent="0.25">
      <c r="B794" s="5"/>
    </row>
    <row r="795" spans="2:2" ht="12.5" x14ac:dyDescent="0.25">
      <c r="B795" s="5"/>
    </row>
    <row r="796" spans="2:2" ht="12.5" x14ac:dyDescent="0.25">
      <c r="B796" s="5"/>
    </row>
    <row r="797" spans="2:2" ht="12.5" x14ac:dyDescent="0.25">
      <c r="B797" s="5"/>
    </row>
    <row r="798" spans="2:2" ht="12.5" x14ac:dyDescent="0.25">
      <c r="B798" s="5"/>
    </row>
    <row r="799" spans="2:2" ht="12.5" x14ac:dyDescent="0.25">
      <c r="B799" s="5"/>
    </row>
    <row r="800" spans="2:2" ht="12.5" x14ac:dyDescent="0.25">
      <c r="B800" s="5"/>
    </row>
    <row r="801" spans="2:2" ht="12.5" x14ac:dyDescent="0.25">
      <c r="B801" s="5"/>
    </row>
    <row r="802" spans="2:2" ht="12.5" x14ac:dyDescent="0.25">
      <c r="B802" s="5"/>
    </row>
    <row r="803" spans="2:2" ht="12.5" x14ac:dyDescent="0.25">
      <c r="B803" s="5"/>
    </row>
    <row r="804" spans="2:2" ht="12.5" x14ac:dyDescent="0.25">
      <c r="B804" s="5"/>
    </row>
    <row r="805" spans="2:2" ht="12.5" x14ac:dyDescent="0.25">
      <c r="B805" s="5"/>
    </row>
    <row r="806" spans="2:2" ht="12.5" x14ac:dyDescent="0.25">
      <c r="B806" s="5"/>
    </row>
    <row r="807" spans="2:2" ht="12.5" x14ac:dyDescent="0.25">
      <c r="B807" s="5"/>
    </row>
    <row r="808" spans="2:2" ht="12.5" x14ac:dyDescent="0.25">
      <c r="B808" s="5"/>
    </row>
    <row r="809" spans="2:2" ht="12.5" x14ac:dyDescent="0.25">
      <c r="B809" s="5"/>
    </row>
    <row r="810" spans="2:2" ht="12.5" x14ac:dyDescent="0.25">
      <c r="B810" s="5"/>
    </row>
    <row r="811" spans="2:2" ht="12.5" x14ac:dyDescent="0.25">
      <c r="B811" s="5"/>
    </row>
    <row r="812" spans="2:2" ht="12.5" x14ac:dyDescent="0.25">
      <c r="B812" s="5"/>
    </row>
    <row r="813" spans="2:2" ht="12.5" x14ac:dyDescent="0.25">
      <c r="B813" s="5"/>
    </row>
    <row r="814" spans="2:2" ht="12.5" x14ac:dyDescent="0.25">
      <c r="B814" s="5"/>
    </row>
    <row r="815" spans="2:2" ht="12.5" x14ac:dyDescent="0.25">
      <c r="B815" s="5"/>
    </row>
    <row r="816" spans="2:2" ht="12.5" x14ac:dyDescent="0.25">
      <c r="B816" s="5"/>
    </row>
    <row r="817" spans="2:2" ht="12.5" x14ac:dyDescent="0.25">
      <c r="B817" s="5"/>
    </row>
    <row r="818" spans="2:2" ht="12.5" x14ac:dyDescent="0.25">
      <c r="B818" s="5"/>
    </row>
    <row r="819" spans="2:2" ht="12.5" x14ac:dyDescent="0.25">
      <c r="B819" s="5"/>
    </row>
    <row r="820" spans="2:2" ht="12.5" x14ac:dyDescent="0.25">
      <c r="B820" s="5"/>
    </row>
    <row r="821" spans="2:2" ht="12.5" x14ac:dyDescent="0.25">
      <c r="B821" s="5"/>
    </row>
    <row r="822" spans="2:2" ht="12.5" x14ac:dyDescent="0.25">
      <c r="B822" s="5"/>
    </row>
    <row r="823" spans="2:2" ht="12.5" x14ac:dyDescent="0.25">
      <c r="B823" s="5"/>
    </row>
    <row r="824" spans="2:2" ht="12.5" x14ac:dyDescent="0.25">
      <c r="B824" s="5"/>
    </row>
    <row r="825" spans="2:2" ht="12.5" x14ac:dyDescent="0.25">
      <c r="B825" s="5"/>
    </row>
    <row r="826" spans="2:2" ht="12.5" x14ac:dyDescent="0.25">
      <c r="B826" s="5"/>
    </row>
    <row r="827" spans="2:2" ht="12.5" x14ac:dyDescent="0.25">
      <c r="B827" s="5"/>
    </row>
    <row r="828" spans="2:2" ht="12.5" x14ac:dyDescent="0.25">
      <c r="B828" s="5"/>
    </row>
    <row r="829" spans="2:2" ht="12.5" x14ac:dyDescent="0.25">
      <c r="B829" s="5"/>
    </row>
    <row r="830" spans="2:2" ht="12.5" x14ac:dyDescent="0.25">
      <c r="B830" s="5"/>
    </row>
    <row r="831" spans="2:2" ht="12.5" x14ac:dyDescent="0.25">
      <c r="B831" s="5"/>
    </row>
    <row r="832" spans="2:2" ht="12.5" x14ac:dyDescent="0.25">
      <c r="B832" s="5"/>
    </row>
    <row r="833" spans="2:2" ht="12.5" x14ac:dyDescent="0.25">
      <c r="B833" s="5"/>
    </row>
    <row r="834" spans="2:2" ht="12.5" x14ac:dyDescent="0.25">
      <c r="B834" s="5"/>
    </row>
    <row r="835" spans="2:2" ht="12.5" x14ac:dyDescent="0.25">
      <c r="B835" s="5"/>
    </row>
    <row r="836" spans="2:2" ht="12.5" x14ac:dyDescent="0.25">
      <c r="B836" s="5"/>
    </row>
    <row r="837" spans="2:2" ht="12.5" x14ac:dyDescent="0.25">
      <c r="B837" s="5"/>
    </row>
    <row r="838" spans="2:2" ht="12.5" x14ac:dyDescent="0.25">
      <c r="B838" s="5"/>
    </row>
    <row r="839" spans="2:2" ht="12.5" x14ac:dyDescent="0.25">
      <c r="B839" s="5"/>
    </row>
    <row r="840" spans="2:2" ht="12.5" x14ac:dyDescent="0.25">
      <c r="B840" s="5"/>
    </row>
    <row r="841" spans="2:2" ht="12.5" x14ac:dyDescent="0.25">
      <c r="B841" s="5"/>
    </row>
    <row r="842" spans="2:2" ht="12.5" x14ac:dyDescent="0.25">
      <c r="B842" s="5"/>
    </row>
    <row r="843" spans="2:2" ht="12.5" x14ac:dyDescent="0.25">
      <c r="B843" s="5"/>
    </row>
    <row r="844" spans="2:2" ht="12.5" x14ac:dyDescent="0.25">
      <c r="B844" s="5"/>
    </row>
    <row r="845" spans="2:2" ht="12.5" x14ac:dyDescent="0.25">
      <c r="B845" s="5"/>
    </row>
    <row r="846" spans="2:2" ht="12.5" x14ac:dyDescent="0.25">
      <c r="B846" s="5"/>
    </row>
    <row r="847" spans="2:2" ht="12.5" x14ac:dyDescent="0.25">
      <c r="B847" s="5"/>
    </row>
    <row r="848" spans="2:2" ht="12.5" x14ac:dyDescent="0.25">
      <c r="B848" s="5"/>
    </row>
    <row r="849" spans="2:2" ht="12.5" x14ac:dyDescent="0.25">
      <c r="B849" s="5"/>
    </row>
    <row r="850" spans="2:2" ht="12.5" x14ac:dyDescent="0.25">
      <c r="B850" s="5"/>
    </row>
    <row r="851" spans="2:2" ht="12.5" x14ac:dyDescent="0.25">
      <c r="B851" s="5"/>
    </row>
    <row r="852" spans="2:2" ht="12.5" x14ac:dyDescent="0.25">
      <c r="B852" s="5"/>
    </row>
    <row r="853" spans="2:2" ht="12.5" x14ac:dyDescent="0.25">
      <c r="B853" s="5"/>
    </row>
    <row r="854" spans="2:2" ht="12.5" x14ac:dyDescent="0.25">
      <c r="B854" s="5"/>
    </row>
    <row r="855" spans="2:2" ht="12.5" x14ac:dyDescent="0.25">
      <c r="B855" s="5"/>
    </row>
    <row r="856" spans="2:2" ht="12.5" x14ac:dyDescent="0.25">
      <c r="B856" s="5"/>
    </row>
    <row r="857" spans="2:2" ht="12.5" x14ac:dyDescent="0.25">
      <c r="B857" s="5"/>
    </row>
    <row r="858" spans="2:2" ht="12.5" x14ac:dyDescent="0.25">
      <c r="B858" s="5"/>
    </row>
    <row r="859" spans="2:2" ht="12.5" x14ac:dyDescent="0.25">
      <c r="B859" s="5"/>
    </row>
    <row r="860" spans="2:2" ht="12.5" x14ac:dyDescent="0.25">
      <c r="B860" s="5"/>
    </row>
    <row r="861" spans="2:2" ht="12.5" x14ac:dyDescent="0.25">
      <c r="B861" s="5"/>
    </row>
    <row r="862" spans="2:2" ht="12.5" x14ac:dyDescent="0.25">
      <c r="B862" s="5"/>
    </row>
    <row r="863" spans="2:2" ht="12.5" x14ac:dyDescent="0.25">
      <c r="B863" s="5"/>
    </row>
    <row r="864" spans="2:2" ht="12.5" x14ac:dyDescent="0.25">
      <c r="B864" s="5"/>
    </row>
    <row r="865" spans="2:2" ht="12.5" x14ac:dyDescent="0.25">
      <c r="B865" s="5"/>
    </row>
    <row r="866" spans="2:2" ht="12.5" x14ac:dyDescent="0.25">
      <c r="B866" s="5"/>
    </row>
    <row r="867" spans="2:2" ht="12.5" x14ac:dyDescent="0.25">
      <c r="B867" s="5"/>
    </row>
    <row r="868" spans="2:2" ht="12.5" x14ac:dyDescent="0.25">
      <c r="B868" s="5"/>
    </row>
    <row r="869" spans="2:2" ht="12.5" x14ac:dyDescent="0.25">
      <c r="B869" s="5"/>
    </row>
    <row r="870" spans="2:2" ht="12.5" x14ac:dyDescent="0.25">
      <c r="B870" s="5"/>
    </row>
    <row r="871" spans="2:2" ht="12.5" x14ac:dyDescent="0.25">
      <c r="B871" s="5"/>
    </row>
    <row r="872" spans="2:2" ht="12.5" x14ac:dyDescent="0.25">
      <c r="B872" s="5"/>
    </row>
    <row r="873" spans="2:2" ht="12.5" x14ac:dyDescent="0.25">
      <c r="B873" s="5"/>
    </row>
    <row r="874" spans="2:2" ht="12.5" x14ac:dyDescent="0.25">
      <c r="B874" s="5"/>
    </row>
    <row r="875" spans="2:2" ht="12.5" x14ac:dyDescent="0.25">
      <c r="B875" s="5"/>
    </row>
    <row r="876" spans="2:2" ht="12.5" x14ac:dyDescent="0.25">
      <c r="B876" s="5"/>
    </row>
    <row r="877" spans="2:2" ht="12.5" x14ac:dyDescent="0.25">
      <c r="B877" s="5"/>
    </row>
    <row r="878" spans="2:2" ht="12.5" x14ac:dyDescent="0.25">
      <c r="B878" s="5"/>
    </row>
    <row r="879" spans="2:2" ht="12.5" x14ac:dyDescent="0.25">
      <c r="B879" s="5"/>
    </row>
    <row r="880" spans="2:2" ht="12.5" x14ac:dyDescent="0.25">
      <c r="B880" s="5"/>
    </row>
    <row r="881" spans="2:2" ht="12.5" x14ac:dyDescent="0.25">
      <c r="B881" s="5"/>
    </row>
    <row r="882" spans="2:2" ht="12.5" x14ac:dyDescent="0.25">
      <c r="B882" s="5"/>
    </row>
    <row r="883" spans="2:2" ht="12.5" x14ac:dyDescent="0.25">
      <c r="B883" s="5"/>
    </row>
    <row r="884" spans="2:2" ht="12.5" x14ac:dyDescent="0.25">
      <c r="B884" s="5"/>
    </row>
    <row r="885" spans="2:2" ht="12.5" x14ac:dyDescent="0.25">
      <c r="B885" s="5"/>
    </row>
    <row r="886" spans="2:2" ht="12.5" x14ac:dyDescent="0.25">
      <c r="B886" s="5"/>
    </row>
    <row r="887" spans="2:2" ht="12.5" x14ac:dyDescent="0.25">
      <c r="B887" s="5"/>
    </row>
    <row r="888" spans="2:2" ht="12.5" x14ac:dyDescent="0.25">
      <c r="B888" s="5"/>
    </row>
    <row r="889" spans="2:2" ht="12.5" x14ac:dyDescent="0.25">
      <c r="B889" s="5"/>
    </row>
    <row r="890" spans="2:2" ht="12.5" x14ac:dyDescent="0.25">
      <c r="B890" s="5"/>
    </row>
    <row r="891" spans="2:2" ht="12.5" x14ac:dyDescent="0.25">
      <c r="B891" s="5"/>
    </row>
    <row r="892" spans="2:2" ht="12.5" x14ac:dyDescent="0.25">
      <c r="B892" s="5"/>
    </row>
    <row r="893" spans="2:2" ht="12.5" x14ac:dyDescent="0.25">
      <c r="B893" s="5"/>
    </row>
    <row r="894" spans="2:2" ht="12.5" x14ac:dyDescent="0.25">
      <c r="B894" s="5"/>
    </row>
    <row r="895" spans="2:2" ht="12.5" x14ac:dyDescent="0.25">
      <c r="B895" s="5"/>
    </row>
    <row r="896" spans="2:2" ht="12.5" x14ac:dyDescent="0.25">
      <c r="B896" s="5"/>
    </row>
    <row r="897" spans="2:2" ht="12.5" x14ac:dyDescent="0.25">
      <c r="B897" s="5"/>
    </row>
    <row r="898" spans="2:2" ht="12.5" x14ac:dyDescent="0.25">
      <c r="B898" s="5"/>
    </row>
    <row r="899" spans="2:2" ht="12.5" x14ac:dyDescent="0.25">
      <c r="B899" s="5"/>
    </row>
    <row r="900" spans="2:2" ht="12.5" x14ac:dyDescent="0.25">
      <c r="B900" s="5"/>
    </row>
    <row r="901" spans="2:2" ht="12.5" x14ac:dyDescent="0.25">
      <c r="B901" s="5"/>
    </row>
    <row r="902" spans="2:2" ht="12.5" x14ac:dyDescent="0.25">
      <c r="B902" s="5"/>
    </row>
    <row r="903" spans="2:2" ht="12.5" x14ac:dyDescent="0.25">
      <c r="B903" s="5"/>
    </row>
    <row r="904" spans="2:2" ht="12.5" x14ac:dyDescent="0.25">
      <c r="B904" s="5"/>
    </row>
    <row r="905" spans="2:2" ht="12.5" x14ac:dyDescent="0.25">
      <c r="B905" s="5"/>
    </row>
    <row r="906" spans="2:2" ht="12.5" x14ac:dyDescent="0.25">
      <c r="B906" s="5"/>
    </row>
    <row r="907" spans="2:2" ht="12.5" x14ac:dyDescent="0.25">
      <c r="B907" s="5"/>
    </row>
    <row r="908" spans="2:2" ht="12.5" x14ac:dyDescent="0.25">
      <c r="B908" s="5"/>
    </row>
    <row r="909" spans="2:2" ht="12.5" x14ac:dyDescent="0.25">
      <c r="B909" s="5"/>
    </row>
    <row r="910" spans="2:2" ht="12.5" x14ac:dyDescent="0.25">
      <c r="B910" s="5"/>
    </row>
    <row r="911" spans="2:2" ht="12.5" x14ac:dyDescent="0.25">
      <c r="B911" s="5"/>
    </row>
    <row r="912" spans="2:2" ht="12.5" x14ac:dyDescent="0.25">
      <c r="B912" s="5"/>
    </row>
    <row r="913" spans="2:2" ht="12.5" x14ac:dyDescent="0.25">
      <c r="B913" s="5"/>
    </row>
    <row r="914" spans="2:2" ht="12.5" x14ac:dyDescent="0.25">
      <c r="B914" s="5"/>
    </row>
    <row r="915" spans="2:2" ht="12.5" x14ac:dyDescent="0.25">
      <c r="B915" s="5"/>
    </row>
    <row r="916" spans="2:2" ht="12.5" x14ac:dyDescent="0.25">
      <c r="B916" s="5"/>
    </row>
    <row r="917" spans="2:2" ht="12.5" x14ac:dyDescent="0.25">
      <c r="B917" s="5"/>
    </row>
    <row r="918" spans="2:2" ht="12.5" x14ac:dyDescent="0.25">
      <c r="B918" s="5"/>
    </row>
    <row r="919" spans="2:2" ht="12.5" x14ac:dyDescent="0.25">
      <c r="B919" s="5"/>
    </row>
    <row r="920" spans="2:2" ht="12.5" x14ac:dyDescent="0.25">
      <c r="B920" s="5"/>
    </row>
    <row r="921" spans="2:2" ht="12.5" x14ac:dyDescent="0.25">
      <c r="B921" s="5"/>
    </row>
    <row r="922" spans="2:2" ht="12.5" x14ac:dyDescent="0.25">
      <c r="B922" s="5"/>
    </row>
    <row r="923" spans="2:2" ht="12.5" x14ac:dyDescent="0.25">
      <c r="B923" s="5"/>
    </row>
    <row r="924" spans="2:2" ht="12.5" x14ac:dyDescent="0.25">
      <c r="B924" s="5"/>
    </row>
    <row r="925" spans="2:2" ht="12.5" x14ac:dyDescent="0.25">
      <c r="B925" s="5"/>
    </row>
    <row r="926" spans="2:2" ht="12.5" x14ac:dyDescent="0.25">
      <c r="B926" s="5"/>
    </row>
    <row r="927" spans="2:2" ht="12.5" x14ac:dyDescent="0.25">
      <c r="B927" s="5"/>
    </row>
    <row r="928" spans="2:2" ht="12.5" x14ac:dyDescent="0.25">
      <c r="B928" s="5"/>
    </row>
    <row r="929" spans="2:2" ht="12.5" x14ac:dyDescent="0.25">
      <c r="B929" s="5"/>
    </row>
    <row r="930" spans="2:2" ht="12.5" x14ac:dyDescent="0.25">
      <c r="B930" s="5"/>
    </row>
    <row r="931" spans="2:2" ht="12.5" x14ac:dyDescent="0.25">
      <c r="B931" s="5"/>
    </row>
    <row r="932" spans="2:2" ht="12.5" x14ac:dyDescent="0.25">
      <c r="B932" s="5"/>
    </row>
    <row r="933" spans="2:2" ht="12.5" x14ac:dyDescent="0.25">
      <c r="B933" s="5"/>
    </row>
    <row r="934" spans="2:2" ht="12.5" x14ac:dyDescent="0.25">
      <c r="B934" s="5"/>
    </row>
    <row r="935" spans="2:2" ht="12.5" x14ac:dyDescent="0.25">
      <c r="B935" s="5"/>
    </row>
    <row r="936" spans="2:2" ht="12.5" x14ac:dyDescent="0.25">
      <c r="B936" s="5"/>
    </row>
    <row r="937" spans="2:2" ht="12.5" x14ac:dyDescent="0.25">
      <c r="B937" s="5"/>
    </row>
    <row r="938" spans="2:2" ht="12.5" x14ac:dyDescent="0.25">
      <c r="B938" s="5"/>
    </row>
    <row r="939" spans="2:2" ht="12.5" x14ac:dyDescent="0.25">
      <c r="B939" s="5"/>
    </row>
    <row r="940" spans="2:2" ht="12.5" x14ac:dyDescent="0.25">
      <c r="B940" s="5"/>
    </row>
    <row r="941" spans="2:2" ht="12.5" x14ac:dyDescent="0.25">
      <c r="B941" s="5"/>
    </row>
    <row r="942" spans="2:2" ht="12.5" x14ac:dyDescent="0.25">
      <c r="B942" s="5"/>
    </row>
    <row r="943" spans="2:2" ht="12.5" x14ac:dyDescent="0.25">
      <c r="B943" s="5"/>
    </row>
    <row r="944" spans="2:2" ht="12.5" x14ac:dyDescent="0.25">
      <c r="B944" s="5"/>
    </row>
    <row r="945" spans="2:2" ht="12.5" x14ac:dyDescent="0.25">
      <c r="B945" s="5"/>
    </row>
    <row r="946" spans="2:2" ht="12.5" x14ac:dyDescent="0.25">
      <c r="B946" s="5"/>
    </row>
    <row r="947" spans="2:2" ht="12.5" x14ac:dyDescent="0.25">
      <c r="B947" s="5"/>
    </row>
    <row r="948" spans="2:2" ht="12.5" x14ac:dyDescent="0.25">
      <c r="B948" s="5"/>
    </row>
    <row r="949" spans="2:2" ht="12.5" x14ac:dyDescent="0.25">
      <c r="B949" s="5"/>
    </row>
    <row r="950" spans="2:2" ht="12.5" x14ac:dyDescent="0.25">
      <c r="B950" s="5"/>
    </row>
    <row r="951" spans="2:2" ht="12.5" x14ac:dyDescent="0.25">
      <c r="B951" s="5"/>
    </row>
    <row r="952" spans="2:2" ht="12.5" x14ac:dyDescent="0.25">
      <c r="B952" s="5"/>
    </row>
    <row r="953" spans="2:2" ht="12.5" x14ac:dyDescent="0.25">
      <c r="B953" s="5"/>
    </row>
    <row r="954" spans="2:2" ht="12.5" x14ac:dyDescent="0.25">
      <c r="B954" s="5"/>
    </row>
    <row r="955" spans="2:2" ht="12.5" x14ac:dyDescent="0.25">
      <c r="B955" s="5"/>
    </row>
    <row r="956" spans="2:2" ht="12.5" x14ac:dyDescent="0.25">
      <c r="B956" s="5"/>
    </row>
    <row r="957" spans="2:2" ht="12.5" x14ac:dyDescent="0.25">
      <c r="B957" s="5"/>
    </row>
    <row r="958" spans="2:2" ht="12.5" x14ac:dyDescent="0.25">
      <c r="B958" s="5"/>
    </row>
    <row r="959" spans="2:2" ht="12.5" x14ac:dyDescent="0.25">
      <c r="B959" s="5"/>
    </row>
    <row r="960" spans="2:2" ht="12.5" x14ac:dyDescent="0.25">
      <c r="B960" s="5"/>
    </row>
    <row r="961" spans="2:2" ht="12.5" x14ac:dyDescent="0.25">
      <c r="B961" s="5"/>
    </row>
    <row r="962" spans="2:2" ht="12.5" x14ac:dyDescent="0.25">
      <c r="B962" s="5"/>
    </row>
    <row r="963" spans="2:2" ht="12.5" x14ac:dyDescent="0.25">
      <c r="B963" s="5"/>
    </row>
    <row r="964" spans="2:2" ht="12.5" x14ac:dyDescent="0.25">
      <c r="B964" s="5"/>
    </row>
    <row r="965" spans="2:2" ht="12.5" x14ac:dyDescent="0.25">
      <c r="B965" s="5"/>
    </row>
    <row r="966" spans="2:2" ht="12.5" x14ac:dyDescent="0.25">
      <c r="B966" s="5"/>
    </row>
    <row r="967" spans="2:2" ht="12.5" x14ac:dyDescent="0.25">
      <c r="B967" s="5"/>
    </row>
    <row r="968" spans="2:2" ht="12.5" x14ac:dyDescent="0.25">
      <c r="B968" s="5"/>
    </row>
    <row r="969" spans="2:2" ht="12.5" x14ac:dyDescent="0.25">
      <c r="B969" s="5"/>
    </row>
    <row r="970" spans="2:2" ht="12.5" x14ac:dyDescent="0.25">
      <c r="B970" s="5"/>
    </row>
    <row r="971" spans="2:2" ht="12.5" x14ac:dyDescent="0.25">
      <c r="B971" s="5"/>
    </row>
    <row r="972" spans="2:2" ht="12.5" x14ac:dyDescent="0.25">
      <c r="B972" s="5"/>
    </row>
    <row r="973" spans="2:2" ht="12.5" x14ac:dyDescent="0.25">
      <c r="B973" s="5"/>
    </row>
    <row r="974" spans="2:2" ht="12.5" x14ac:dyDescent="0.25">
      <c r="B974" s="5"/>
    </row>
    <row r="975" spans="2:2" ht="12.5" x14ac:dyDescent="0.25">
      <c r="B975" s="5"/>
    </row>
    <row r="976" spans="2:2" ht="12.5" x14ac:dyDescent="0.25">
      <c r="B976" s="5"/>
    </row>
    <row r="977" spans="2:2" ht="12.5" x14ac:dyDescent="0.25">
      <c r="B977" s="5"/>
    </row>
    <row r="978" spans="2:2" ht="12.5" x14ac:dyDescent="0.25">
      <c r="B978" s="5"/>
    </row>
    <row r="979" spans="2:2" ht="12.5" x14ac:dyDescent="0.25">
      <c r="B979" s="5"/>
    </row>
    <row r="980" spans="2:2" ht="12.5" x14ac:dyDescent="0.25">
      <c r="B980" s="5"/>
    </row>
    <row r="981" spans="2:2" ht="12.5" x14ac:dyDescent="0.25">
      <c r="B981" s="5"/>
    </row>
    <row r="982" spans="2:2" ht="12.5" x14ac:dyDescent="0.25">
      <c r="B982" s="5"/>
    </row>
    <row r="983" spans="2:2" ht="12.5" x14ac:dyDescent="0.25">
      <c r="B983" s="5"/>
    </row>
    <row r="984" spans="2:2" ht="12.5" x14ac:dyDescent="0.25">
      <c r="B984" s="5"/>
    </row>
    <row r="985" spans="2:2" ht="12.5" x14ac:dyDescent="0.25">
      <c r="B985" s="5"/>
    </row>
    <row r="986" spans="2:2" ht="12.5" x14ac:dyDescent="0.25">
      <c r="B986" s="5"/>
    </row>
    <row r="987" spans="2:2" ht="12.5" x14ac:dyDescent="0.25">
      <c r="B987" s="5"/>
    </row>
    <row r="988" spans="2:2" ht="12.5" x14ac:dyDescent="0.25">
      <c r="B988" s="5"/>
    </row>
    <row r="989" spans="2:2" ht="12.5" x14ac:dyDescent="0.25">
      <c r="B989" s="5"/>
    </row>
    <row r="990" spans="2:2" ht="12.5" x14ac:dyDescent="0.25">
      <c r="B990" s="5"/>
    </row>
    <row r="991" spans="2:2" ht="12.5" x14ac:dyDescent="0.25">
      <c r="B991" s="5"/>
    </row>
    <row r="992" spans="2:2" ht="12.5" x14ac:dyDescent="0.25">
      <c r="B992" s="5"/>
    </row>
    <row r="993" spans="2:2" ht="12.5" x14ac:dyDescent="0.25">
      <c r="B993" s="5"/>
    </row>
    <row r="994" spans="2:2" ht="12.5" x14ac:dyDescent="0.25">
      <c r="B994" s="5"/>
    </row>
  </sheetData>
  <conditionalFormatting sqref="A3:O101">
    <cfRule type="expression" dxfId="6" priority="1">
      <formula>$A3="x"</formula>
    </cfRule>
    <cfRule type="expression" dxfId="5" priority="2">
      <formula>$A3="f"</formula>
    </cfRule>
  </conditionalFormatting>
  <hyperlinks>
    <hyperlink ref="O4" r:id="rId1" xr:uid="{00000000-0004-0000-0100-000000000000}"/>
    <hyperlink ref="O5" r:id="rId2" xr:uid="{00000000-0004-0000-0100-000001000000}"/>
    <hyperlink ref="O6" r:id="rId3" xr:uid="{00000000-0004-0000-0100-000002000000}"/>
    <hyperlink ref="O7" r:id="rId4" xr:uid="{00000000-0004-0000-0100-000003000000}"/>
    <hyperlink ref="O8" r:id="rId5" xr:uid="{00000000-0004-0000-0100-000004000000}"/>
    <hyperlink ref="O9" r:id="rId6" xr:uid="{00000000-0004-0000-0100-000005000000}"/>
    <hyperlink ref="O10" r:id="rId7" xr:uid="{00000000-0004-0000-0100-000006000000}"/>
    <hyperlink ref="O11" r:id="rId8" xr:uid="{00000000-0004-0000-0100-000007000000}"/>
    <hyperlink ref="O12" r:id="rId9" xr:uid="{00000000-0004-0000-0100-000008000000}"/>
    <hyperlink ref="O13" r:id="rId10" xr:uid="{00000000-0004-0000-0100-000009000000}"/>
    <hyperlink ref="O14" r:id="rId11" xr:uid="{00000000-0004-0000-0100-00000A000000}"/>
    <hyperlink ref="O15" r:id="rId12" xr:uid="{00000000-0004-0000-0100-00000B000000}"/>
    <hyperlink ref="O16" r:id="rId13" xr:uid="{00000000-0004-0000-0100-00000C000000}"/>
    <hyperlink ref="O17" r:id="rId14" xr:uid="{00000000-0004-0000-0100-00000D000000}"/>
    <hyperlink ref="O18" r:id="rId15" xr:uid="{00000000-0004-0000-0100-00000E000000}"/>
    <hyperlink ref="O19" r:id="rId16" xr:uid="{00000000-0004-0000-0100-00000F000000}"/>
    <hyperlink ref="O20" r:id="rId17" xr:uid="{00000000-0004-0000-0100-000010000000}"/>
    <hyperlink ref="O21" r:id="rId18" xr:uid="{00000000-0004-0000-0100-000011000000}"/>
    <hyperlink ref="O24" r:id="rId19" xr:uid="{00000000-0004-0000-0100-000012000000}"/>
    <hyperlink ref="O25" r:id="rId20" xr:uid="{00000000-0004-0000-0100-000013000000}"/>
    <hyperlink ref="O26" r:id="rId21" xr:uid="{00000000-0004-0000-0100-000014000000}"/>
    <hyperlink ref="O27" r:id="rId22" xr:uid="{00000000-0004-0000-0100-000015000000}"/>
    <hyperlink ref="O28" r:id="rId23" xr:uid="{00000000-0004-0000-0100-000016000000}"/>
    <hyperlink ref="O29" r:id="rId24" xr:uid="{00000000-0004-0000-0100-000017000000}"/>
    <hyperlink ref="O30" r:id="rId25" xr:uid="{00000000-0004-0000-0100-000018000000}"/>
    <hyperlink ref="O31" r:id="rId26" xr:uid="{00000000-0004-0000-0100-000019000000}"/>
    <hyperlink ref="O33" r:id="rId27" xr:uid="{00000000-0004-0000-0100-00001A000000}"/>
    <hyperlink ref="O34" r:id="rId28" xr:uid="{00000000-0004-0000-0100-00001B000000}"/>
    <hyperlink ref="O35" r:id="rId29" xr:uid="{00000000-0004-0000-0100-00001C000000}"/>
    <hyperlink ref="O36" r:id="rId30" xr:uid="{00000000-0004-0000-0100-00001D000000}"/>
    <hyperlink ref="O37" r:id="rId31" xr:uid="{00000000-0004-0000-0100-00001E000000}"/>
    <hyperlink ref="O38" r:id="rId32" xr:uid="{00000000-0004-0000-0100-00001F000000}"/>
  </hyperlinks>
  <pageMargins left="0.7" right="0.7" top="0.75" bottom="0.75" header="0.3" footer="0.3"/>
  <pageSetup paperSize="9" orientation="portrait" r:id="rId3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contact!$C$2:$C$989</xm:f>
          </x14:formula1>
          <xm:sqref>B3:B994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AA84F"/>
    <outlinePr summaryBelow="0" summaryRight="0"/>
  </sheetPr>
  <dimension ref="A1:AF993"/>
  <sheetViews>
    <sheetView workbookViewId="0">
      <pane xSplit="5" ySplit="2" topLeftCell="F3" activePane="bottomRight" state="frozen"/>
      <selection activeCell="C26" sqref="C26"/>
      <selection pane="topRight" activeCell="C26" sqref="C26"/>
      <selection pane="bottomLeft" activeCell="C26" sqref="C26"/>
      <selection pane="bottomRight" activeCell="C26" sqref="C26"/>
    </sheetView>
  </sheetViews>
  <sheetFormatPr defaultColWidth="14.453125" defaultRowHeight="15.9" customHeight="1" x14ac:dyDescent="0.25"/>
  <cols>
    <col min="1" max="1" width="8.54296875" customWidth="1"/>
    <col min="2" max="4" width="11.36328125" customWidth="1"/>
    <col min="5" max="5" width="21.54296875" customWidth="1"/>
  </cols>
  <sheetData>
    <row r="1" spans="1:32" ht="15.9" customHeight="1" x14ac:dyDescent="0.3">
      <c r="A1" s="3" t="s">
        <v>1</v>
      </c>
      <c r="B1" s="3" t="s">
        <v>11</v>
      </c>
      <c r="C1" s="3" t="s">
        <v>12</v>
      </c>
      <c r="D1" s="3" t="s">
        <v>13</v>
      </c>
      <c r="E1" s="3" t="s">
        <v>2</v>
      </c>
      <c r="F1" s="3" t="s">
        <v>14</v>
      </c>
      <c r="G1" s="3" t="s">
        <v>15</v>
      </c>
      <c r="H1" s="3" t="s">
        <v>16</v>
      </c>
      <c r="I1" s="3" t="s">
        <v>17</v>
      </c>
      <c r="J1" s="3" t="s">
        <v>18</v>
      </c>
      <c r="K1" s="3" t="s">
        <v>22</v>
      </c>
      <c r="L1" s="3" t="s">
        <v>19</v>
      </c>
      <c r="M1" s="3" t="s">
        <v>20</v>
      </c>
      <c r="N1" s="3" t="s">
        <v>21</v>
      </c>
      <c r="O1" s="3" t="s">
        <v>23</v>
      </c>
      <c r="P1" s="3" t="s">
        <v>24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5.9" customHeight="1" x14ac:dyDescent="0.3">
      <c r="A2" s="3"/>
      <c r="B2" s="3"/>
      <c r="C2" s="3"/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/>
      <c r="L2" s="3" t="s">
        <v>32</v>
      </c>
      <c r="M2" s="3" t="s">
        <v>33</v>
      </c>
      <c r="N2" s="3" t="s">
        <v>34</v>
      </c>
      <c r="O2" s="3" t="s">
        <v>35</v>
      </c>
      <c r="P2" s="3" t="s">
        <v>36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5.9" customHeight="1" x14ac:dyDescent="0.25">
      <c r="A3" s="5" t="s">
        <v>39</v>
      </c>
      <c r="B3" s="5" t="s">
        <v>52</v>
      </c>
      <c r="C3" s="5">
        <f>MATCH(B3,contact!$C$2:$C$97,0)</f>
        <v>17</v>
      </c>
      <c r="D3" s="5" t="str">
        <f t="array" ref="D3">INDEX(contact!$D$2:$D$97,C3,0)</f>
        <v>ธนาคารเพื่อการเกษตรและสหกรณ์การเกษตร</v>
      </c>
      <c r="E3" s="5" t="s">
        <v>59</v>
      </c>
      <c r="F3" s="5">
        <v>10000</v>
      </c>
      <c r="G3" s="5"/>
      <c r="H3" s="5">
        <v>2</v>
      </c>
      <c r="I3" s="5" t="s">
        <v>60</v>
      </c>
      <c r="J3" s="5" t="s">
        <v>62</v>
      </c>
      <c r="K3" s="5">
        <v>1</v>
      </c>
      <c r="L3" s="5" t="s">
        <v>65</v>
      </c>
      <c r="M3" s="5" t="s">
        <v>67</v>
      </c>
      <c r="N3" s="5">
        <v>20000</v>
      </c>
      <c r="O3" s="9">
        <v>242521</v>
      </c>
      <c r="P3" s="12" t="s">
        <v>71</v>
      </c>
    </row>
    <row r="4" spans="1:32" ht="15.9" customHeight="1" x14ac:dyDescent="0.25">
      <c r="A4" s="5" t="s">
        <v>39</v>
      </c>
      <c r="B4" s="5" t="s">
        <v>77</v>
      </c>
      <c r="C4" s="5">
        <f>MATCH(B4,contact!$C$2:$C$97,0)</f>
        <v>23</v>
      </c>
      <c r="D4" s="5" t="str">
        <f t="array" ref="D4">INDEX(contact!$D$2:$D$97,C4,0)</f>
        <v>ธนาคารออมสิน</v>
      </c>
      <c r="E4" s="5" t="s">
        <v>85</v>
      </c>
      <c r="F4" s="5">
        <v>10000</v>
      </c>
      <c r="G4" s="5"/>
      <c r="H4" s="5">
        <v>2</v>
      </c>
      <c r="I4" s="5" t="s">
        <v>60</v>
      </c>
      <c r="J4" s="5" t="s">
        <v>94</v>
      </c>
      <c r="K4" s="5">
        <v>2</v>
      </c>
      <c r="L4" s="5" t="s">
        <v>95</v>
      </c>
      <c r="M4" s="5" t="s">
        <v>67</v>
      </c>
      <c r="N4" s="5">
        <v>20000</v>
      </c>
      <c r="O4" s="9">
        <v>242521</v>
      </c>
      <c r="P4" s="12" t="s">
        <v>96</v>
      </c>
    </row>
    <row r="5" spans="1:32" ht="15.9" customHeight="1" x14ac:dyDescent="0.25">
      <c r="A5" s="5" t="s">
        <v>39</v>
      </c>
      <c r="B5" s="5" t="s">
        <v>77</v>
      </c>
      <c r="C5" s="5">
        <f>MATCH(B5,contact!$C$2:$C$97,0)</f>
        <v>23</v>
      </c>
      <c r="D5" s="5" t="str">
        <f t="array" ref="D5">INDEX(contact!$D$2:$D$97,C5,0)</f>
        <v>ธนาคารออมสิน</v>
      </c>
      <c r="E5" s="5" t="s">
        <v>85</v>
      </c>
      <c r="F5" s="5">
        <v>50000</v>
      </c>
      <c r="G5" s="5" t="s">
        <v>39</v>
      </c>
      <c r="H5" s="5">
        <v>3</v>
      </c>
      <c r="I5" s="5" t="s">
        <v>112</v>
      </c>
      <c r="J5" s="5"/>
      <c r="K5" s="5">
        <v>3</v>
      </c>
      <c r="L5" s="5" t="s">
        <v>113</v>
      </c>
      <c r="M5" s="5"/>
      <c r="N5" s="5">
        <v>20000</v>
      </c>
      <c r="O5" s="9">
        <v>242521</v>
      </c>
      <c r="P5" s="12" t="s">
        <v>96</v>
      </c>
    </row>
    <row r="6" spans="1:32" ht="15.9" customHeight="1" x14ac:dyDescent="0.25">
      <c r="A6" s="5" t="s">
        <v>39</v>
      </c>
      <c r="B6" s="5" t="s">
        <v>77</v>
      </c>
      <c r="C6" s="5">
        <f>MATCH(B6,contact!$C$2:$C$97,0)</f>
        <v>23</v>
      </c>
      <c r="D6" s="5" t="str">
        <f t="array" ref="D6">INDEX(contact!$D$2:$D$97,C6,0)</f>
        <v>ธนาคารออมสิน</v>
      </c>
      <c r="E6" s="5" t="s">
        <v>127</v>
      </c>
      <c r="F6" s="5">
        <v>100000</v>
      </c>
      <c r="G6" s="5"/>
      <c r="H6" s="5">
        <v>4</v>
      </c>
      <c r="I6" s="5" t="s">
        <v>128</v>
      </c>
      <c r="J6" s="5"/>
      <c r="K6" s="5">
        <v>0</v>
      </c>
      <c r="L6" s="5" t="s">
        <v>129</v>
      </c>
      <c r="M6" s="5" t="s">
        <v>130</v>
      </c>
      <c r="N6" s="5">
        <v>15000</v>
      </c>
      <c r="O6" s="9">
        <v>242521</v>
      </c>
      <c r="P6" s="12" t="s">
        <v>131</v>
      </c>
    </row>
    <row r="7" spans="1:32" ht="15.9" customHeight="1" x14ac:dyDescent="0.25">
      <c r="B7" s="5"/>
    </row>
    <row r="8" spans="1:32" ht="15.9" customHeight="1" x14ac:dyDescent="0.25">
      <c r="B8" s="5"/>
      <c r="O8" s="9"/>
    </row>
    <row r="9" spans="1:32" ht="15.9" customHeight="1" x14ac:dyDescent="0.25">
      <c r="B9" s="5"/>
      <c r="O9" s="9"/>
    </row>
    <row r="10" spans="1:32" ht="15.9" customHeight="1" x14ac:dyDescent="0.25">
      <c r="B10" s="5"/>
      <c r="O10" s="18"/>
    </row>
    <row r="11" spans="1:32" ht="15.9" customHeight="1" x14ac:dyDescent="0.25">
      <c r="B11" s="5"/>
      <c r="O11" s="9"/>
    </row>
    <row r="12" spans="1:32" ht="15.9" customHeight="1" x14ac:dyDescent="0.25">
      <c r="B12" s="5"/>
      <c r="O12" s="9"/>
    </row>
    <row r="13" spans="1:32" ht="15.9" customHeight="1" x14ac:dyDescent="0.3">
      <c r="B13" s="5"/>
      <c r="M13" s="19"/>
      <c r="O13" s="9"/>
    </row>
    <row r="14" spans="1:32" ht="15.9" customHeight="1" x14ac:dyDescent="0.25">
      <c r="B14" s="5"/>
    </row>
    <row r="15" spans="1:32" ht="15.9" customHeight="1" x14ac:dyDescent="0.25">
      <c r="B15" s="5"/>
      <c r="G15" s="20"/>
      <c r="H15" s="20"/>
      <c r="I15" s="20"/>
      <c r="J15" s="20"/>
      <c r="K15" s="20"/>
      <c r="L15" s="20"/>
      <c r="M15" s="20"/>
      <c r="N15" s="20"/>
    </row>
    <row r="16" spans="1:32" ht="15.9" customHeight="1" x14ac:dyDescent="0.25">
      <c r="B16" s="5"/>
      <c r="G16" s="20"/>
      <c r="H16" s="20"/>
      <c r="I16" s="20"/>
      <c r="J16" s="20"/>
      <c r="K16" s="20"/>
      <c r="L16" s="20"/>
      <c r="M16" s="20"/>
      <c r="N16" s="20"/>
    </row>
    <row r="17" spans="2:15" ht="15.9" customHeight="1" x14ac:dyDescent="0.25">
      <c r="B17" s="5"/>
      <c r="G17" s="20"/>
      <c r="H17" s="20"/>
      <c r="I17" s="20"/>
      <c r="J17" s="20"/>
      <c r="K17" s="20"/>
      <c r="L17" s="20"/>
      <c r="M17" s="20"/>
      <c r="N17" s="20"/>
    </row>
    <row r="18" spans="2:15" ht="15.9" customHeight="1" x14ac:dyDescent="0.25">
      <c r="B18" s="5"/>
      <c r="G18" s="20"/>
      <c r="H18" s="20"/>
      <c r="I18" s="20"/>
      <c r="J18" s="20"/>
      <c r="K18" s="20"/>
      <c r="L18" s="20"/>
      <c r="M18" s="20"/>
      <c r="N18" s="20"/>
    </row>
    <row r="19" spans="2:15" ht="15.9" customHeight="1" x14ac:dyDescent="0.25">
      <c r="B19" s="5"/>
      <c r="G19" s="20"/>
      <c r="H19" s="20"/>
      <c r="I19" s="20"/>
      <c r="J19" s="20"/>
      <c r="K19" s="20"/>
      <c r="L19" s="20"/>
      <c r="M19" s="20"/>
      <c r="N19" s="20"/>
    </row>
    <row r="20" spans="2:15" ht="15.9" customHeight="1" x14ac:dyDescent="0.25">
      <c r="B20" s="5"/>
      <c r="O20" s="9"/>
    </row>
    <row r="21" spans="2:15" ht="15.9" customHeight="1" x14ac:dyDescent="0.25">
      <c r="B21" s="5"/>
      <c r="O21" s="9"/>
    </row>
    <row r="22" spans="2:15" ht="15.9" customHeight="1" x14ac:dyDescent="0.25">
      <c r="B22" s="5"/>
      <c r="O22" s="9"/>
    </row>
    <row r="23" spans="2:15" ht="15.9" customHeight="1" x14ac:dyDescent="0.25">
      <c r="B23" s="5"/>
      <c r="O23" s="9"/>
    </row>
    <row r="24" spans="2:15" ht="15.9" customHeight="1" x14ac:dyDescent="0.25">
      <c r="B24" s="5"/>
    </row>
    <row r="25" spans="2:15" ht="15.9" customHeight="1" x14ac:dyDescent="0.25">
      <c r="B25" s="5"/>
      <c r="M25" s="15"/>
    </row>
    <row r="26" spans="2:15" ht="15.9" customHeight="1" x14ac:dyDescent="0.25">
      <c r="B26" s="5"/>
    </row>
    <row r="27" spans="2:15" ht="15.9" customHeight="1" x14ac:dyDescent="0.25">
      <c r="B27" s="5"/>
    </row>
    <row r="28" spans="2:15" ht="15.9" customHeight="1" x14ac:dyDescent="0.25">
      <c r="B28" s="5"/>
    </row>
    <row r="29" spans="2:15" ht="15.9" customHeight="1" x14ac:dyDescent="0.25">
      <c r="B29" s="5"/>
      <c r="M29" s="15"/>
      <c r="O29" s="9"/>
    </row>
    <row r="30" spans="2:15" ht="15.9" customHeight="1" x14ac:dyDescent="0.25">
      <c r="B30" s="5"/>
    </row>
    <row r="31" spans="2:15" ht="15.9" customHeight="1" x14ac:dyDescent="0.25">
      <c r="B31" s="5"/>
    </row>
    <row r="32" spans="2:15" ht="15.9" customHeight="1" x14ac:dyDescent="0.25">
      <c r="B32" s="5"/>
    </row>
    <row r="33" spans="2:15" ht="15.9" customHeight="1" x14ac:dyDescent="0.25">
      <c r="B33" s="5"/>
    </row>
    <row r="34" spans="2:15" ht="13" x14ac:dyDescent="0.3">
      <c r="B34" s="5"/>
      <c r="L34" s="19"/>
    </row>
    <row r="35" spans="2:15" ht="12.5" x14ac:dyDescent="0.25">
      <c r="B35" s="5"/>
    </row>
    <row r="36" spans="2:15" ht="12.5" x14ac:dyDescent="0.25">
      <c r="B36" s="5"/>
      <c r="O36" s="9"/>
    </row>
    <row r="37" spans="2:15" ht="12.5" x14ac:dyDescent="0.25">
      <c r="B37" s="5"/>
    </row>
    <row r="38" spans="2:15" ht="12.5" x14ac:dyDescent="0.25">
      <c r="B38" s="5"/>
    </row>
    <row r="39" spans="2:15" ht="12.5" x14ac:dyDescent="0.25">
      <c r="B39" s="5"/>
    </row>
    <row r="40" spans="2:15" ht="12.5" x14ac:dyDescent="0.25">
      <c r="B40" s="5"/>
    </row>
    <row r="41" spans="2:15" ht="12.5" x14ac:dyDescent="0.25">
      <c r="B41" s="5"/>
    </row>
    <row r="42" spans="2:15" ht="12.5" x14ac:dyDescent="0.25">
      <c r="B42" s="5"/>
    </row>
    <row r="43" spans="2:15" ht="12.5" x14ac:dyDescent="0.25">
      <c r="B43" s="5"/>
    </row>
    <row r="44" spans="2:15" ht="12.5" x14ac:dyDescent="0.25">
      <c r="B44" s="5"/>
    </row>
    <row r="45" spans="2:15" ht="12.5" x14ac:dyDescent="0.25">
      <c r="B45" s="5"/>
    </row>
    <row r="46" spans="2:15" ht="12.5" x14ac:dyDescent="0.25">
      <c r="B46" s="5"/>
    </row>
    <row r="47" spans="2:15" ht="12.5" x14ac:dyDescent="0.25">
      <c r="B47" s="5"/>
    </row>
    <row r="48" spans="2:15" ht="12.5" x14ac:dyDescent="0.25">
      <c r="B48" s="5"/>
    </row>
    <row r="49" spans="2:2" ht="12.5" x14ac:dyDescent="0.25">
      <c r="B49" s="5"/>
    </row>
    <row r="50" spans="2:2" ht="12.5" x14ac:dyDescent="0.25">
      <c r="B50" s="5"/>
    </row>
    <row r="51" spans="2:2" ht="12.5" x14ac:dyDescent="0.25">
      <c r="B51" s="5"/>
    </row>
    <row r="52" spans="2:2" ht="12.5" x14ac:dyDescent="0.25">
      <c r="B52" s="5"/>
    </row>
    <row r="53" spans="2:2" ht="12.5" x14ac:dyDescent="0.25">
      <c r="B53" s="5"/>
    </row>
    <row r="54" spans="2:2" ht="12.5" x14ac:dyDescent="0.25">
      <c r="B54" s="5"/>
    </row>
    <row r="55" spans="2:2" ht="12.5" x14ac:dyDescent="0.25">
      <c r="B55" s="5"/>
    </row>
    <row r="56" spans="2:2" ht="12.5" x14ac:dyDescent="0.25">
      <c r="B56" s="5"/>
    </row>
    <row r="57" spans="2:2" ht="12.5" x14ac:dyDescent="0.25">
      <c r="B57" s="5"/>
    </row>
    <row r="58" spans="2:2" ht="12.5" x14ac:dyDescent="0.25">
      <c r="B58" s="5"/>
    </row>
    <row r="59" spans="2:2" ht="12.5" x14ac:dyDescent="0.25">
      <c r="B59" s="5"/>
    </row>
    <row r="60" spans="2:2" ht="12.5" x14ac:dyDescent="0.25">
      <c r="B60" s="5"/>
    </row>
    <row r="61" spans="2:2" ht="12.5" x14ac:dyDescent="0.25">
      <c r="B61" s="5"/>
    </row>
    <row r="62" spans="2:2" ht="12.5" x14ac:dyDescent="0.25">
      <c r="B62" s="5"/>
    </row>
    <row r="63" spans="2:2" ht="12.5" x14ac:dyDescent="0.25">
      <c r="B63" s="5"/>
    </row>
    <row r="64" spans="2:2" ht="12.5" x14ac:dyDescent="0.25">
      <c r="B64" s="5"/>
    </row>
    <row r="65" spans="2:2" ht="12.5" x14ac:dyDescent="0.25">
      <c r="B65" s="5"/>
    </row>
    <row r="66" spans="2:2" ht="12.5" x14ac:dyDescent="0.25">
      <c r="B66" s="5"/>
    </row>
    <row r="67" spans="2:2" ht="12.5" x14ac:dyDescent="0.25">
      <c r="B67" s="5"/>
    </row>
    <row r="68" spans="2:2" ht="12.5" x14ac:dyDescent="0.25">
      <c r="B68" s="5"/>
    </row>
    <row r="69" spans="2:2" ht="12.5" x14ac:dyDescent="0.25">
      <c r="B69" s="5"/>
    </row>
    <row r="70" spans="2:2" ht="12.5" x14ac:dyDescent="0.25">
      <c r="B70" s="5"/>
    </row>
    <row r="71" spans="2:2" ht="12.5" x14ac:dyDescent="0.25">
      <c r="B71" s="5"/>
    </row>
    <row r="72" spans="2:2" ht="12.5" x14ac:dyDescent="0.25">
      <c r="B72" s="5"/>
    </row>
    <row r="73" spans="2:2" ht="12.5" x14ac:dyDescent="0.25">
      <c r="B73" s="5"/>
    </row>
    <row r="74" spans="2:2" ht="12.5" x14ac:dyDescent="0.25">
      <c r="B74" s="5"/>
    </row>
    <row r="75" spans="2:2" ht="12.5" x14ac:dyDescent="0.25">
      <c r="B75" s="5"/>
    </row>
    <row r="76" spans="2:2" ht="12.5" x14ac:dyDescent="0.25">
      <c r="B76" s="5"/>
    </row>
    <row r="77" spans="2:2" ht="12.5" x14ac:dyDescent="0.25">
      <c r="B77" s="5"/>
    </row>
    <row r="78" spans="2:2" ht="12.5" x14ac:dyDescent="0.25">
      <c r="B78" s="5"/>
    </row>
    <row r="79" spans="2:2" ht="12.5" x14ac:dyDescent="0.25">
      <c r="B79" s="5"/>
    </row>
    <row r="80" spans="2:2" ht="12.5" x14ac:dyDescent="0.25">
      <c r="B80" s="5"/>
    </row>
    <row r="81" spans="2:2" ht="12.5" x14ac:dyDescent="0.25">
      <c r="B81" s="5"/>
    </row>
    <row r="82" spans="2:2" ht="12.5" x14ac:dyDescent="0.25">
      <c r="B82" s="5"/>
    </row>
    <row r="83" spans="2:2" ht="12.5" x14ac:dyDescent="0.25">
      <c r="B83" s="5"/>
    </row>
    <row r="84" spans="2:2" ht="12.5" x14ac:dyDescent="0.25">
      <c r="B84" s="5"/>
    </row>
    <row r="85" spans="2:2" ht="12.5" x14ac:dyDescent="0.25">
      <c r="B85" s="5"/>
    </row>
    <row r="86" spans="2:2" ht="12.5" x14ac:dyDescent="0.25">
      <c r="B86" s="5"/>
    </row>
    <row r="87" spans="2:2" ht="12.5" x14ac:dyDescent="0.25">
      <c r="B87" s="5"/>
    </row>
    <row r="88" spans="2:2" ht="12.5" x14ac:dyDescent="0.25">
      <c r="B88" s="5"/>
    </row>
    <row r="89" spans="2:2" ht="12.5" x14ac:dyDescent="0.25">
      <c r="B89" s="5"/>
    </row>
    <row r="90" spans="2:2" ht="12.5" x14ac:dyDescent="0.25">
      <c r="B90" s="5"/>
    </row>
    <row r="91" spans="2:2" ht="12.5" x14ac:dyDescent="0.25">
      <c r="B91" s="5"/>
    </row>
    <row r="92" spans="2:2" ht="12.5" x14ac:dyDescent="0.25">
      <c r="B92" s="5"/>
    </row>
    <row r="93" spans="2:2" ht="12.5" x14ac:dyDescent="0.25">
      <c r="B93" s="5"/>
    </row>
    <row r="94" spans="2:2" ht="12.5" x14ac:dyDescent="0.25">
      <c r="B94" s="5"/>
    </row>
    <row r="95" spans="2:2" ht="12.5" x14ac:dyDescent="0.25">
      <c r="B95" s="5"/>
    </row>
    <row r="96" spans="2:2" ht="12.5" x14ac:dyDescent="0.25">
      <c r="B96" s="5"/>
    </row>
    <row r="97" spans="2:2" ht="12.5" x14ac:dyDescent="0.25">
      <c r="B97" s="5"/>
    </row>
    <row r="98" spans="2:2" ht="12.5" x14ac:dyDescent="0.25">
      <c r="B98" s="5"/>
    </row>
    <row r="99" spans="2:2" ht="12.5" x14ac:dyDescent="0.25">
      <c r="B99" s="5"/>
    </row>
    <row r="100" spans="2:2" ht="12.5" x14ac:dyDescent="0.25">
      <c r="B100" s="5"/>
    </row>
    <row r="101" spans="2:2" ht="12.5" x14ac:dyDescent="0.25">
      <c r="B101" s="5"/>
    </row>
    <row r="102" spans="2:2" ht="12.5" x14ac:dyDescent="0.25">
      <c r="B102" s="5"/>
    </row>
    <row r="103" spans="2:2" ht="12.5" x14ac:dyDescent="0.25">
      <c r="B103" s="5"/>
    </row>
    <row r="104" spans="2:2" ht="12.5" x14ac:dyDescent="0.25">
      <c r="B104" s="5"/>
    </row>
    <row r="105" spans="2:2" ht="12.5" x14ac:dyDescent="0.25">
      <c r="B105" s="5"/>
    </row>
    <row r="106" spans="2:2" ht="12.5" x14ac:dyDescent="0.25">
      <c r="B106" s="5"/>
    </row>
    <row r="107" spans="2:2" ht="12.5" x14ac:dyDescent="0.25">
      <c r="B107" s="5"/>
    </row>
    <row r="108" spans="2:2" ht="12.5" x14ac:dyDescent="0.25">
      <c r="B108" s="5"/>
    </row>
    <row r="109" spans="2:2" ht="12.5" x14ac:dyDescent="0.25">
      <c r="B109" s="5"/>
    </row>
    <row r="110" spans="2:2" ht="12.5" x14ac:dyDescent="0.25">
      <c r="B110" s="5"/>
    </row>
    <row r="111" spans="2:2" ht="12.5" x14ac:dyDescent="0.25">
      <c r="B111" s="5"/>
    </row>
    <row r="112" spans="2:2" ht="12.5" x14ac:dyDescent="0.25">
      <c r="B112" s="5"/>
    </row>
    <row r="113" spans="2:2" ht="12.5" x14ac:dyDescent="0.25">
      <c r="B113" s="5"/>
    </row>
    <row r="114" spans="2:2" ht="12.5" x14ac:dyDescent="0.25">
      <c r="B114" s="5"/>
    </row>
    <row r="115" spans="2:2" ht="12.5" x14ac:dyDescent="0.25">
      <c r="B115" s="5"/>
    </row>
    <row r="116" spans="2:2" ht="12.5" x14ac:dyDescent="0.25">
      <c r="B116" s="5"/>
    </row>
    <row r="117" spans="2:2" ht="12.5" x14ac:dyDescent="0.25">
      <c r="B117" s="5"/>
    </row>
    <row r="118" spans="2:2" ht="12.5" x14ac:dyDescent="0.25">
      <c r="B118" s="5"/>
    </row>
    <row r="119" spans="2:2" ht="12.5" x14ac:dyDescent="0.25">
      <c r="B119" s="5"/>
    </row>
    <row r="120" spans="2:2" ht="12.5" x14ac:dyDescent="0.25">
      <c r="B120" s="5"/>
    </row>
    <row r="121" spans="2:2" ht="12.5" x14ac:dyDescent="0.25">
      <c r="B121" s="5"/>
    </row>
    <row r="122" spans="2:2" ht="12.5" x14ac:dyDescent="0.25">
      <c r="B122" s="5"/>
    </row>
    <row r="123" spans="2:2" ht="12.5" x14ac:dyDescent="0.25">
      <c r="B123" s="5"/>
    </row>
    <row r="124" spans="2:2" ht="12.5" x14ac:dyDescent="0.25">
      <c r="B124" s="5"/>
    </row>
    <row r="125" spans="2:2" ht="12.5" x14ac:dyDescent="0.25">
      <c r="B125" s="5"/>
    </row>
    <row r="126" spans="2:2" ht="12.5" x14ac:dyDescent="0.25">
      <c r="B126" s="5"/>
    </row>
    <row r="127" spans="2:2" ht="12.5" x14ac:dyDescent="0.25">
      <c r="B127" s="5"/>
    </row>
    <row r="128" spans="2:2" ht="12.5" x14ac:dyDescent="0.25">
      <c r="B128" s="5"/>
    </row>
    <row r="129" spans="2:2" ht="12.5" x14ac:dyDescent="0.25">
      <c r="B129" s="5"/>
    </row>
    <row r="130" spans="2:2" ht="12.5" x14ac:dyDescent="0.25">
      <c r="B130" s="5"/>
    </row>
    <row r="131" spans="2:2" ht="12.5" x14ac:dyDescent="0.25">
      <c r="B131" s="5"/>
    </row>
    <row r="132" spans="2:2" ht="12.5" x14ac:dyDescent="0.25">
      <c r="B132" s="5"/>
    </row>
    <row r="133" spans="2:2" ht="12.5" x14ac:dyDescent="0.25">
      <c r="B133" s="5"/>
    </row>
    <row r="134" spans="2:2" ht="12.5" x14ac:dyDescent="0.25">
      <c r="B134" s="5"/>
    </row>
    <row r="135" spans="2:2" ht="12.5" x14ac:dyDescent="0.25">
      <c r="B135" s="5"/>
    </row>
    <row r="136" spans="2:2" ht="12.5" x14ac:dyDescent="0.25">
      <c r="B136" s="5"/>
    </row>
    <row r="137" spans="2:2" ht="12.5" x14ac:dyDescent="0.25">
      <c r="B137" s="5"/>
    </row>
    <row r="138" spans="2:2" ht="12.5" x14ac:dyDescent="0.25">
      <c r="B138" s="5"/>
    </row>
    <row r="139" spans="2:2" ht="12.5" x14ac:dyDescent="0.25">
      <c r="B139" s="5"/>
    </row>
    <row r="140" spans="2:2" ht="12.5" x14ac:dyDescent="0.25">
      <c r="B140" s="5"/>
    </row>
    <row r="141" spans="2:2" ht="12.5" x14ac:dyDescent="0.25">
      <c r="B141" s="5"/>
    </row>
    <row r="142" spans="2:2" ht="12.5" x14ac:dyDescent="0.25">
      <c r="B142" s="5"/>
    </row>
    <row r="143" spans="2:2" ht="12.5" x14ac:dyDescent="0.25">
      <c r="B143" s="5"/>
    </row>
    <row r="144" spans="2:2" ht="12.5" x14ac:dyDescent="0.25">
      <c r="B144" s="5"/>
    </row>
    <row r="145" spans="2:2" ht="12.5" x14ac:dyDescent="0.25">
      <c r="B145" s="5"/>
    </row>
    <row r="146" spans="2:2" ht="12.5" x14ac:dyDescent="0.25">
      <c r="B146" s="5"/>
    </row>
    <row r="147" spans="2:2" ht="12.5" x14ac:dyDescent="0.25">
      <c r="B147" s="5"/>
    </row>
    <row r="148" spans="2:2" ht="12.5" x14ac:dyDescent="0.25">
      <c r="B148" s="5"/>
    </row>
    <row r="149" spans="2:2" ht="12.5" x14ac:dyDescent="0.25">
      <c r="B149" s="5"/>
    </row>
    <row r="150" spans="2:2" ht="12.5" x14ac:dyDescent="0.25">
      <c r="B150" s="5"/>
    </row>
    <row r="151" spans="2:2" ht="12.5" x14ac:dyDescent="0.25">
      <c r="B151" s="5"/>
    </row>
    <row r="152" spans="2:2" ht="12.5" x14ac:dyDescent="0.25">
      <c r="B152" s="5"/>
    </row>
    <row r="153" spans="2:2" ht="12.5" x14ac:dyDescent="0.25">
      <c r="B153" s="5"/>
    </row>
    <row r="154" spans="2:2" ht="12.5" x14ac:dyDescent="0.25">
      <c r="B154" s="5"/>
    </row>
    <row r="155" spans="2:2" ht="12.5" x14ac:dyDescent="0.25">
      <c r="B155" s="5"/>
    </row>
    <row r="156" spans="2:2" ht="12.5" x14ac:dyDescent="0.25">
      <c r="B156" s="5"/>
    </row>
    <row r="157" spans="2:2" ht="12.5" x14ac:dyDescent="0.25">
      <c r="B157" s="5"/>
    </row>
    <row r="158" spans="2:2" ht="12.5" x14ac:dyDescent="0.25">
      <c r="B158" s="5"/>
    </row>
    <row r="159" spans="2:2" ht="12.5" x14ac:dyDescent="0.25">
      <c r="B159" s="5"/>
    </row>
    <row r="160" spans="2:2" ht="12.5" x14ac:dyDescent="0.25">
      <c r="B160" s="5"/>
    </row>
    <row r="161" spans="2:2" ht="12.5" x14ac:dyDescent="0.25">
      <c r="B161" s="5"/>
    </row>
    <row r="162" spans="2:2" ht="12.5" x14ac:dyDescent="0.25">
      <c r="B162" s="5"/>
    </row>
    <row r="163" spans="2:2" ht="12.5" x14ac:dyDescent="0.25">
      <c r="B163" s="5"/>
    </row>
    <row r="164" spans="2:2" ht="12.5" x14ac:dyDescent="0.25">
      <c r="B164" s="5"/>
    </row>
    <row r="165" spans="2:2" ht="12.5" x14ac:dyDescent="0.25">
      <c r="B165" s="5"/>
    </row>
    <row r="166" spans="2:2" ht="12.5" x14ac:dyDescent="0.25">
      <c r="B166" s="5"/>
    </row>
    <row r="167" spans="2:2" ht="12.5" x14ac:dyDescent="0.25">
      <c r="B167" s="5"/>
    </row>
    <row r="168" spans="2:2" ht="12.5" x14ac:dyDescent="0.25">
      <c r="B168" s="5"/>
    </row>
    <row r="169" spans="2:2" ht="12.5" x14ac:dyDescent="0.25">
      <c r="B169" s="5"/>
    </row>
    <row r="170" spans="2:2" ht="12.5" x14ac:dyDescent="0.25">
      <c r="B170" s="5"/>
    </row>
    <row r="171" spans="2:2" ht="12.5" x14ac:dyDescent="0.25">
      <c r="B171" s="5"/>
    </row>
    <row r="172" spans="2:2" ht="12.5" x14ac:dyDescent="0.25">
      <c r="B172" s="5"/>
    </row>
    <row r="173" spans="2:2" ht="12.5" x14ac:dyDescent="0.25">
      <c r="B173" s="5"/>
    </row>
    <row r="174" spans="2:2" ht="12.5" x14ac:dyDescent="0.25">
      <c r="B174" s="5"/>
    </row>
    <row r="175" spans="2:2" ht="12.5" x14ac:dyDescent="0.25">
      <c r="B175" s="5"/>
    </row>
    <row r="176" spans="2:2" ht="12.5" x14ac:dyDescent="0.25">
      <c r="B176" s="5"/>
    </row>
    <row r="177" spans="2:2" ht="12.5" x14ac:dyDescent="0.25">
      <c r="B177" s="5"/>
    </row>
    <row r="178" spans="2:2" ht="12.5" x14ac:dyDescent="0.25">
      <c r="B178" s="5"/>
    </row>
    <row r="179" spans="2:2" ht="12.5" x14ac:dyDescent="0.25">
      <c r="B179" s="5"/>
    </row>
    <row r="180" spans="2:2" ht="12.5" x14ac:dyDescent="0.25">
      <c r="B180" s="5"/>
    </row>
    <row r="181" spans="2:2" ht="12.5" x14ac:dyDescent="0.25">
      <c r="B181" s="5"/>
    </row>
    <row r="182" spans="2:2" ht="12.5" x14ac:dyDescent="0.25">
      <c r="B182" s="5"/>
    </row>
    <row r="183" spans="2:2" ht="12.5" x14ac:dyDescent="0.25">
      <c r="B183" s="5"/>
    </row>
    <row r="184" spans="2:2" ht="12.5" x14ac:dyDescent="0.25">
      <c r="B184" s="5"/>
    </row>
    <row r="185" spans="2:2" ht="12.5" x14ac:dyDescent="0.25">
      <c r="B185" s="5"/>
    </row>
    <row r="186" spans="2:2" ht="12.5" x14ac:dyDescent="0.25">
      <c r="B186" s="5"/>
    </row>
    <row r="187" spans="2:2" ht="12.5" x14ac:dyDescent="0.25">
      <c r="B187" s="5"/>
    </row>
    <row r="188" spans="2:2" ht="12.5" x14ac:dyDescent="0.25">
      <c r="B188" s="5"/>
    </row>
    <row r="189" spans="2:2" ht="12.5" x14ac:dyDescent="0.25">
      <c r="B189" s="5"/>
    </row>
    <row r="190" spans="2:2" ht="12.5" x14ac:dyDescent="0.25">
      <c r="B190" s="5"/>
    </row>
    <row r="191" spans="2:2" ht="12.5" x14ac:dyDescent="0.25">
      <c r="B191" s="5"/>
    </row>
    <row r="192" spans="2:2" ht="12.5" x14ac:dyDescent="0.25">
      <c r="B192" s="5"/>
    </row>
    <row r="193" spans="2:2" ht="12.5" x14ac:dyDescent="0.25">
      <c r="B193" s="5"/>
    </row>
    <row r="194" spans="2:2" ht="12.5" x14ac:dyDescent="0.25">
      <c r="B194" s="5"/>
    </row>
    <row r="195" spans="2:2" ht="12.5" x14ac:dyDescent="0.25">
      <c r="B195" s="5"/>
    </row>
    <row r="196" spans="2:2" ht="12.5" x14ac:dyDescent="0.25">
      <c r="B196" s="5"/>
    </row>
    <row r="197" spans="2:2" ht="12.5" x14ac:dyDescent="0.25">
      <c r="B197" s="5"/>
    </row>
    <row r="198" spans="2:2" ht="12.5" x14ac:dyDescent="0.25">
      <c r="B198" s="5"/>
    </row>
    <row r="199" spans="2:2" ht="12.5" x14ac:dyDescent="0.25">
      <c r="B199" s="5"/>
    </row>
    <row r="200" spans="2:2" ht="12.5" x14ac:dyDescent="0.25">
      <c r="B200" s="5"/>
    </row>
    <row r="201" spans="2:2" ht="12.5" x14ac:dyDescent="0.25">
      <c r="B201" s="5"/>
    </row>
    <row r="202" spans="2:2" ht="12.5" x14ac:dyDescent="0.25">
      <c r="B202" s="5"/>
    </row>
    <row r="203" spans="2:2" ht="12.5" x14ac:dyDescent="0.25">
      <c r="B203" s="5"/>
    </row>
    <row r="204" spans="2:2" ht="12.5" x14ac:dyDescent="0.25">
      <c r="B204" s="5"/>
    </row>
    <row r="205" spans="2:2" ht="12.5" x14ac:dyDescent="0.25">
      <c r="B205" s="5"/>
    </row>
    <row r="206" spans="2:2" ht="12.5" x14ac:dyDescent="0.25">
      <c r="B206" s="5"/>
    </row>
    <row r="207" spans="2:2" ht="12.5" x14ac:dyDescent="0.25">
      <c r="B207" s="5"/>
    </row>
    <row r="208" spans="2:2" ht="12.5" x14ac:dyDescent="0.25">
      <c r="B208" s="5"/>
    </row>
    <row r="209" spans="2:2" ht="12.5" x14ac:dyDescent="0.25">
      <c r="B209" s="5"/>
    </row>
    <row r="210" spans="2:2" ht="12.5" x14ac:dyDescent="0.25">
      <c r="B210" s="5"/>
    </row>
    <row r="211" spans="2:2" ht="12.5" x14ac:dyDescent="0.25">
      <c r="B211" s="5"/>
    </row>
    <row r="212" spans="2:2" ht="12.5" x14ac:dyDescent="0.25">
      <c r="B212" s="5"/>
    </row>
    <row r="213" spans="2:2" ht="12.5" x14ac:dyDescent="0.25">
      <c r="B213" s="5"/>
    </row>
    <row r="214" spans="2:2" ht="12.5" x14ac:dyDescent="0.25">
      <c r="B214" s="5"/>
    </row>
    <row r="215" spans="2:2" ht="12.5" x14ac:dyDescent="0.25">
      <c r="B215" s="5"/>
    </row>
    <row r="216" spans="2:2" ht="12.5" x14ac:dyDescent="0.25">
      <c r="B216" s="5"/>
    </row>
    <row r="217" spans="2:2" ht="12.5" x14ac:dyDescent="0.25">
      <c r="B217" s="5"/>
    </row>
    <row r="218" spans="2:2" ht="12.5" x14ac:dyDescent="0.25">
      <c r="B218" s="5"/>
    </row>
    <row r="219" spans="2:2" ht="12.5" x14ac:dyDescent="0.25">
      <c r="B219" s="5"/>
    </row>
    <row r="220" spans="2:2" ht="12.5" x14ac:dyDescent="0.25">
      <c r="B220" s="5"/>
    </row>
    <row r="221" spans="2:2" ht="12.5" x14ac:dyDescent="0.25">
      <c r="B221" s="5"/>
    </row>
    <row r="222" spans="2:2" ht="12.5" x14ac:dyDescent="0.25">
      <c r="B222" s="5"/>
    </row>
    <row r="223" spans="2:2" ht="12.5" x14ac:dyDescent="0.25">
      <c r="B223" s="5"/>
    </row>
    <row r="224" spans="2:2" ht="12.5" x14ac:dyDescent="0.25">
      <c r="B224" s="5"/>
    </row>
    <row r="225" spans="2:2" ht="12.5" x14ac:dyDescent="0.25">
      <c r="B225" s="5"/>
    </row>
    <row r="226" spans="2:2" ht="12.5" x14ac:dyDescent="0.25">
      <c r="B226" s="5"/>
    </row>
    <row r="227" spans="2:2" ht="12.5" x14ac:dyDescent="0.25">
      <c r="B227" s="5"/>
    </row>
    <row r="228" spans="2:2" ht="12.5" x14ac:dyDescent="0.25">
      <c r="B228" s="5"/>
    </row>
    <row r="229" spans="2:2" ht="12.5" x14ac:dyDescent="0.25">
      <c r="B229" s="5"/>
    </row>
    <row r="230" spans="2:2" ht="12.5" x14ac:dyDescent="0.25">
      <c r="B230" s="5"/>
    </row>
    <row r="231" spans="2:2" ht="12.5" x14ac:dyDescent="0.25">
      <c r="B231" s="5"/>
    </row>
    <row r="232" spans="2:2" ht="12.5" x14ac:dyDescent="0.25">
      <c r="B232" s="5"/>
    </row>
    <row r="233" spans="2:2" ht="12.5" x14ac:dyDescent="0.25">
      <c r="B233" s="5"/>
    </row>
    <row r="234" spans="2:2" ht="12.5" x14ac:dyDescent="0.25">
      <c r="B234" s="5"/>
    </row>
    <row r="235" spans="2:2" ht="12.5" x14ac:dyDescent="0.25">
      <c r="B235" s="5"/>
    </row>
    <row r="236" spans="2:2" ht="12.5" x14ac:dyDescent="0.25">
      <c r="B236" s="5"/>
    </row>
    <row r="237" spans="2:2" ht="12.5" x14ac:dyDescent="0.25">
      <c r="B237" s="5"/>
    </row>
    <row r="238" spans="2:2" ht="12.5" x14ac:dyDescent="0.25">
      <c r="B238" s="5"/>
    </row>
    <row r="239" spans="2:2" ht="12.5" x14ac:dyDescent="0.25">
      <c r="B239" s="5"/>
    </row>
    <row r="240" spans="2:2" ht="12.5" x14ac:dyDescent="0.25">
      <c r="B240" s="5"/>
    </row>
    <row r="241" spans="2:2" ht="12.5" x14ac:dyDescent="0.25">
      <c r="B241" s="5"/>
    </row>
    <row r="242" spans="2:2" ht="12.5" x14ac:dyDescent="0.25">
      <c r="B242" s="5"/>
    </row>
    <row r="243" spans="2:2" ht="12.5" x14ac:dyDescent="0.25">
      <c r="B243" s="5"/>
    </row>
    <row r="244" spans="2:2" ht="12.5" x14ac:dyDescent="0.25">
      <c r="B244" s="5"/>
    </row>
    <row r="245" spans="2:2" ht="12.5" x14ac:dyDescent="0.25">
      <c r="B245" s="5"/>
    </row>
    <row r="246" spans="2:2" ht="12.5" x14ac:dyDescent="0.25">
      <c r="B246" s="5"/>
    </row>
    <row r="247" spans="2:2" ht="12.5" x14ac:dyDescent="0.25">
      <c r="B247" s="5"/>
    </row>
    <row r="248" spans="2:2" ht="12.5" x14ac:dyDescent="0.25">
      <c r="B248" s="5"/>
    </row>
    <row r="249" spans="2:2" ht="12.5" x14ac:dyDescent="0.25">
      <c r="B249" s="5"/>
    </row>
    <row r="250" spans="2:2" ht="12.5" x14ac:dyDescent="0.25">
      <c r="B250" s="5"/>
    </row>
    <row r="251" spans="2:2" ht="12.5" x14ac:dyDescent="0.25">
      <c r="B251" s="5"/>
    </row>
    <row r="252" spans="2:2" ht="12.5" x14ac:dyDescent="0.25">
      <c r="B252" s="5"/>
    </row>
    <row r="253" spans="2:2" ht="12.5" x14ac:dyDescent="0.25">
      <c r="B253" s="5"/>
    </row>
    <row r="254" spans="2:2" ht="12.5" x14ac:dyDescent="0.25">
      <c r="B254" s="5"/>
    </row>
    <row r="255" spans="2:2" ht="12.5" x14ac:dyDescent="0.25">
      <c r="B255" s="5"/>
    </row>
    <row r="256" spans="2:2" ht="12.5" x14ac:dyDescent="0.25">
      <c r="B256" s="5"/>
    </row>
    <row r="257" spans="2:2" ht="12.5" x14ac:dyDescent="0.25">
      <c r="B257" s="5"/>
    </row>
    <row r="258" spans="2:2" ht="12.5" x14ac:dyDescent="0.25">
      <c r="B258" s="5"/>
    </row>
    <row r="259" spans="2:2" ht="12.5" x14ac:dyDescent="0.25">
      <c r="B259" s="5"/>
    </row>
    <row r="260" spans="2:2" ht="12.5" x14ac:dyDescent="0.25">
      <c r="B260" s="5"/>
    </row>
    <row r="261" spans="2:2" ht="12.5" x14ac:dyDescent="0.25">
      <c r="B261" s="5"/>
    </row>
    <row r="262" spans="2:2" ht="12.5" x14ac:dyDescent="0.25">
      <c r="B262" s="5"/>
    </row>
    <row r="263" spans="2:2" ht="12.5" x14ac:dyDescent="0.25">
      <c r="B263" s="5"/>
    </row>
    <row r="264" spans="2:2" ht="12.5" x14ac:dyDescent="0.25">
      <c r="B264" s="5"/>
    </row>
    <row r="265" spans="2:2" ht="12.5" x14ac:dyDescent="0.25">
      <c r="B265" s="5"/>
    </row>
    <row r="266" spans="2:2" ht="12.5" x14ac:dyDescent="0.25">
      <c r="B266" s="5"/>
    </row>
    <row r="267" spans="2:2" ht="12.5" x14ac:dyDescent="0.25">
      <c r="B267" s="5"/>
    </row>
    <row r="268" spans="2:2" ht="12.5" x14ac:dyDescent="0.25">
      <c r="B268" s="5"/>
    </row>
    <row r="269" spans="2:2" ht="12.5" x14ac:dyDescent="0.25">
      <c r="B269" s="5"/>
    </row>
    <row r="270" spans="2:2" ht="12.5" x14ac:dyDescent="0.25">
      <c r="B270" s="5"/>
    </row>
    <row r="271" spans="2:2" ht="12.5" x14ac:dyDescent="0.25">
      <c r="B271" s="5"/>
    </row>
    <row r="272" spans="2:2" ht="12.5" x14ac:dyDescent="0.25">
      <c r="B272" s="5"/>
    </row>
    <row r="273" spans="2:2" ht="12.5" x14ac:dyDescent="0.25">
      <c r="B273" s="5"/>
    </row>
    <row r="274" spans="2:2" ht="12.5" x14ac:dyDescent="0.25">
      <c r="B274" s="5"/>
    </row>
    <row r="275" spans="2:2" ht="12.5" x14ac:dyDescent="0.25">
      <c r="B275" s="5"/>
    </row>
    <row r="276" spans="2:2" ht="12.5" x14ac:dyDescent="0.25">
      <c r="B276" s="5"/>
    </row>
    <row r="277" spans="2:2" ht="12.5" x14ac:dyDescent="0.25">
      <c r="B277" s="5"/>
    </row>
    <row r="278" spans="2:2" ht="12.5" x14ac:dyDescent="0.25">
      <c r="B278" s="5"/>
    </row>
    <row r="279" spans="2:2" ht="12.5" x14ac:dyDescent="0.25">
      <c r="B279" s="5"/>
    </row>
    <row r="280" spans="2:2" ht="12.5" x14ac:dyDescent="0.25">
      <c r="B280" s="5"/>
    </row>
    <row r="281" spans="2:2" ht="12.5" x14ac:dyDescent="0.25">
      <c r="B281" s="5"/>
    </row>
    <row r="282" spans="2:2" ht="12.5" x14ac:dyDescent="0.25">
      <c r="B282" s="5"/>
    </row>
    <row r="283" spans="2:2" ht="12.5" x14ac:dyDescent="0.25">
      <c r="B283" s="5"/>
    </row>
    <row r="284" spans="2:2" ht="12.5" x14ac:dyDescent="0.25">
      <c r="B284" s="5"/>
    </row>
    <row r="285" spans="2:2" ht="12.5" x14ac:dyDescent="0.25">
      <c r="B285" s="5"/>
    </row>
    <row r="286" spans="2:2" ht="12.5" x14ac:dyDescent="0.25">
      <c r="B286" s="5"/>
    </row>
    <row r="287" spans="2:2" ht="12.5" x14ac:dyDescent="0.25">
      <c r="B287" s="5"/>
    </row>
    <row r="288" spans="2:2" ht="12.5" x14ac:dyDescent="0.25">
      <c r="B288" s="5"/>
    </row>
    <row r="289" spans="2:2" ht="12.5" x14ac:dyDescent="0.25">
      <c r="B289" s="5"/>
    </row>
    <row r="290" spans="2:2" ht="12.5" x14ac:dyDescent="0.25">
      <c r="B290" s="5"/>
    </row>
    <row r="291" spans="2:2" ht="12.5" x14ac:dyDescent="0.25">
      <c r="B291" s="5"/>
    </row>
    <row r="292" spans="2:2" ht="12.5" x14ac:dyDescent="0.25">
      <c r="B292" s="5"/>
    </row>
    <row r="293" spans="2:2" ht="12.5" x14ac:dyDescent="0.25">
      <c r="B293" s="5"/>
    </row>
    <row r="294" spans="2:2" ht="12.5" x14ac:dyDescent="0.25">
      <c r="B294" s="5"/>
    </row>
    <row r="295" spans="2:2" ht="12.5" x14ac:dyDescent="0.25">
      <c r="B295" s="5"/>
    </row>
    <row r="296" spans="2:2" ht="12.5" x14ac:dyDescent="0.25">
      <c r="B296" s="5"/>
    </row>
    <row r="297" spans="2:2" ht="12.5" x14ac:dyDescent="0.25">
      <c r="B297" s="5"/>
    </row>
    <row r="298" spans="2:2" ht="12.5" x14ac:dyDescent="0.25">
      <c r="B298" s="5"/>
    </row>
    <row r="299" spans="2:2" ht="12.5" x14ac:dyDescent="0.25">
      <c r="B299" s="5"/>
    </row>
    <row r="300" spans="2:2" ht="12.5" x14ac:dyDescent="0.25">
      <c r="B300" s="5"/>
    </row>
    <row r="301" spans="2:2" ht="12.5" x14ac:dyDescent="0.25">
      <c r="B301" s="5"/>
    </row>
    <row r="302" spans="2:2" ht="12.5" x14ac:dyDescent="0.25">
      <c r="B302" s="5"/>
    </row>
    <row r="303" spans="2:2" ht="12.5" x14ac:dyDescent="0.25">
      <c r="B303" s="5"/>
    </row>
    <row r="304" spans="2:2" ht="12.5" x14ac:dyDescent="0.25">
      <c r="B304" s="5"/>
    </row>
    <row r="305" spans="2:2" ht="12.5" x14ac:dyDescent="0.25">
      <c r="B305" s="5"/>
    </row>
    <row r="306" spans="2:2" ht="12.5" x14ac:dyDescent="0.25">
      <c r="B306" s="5"/>
    </row>
    <row r="307" spans="2:2" ht="12.5" x14ac:dyDescent="0.25">
      <c r="B307" s="5"/>
    </row>
    <row r="308" spans="2:2" ht="12.5" x14ac:dyDescent="0.25">
      <c r="B308" s="5"/>
    </row>
    <row r="309" spans="2:2" ht="12.5" x14ac:dyDescent="0.25">
      <c r="B309" s="5"/>
    </row>
    <row r="310" spans="2:2" ht="12.5" x14ac:dyDescent="0.25">
      <c r="B310" s="5"/>
    </row>
    <row r="311" spans="2:2" ht="12.5" x14ac:dyDescent="0.25">
      <c r="B311" s="5"/>
    </row>
    <row r="312" spans="2:2" ht="12.5" x14ac:dyDescent="0.25">
      <c r="B312" s="5"/>
    </row>
    <row r="313" spans="2:2" ht="12.5" x14ac:dyDescent="0.25">
      <c r="B313" s="5"/>
    </row>
    <row r="314" spans="2:2" ht="12.5" x14ac:dyDescent="0.25">
      <c r="B314" s="5"/>
    </row>
    <row r="315" spans="2:2" ht="12.5" x14ac:dyDescent="0.25">
      <c r="B315" s="5"/>
    </row>
    <row r="316" spans="2:2" ht="12.5" x14ac:dyDescent="0.25">
      <c r="B316" s="5"/>
    </row>
    <row r="317" spans="2:2" ht="12.5" x14ac:dyDescent="0.25">
      <c r="B317" s="5"/>
    </row>
    <row r="318" spans="2:2" ht="12.5" x14ac:dyDescent="0.25">
      <c r="B318" s="5"/>
    </row>
    <row r="319" spans="2:2" ht="12.5" x14ac:dyDescent="0.25">
      <c r="B319" s="5"/>
    </row>
    <row r="320" spans="2:2" ht="12.5" x14ac:dyDescent="0.25">
      <c r="B320" s="5"/>
    </row>
    <row r="321" spans="2:2" ht="12.5" x14ac:dyDescent="0.25">
      <c r="B321" s="5"/>
    </row>
    <row r="322" spans="2:2" ht="12.5" x14ac:dyDescent="0.25">
      <c r="B322" s="5"/>
    </row>
    <row r="323" spans="2:2" ht="12.5" x14ac:dyDescent="0.25">
      <c r="B323" s="5"/>
    </row>
    <row r="324" spans="2:2" ht="12.5" x14ac:dyDescent="0.25">
      <c r="B324" s="5"/>
    </row>
    <row r="325" spans="2:2" ht="12.5" x14ac:dyDescent="0.25">
      <c r="B325" s="5"/>
    </row>
    <row r="326" spans="2:2" ht="12.5" x14ac:dyDescent="0.25">
      <c r="B326" s="5"/>
    </row>
    <row r="327" spans="2:2" ht="12.5" x14ac:dyDescent="0.25">
      <c r="B327" s="5"/>
    </row>
    <row r="328" spans="2:2" ht="12.5" x14ac:dyDescent="0.25">
      <c r="B328" s="5"/>
    </row>
    <row r="329" spans="2:2" ht="12.5" x14ac:dyDescent="0.25">
      <c r="B329" s="5"/>
    </row>
    <row r="330" spans="2:2" ht="12.5" x14ac:dyDescent="0.25">
      <c r="B330" s="5"/>
    </row>
    <row r="331" spans="2:2" ht="12.5" x14ac:dyDescent="0.25">
      <c r="B331" s="5"/>
    </row>
    <row r="332" spans="2:2" ht="12.5" x14ac:dyDescent="0.25">
      <c r="B332" s="5"/>
    </row>
    <row r="333" spans="2:2" ht="12.5" x14ac:dyDescent="0.25">
      <c r="B333" s="5"/>
    </row>
    <row r="334" spans="2:2" ht="12.5" x14ac:dyDescent="0.25">
      <c r="B334" s="5"/>
    </row>
    <row r="335" spans="2:2" ht="12.5" x14ac:dyDescent="0.25">
      <c r="B335" s="5"/>
    </row>
    <row r="336" spans="2:2" ht="12.5" x14ac:dyDescent="0.25">
      <c r="B336" s="5"/>
    </row>
    <row r="337" spans="2:2" ht="12.5" x14ac:dyDescent="0.25">
      <c r="B337" s="5"/>
    </row>
    <row r="338" spans="2:2" ht="12.5" x14ac:dyDescent="0.25">
      <c r="B338" s="5"/>
    </row>
    <row r="339" spans="2:2" ht="12.5" x14ac:dyDescent="0.25">
      <c r="B339" s="5"/>
    </row>
    <row r="340" spans="2:2" ht="12.5" x14ac:dyDescent="0.25">
      <c r="B340" s="5"/>
    </row>
    <row r="341" spans="2:2" ht="12.5" x14ac:dyDescent="0.25">
      <c r="B341" s="5"/>
    </row>
    <row r="342" spans="2:2" ht="12.5" x14ac:dyDescent="0.25">
      <c r="B342" s="5"/>
    </row>
    <row r="343" spans="2:2" ht="12.5" x14ac:dyDescent="0.25">
      <c r="B343" s="5"/>
    </row>
    <row r="344" spans="2:2" ht="12.5" x14ac:dyDescent="0.25">
      <c r="B344" s="5"/>
    </row>
    <row r="345" spans="2:2" ht="12.5" x14ac:dyDescent="0.25">
      <c r="B345" s="5"/>
    </row>
    <row r="346" spans="2:2" ht="12.5" x14ac:dyDescent="0.25">
      <c r="B346" s="5"/>
    </row>
    <row r="347" spans="2:2" ht="12.5" x14ac:dyDescent="0.25">
      <c r="B347" s="5"/>
    </row>
    <row r="348" spans="2:2" ht="12.5" x14ac:dyDescent="0.25">
      <c r="B348" s="5"/>
    </row>
    <row r="349" spans="2:2" ht="12.5" x14ac:dyDescent="0.25">
      <c r="B349" s="5"/>
    </row>
    <row r="350" spans="2:2" ht="12.5" x14ac:dyDescent="0.25">
      <c r="B350" s="5"/>
    </row>
    <row r="351" spans="2:2" ht="12.5" x14ac:dyDescent="0.25">
      <c r="B351" s="5"/>
    </row>
    <row r="352" spans="2:2" ht="12.5" x14ac:dyDescent="0.25">
      <c r="B352" s="5"/>
    </row>
    <row r="353" spans="2:2" ht="12.5" x14ac:dyDescent="0.25">
      <c r="B353" s="5"/>
    </row>
    <row r="354" spans="2:2" ht="12.5" x14ac:dyDescent="0.25">
      <c r="B354" s="5"/>
    </row>
    <row r="355" spans="2:2" ht="12.5" x14ac:dyDescent="0.25">
      <c r="B355" s="5"/>
    </row>
    <row r="356" spans="2:2" ht="12.5" x14ac:dyDescent="0.25">
      <c r="B356" s="5"/>
    </row>
    <row r="357" spans="2:2" ht="12.5" x14ac:dyDescent="0.25">
      <c r="B357" s="5"/>
    </row>
    <row r="358" spans="2:2" ht="12.5" x14ac:dyDescent="0.25">
      <c r="B358" s="5"/>
    </row>
    <row r="359" spans="2:2" ht="12.5" x14ac:dyDescent="0.25">
      <c r="B359" s="5"/>
    </row>
    <row r="360" spans="2:2" ht="12.5" x14ac:dyDescent="0.25">
      <c r="B360" s="5"/>
    </row>
    <row r="361" spans="2:2" ht="12.5" x14ac:dyDescent="0.25">
      <c r="B361" s="5"/>
    </row>
    <row r="362" spans="2:2" ht="12.5" x14ac:dyDescent="0.25">
      <c r="B362" s="5"/>
    </row>
    <row r="363" spans="2:2" ht="12.5" x14ac:dyDescent="0.25">
      <c r="B363" s="5"/>
    </row>
    <row r="364" spans="2:2" ht="12.5" x14ac:dyDescent="0.25">
      <c r="B364" s="5"/>
    </row>
    <row r="365" spans="2:2" ht="12.5" x14ac:dyDescent="0.25">
      <c r="B365" s="5"/>
    </row>
    <row r="366" spans="2:2" ht="12.5" x14ac:dyDescent="0.25">
      <c r="B366" s="5"/>
    </row>
    <row r="367" spans="2:2" ht="12.5" x14ac:dyDescent="0.25">
      <c r="B367" s="5"/>
    </row>
    <row r="368" spans="2:2" ht="12.5" x14ac:dyDescent="0.25">
      <c r="B368" s="5"/>
    </row>
    <row r="369" spans="2:2" ht="12.5" x14ac:dyDescent="0.25">
      <c r="B369" s="5"/>
    </row>
    <row r="370" spans="2:2" ht="12.5" x14ac:dyDescent="0.25">
      <c r="B370" s="5"/>
    </row>
    <row r="371" spans="2:2" ht="12.5" x14ac:dyDescent="0.25">
      <c r="B371" s="5"/>
    </row>
    <row r="372" spans="2:2" ht="12.5" x14ac:dyDescent="0.25">
      <c r="B372" s="5"/>
    </row>
    <row r="373" spans="2:2" ht="12.5" x14ac:dyDescent="0.25">
      <c r="B373" s="5"/>
    </row>
    <row r="374" spans="2:2" ht="12.5" x14ac:dyDescent="0.25">
      <c r="B374" s="5"/>
    </row>
    <row r="375" spans="2:2" ht="12.5" x14ac:dyDescent="0.25">
      <c r="B375" s="5"/>
    </row>
    <row r="376" spans="2:2" ht="12.5" x14ac:dyDescent="0.25">
      <c r="B376" s="5"/>
    </row>
    <row r="377" spans="2:2" ht="12.5" x14ac:dyDescent="0.25">
      <c r="B377" s="5"/>
    </row>
    <row r="378" spans="2:2" ht="12.5" x14ac:dyDescent="0.25">
      <c r="B378" s="5"/>
    </row>
    <row r="379" spans="2:2" ht="12.5" x14ac:dyDescent="0.25">
      <c r="B379" s="5"/>
    </row>
    <row r="380" spans="2:2" ht="12.5" x14ac:dyDescent="0.25">
      <c r="B380" s="5"/>
    </row>
    <row r="381" spans="2:2" ht="12.5" x14ac:dyDescent="0.25">
      <c r="B381" s="5"/>
    </row>
    <row r="382" spans="2:2" ht="12.5" x14ac:dyDescent="0.25">
      <c r="B382" s="5"/>
    </row>
    <row r="383" spans="2:2" ht="12.5" x14ac:dyDescent="0.25">
      <c r="B383" s="5"/>
    </row>
    <row r="384" spans="2:2" ht="12.5" x14ac:dyDescent="0.25">
      <c r="B384" s="5"/>
    </row>
    <row r="385" spans="2:2" ht="12.5" x14ac:dyDescent="0.25">
      <c r="B385" s="5"/>
    </row>
    <row r="386" spans="2:2" ht="12.5" x14ac:dyDescent="0.25">
      <c r="B386" s="5"/>
    </row>
    <row r="387" spans="2:2" ht="12.5" x14ac:dyDescent="0.25">
      <c r="B387" s="5"/>
    </row>
    <row r="388" spans="2:2" ht="12.5" x14ac:dyDescent="0.25">
      <c r="B388" s="5"/>
    </row>
    <row r="389" spans="2:2" ht="12.5" x14ac:dyDescent="0.25">
      <c r="B389" s="5"/>
    </row>
    <row r="390" spans="2:2" ht="12.5" x14ac:dyDescent="0.25">
      <c r="B390" s="5"/>
    </row>
    <row r="391" spans="2:2" ht="12.5" x14ac:dyDescent="0.25">
      <c r="B391" s="5"/>
    </row>
    <row r="392" spans="2:2" ht="12.5" x14ac:dyDescent="0.25">
      <c r="B392" s="5"/>
    </row>
    <row r="393" spans="2:2" ht="12.5" x14ac:dyDescent="0.25">
      <c r="B393" s="5"/>
    </row>
    <row r="394" spans="2:2" ht="12.5" x14ac:dyDescent="0.25">
      <c r="B394" s="5"/>
    </row>
    <row r="395" spans="2:2" ht="12.5" x14ac:dyDescent="0.25">
      <c r="B395" s="5"/>
    </row>
    <row r="396" spans="2:2" ht="12.5" x14ac:dyDescent="0.25">
      <c r="B396" s="5"/>
    </row>
    <row r="397" spans="2:2" ht="12.5" x14ac:dyDescent="0.25">
      <c r="B397" s="5"/>
    </row>
    <row r="398" spans="2:2" ht="12.5" x14ac:dyDescent="0.25">
      <c r="B398" s="5"/>
    </row>
    <row r="399" spans="2:2" ht="12.5" x14ac:dyDescent="0.25">
      <c r="B399" s="5"/>
    </row>
    <row r="400" spans="2:2" ht="12.5" x14ac:dyDescent="0.25">
      <c r="B400" s="5"/>
    </row>
    <row r="401" spans="2:2" ht="12.5" x14ac:dyDescent="0.25">
      <c r="B401" s="5"/>
    </row>
    <row r="402" spans="2:2" ht="12.5" x14ac:dyDescent="0.25">
      <c r="B402" s="5"/>
    </row>
    <row r="403" spans="2:2" ht="12.5" x14ac:dyDescent="0.25">
      <c r="B403" s="5"/>
    </row>
    <row r="404" spans="2:2" ht="12.5" x14ac:dyDescent="0.25">
      <c r="B404" s="5"/>
    </row>
    <row r="405" spans="2:2" ht="12.5" x14ac:dyDescent="0.25">
      <c r="B405" s="5"/>
    </row>
    <row r="406" spans="2:2" ht="12.5" x14ac:dyDescent="0.25">
      <c r="B406" s="5"/>
    </row>
    <row r="407" spans="2:2" ht="12.5" x14ac:dyDescent="0.25">
      <c r="B407" s="5"/>
    </row>
    <row r="408" spans="2:2" ht="12.5" x14ac:dyDescent="0.25">
      <c r="B408" s="5"/>
    </row>
    <row r="409" spans="2:2" ht="12.5" x14ac:dyDescent="0.25">
      <c r="B409" s="5"/>
    </row>
    <row r="410" spans="2:2" ht="12.5" x14ac:dyDescent="0.25">
      <c r="B410" s="5"/>
    </row>
    <row r="411" spans="2:2" ht="12.5" x14ac:dyDescent="0.25">
      <c r="B411" s="5"/>
    </row>
    <row r="412" spans="2:2" ht="12.5" x14ac:dyDescent="0.25">
      <c r="B412" s="5"/>
    </row>
    <row r="413" spans="2:2" ht="12.5" x14ac:dyDescent="0.25">
      <c r="B413" s="5"/>
    </row>
    <row r="414" spans="2:2" ht="12.5" x14ac:dyDescent="0.25">
      <c r="B414" s="5"/>
    </row>
    <row r="415" spans="2:2" ht="12.5" x14ac:dyDescent="0.25">
      <c r="B415" s="5"/>
    </row>
    <row r="416" spans="2:2" ht="12.5" x14ac:dyDescent="0.25">
      <c r="B416" s="5"/>
    </row>
    <row r="417" spans="2:2" ht="12.5" x14ac:dyDescent="0.25">
      <c r="B417" s="5"/>
    </row>
    <row r="418" spans="2:2" ht="12.5" x14ac:dyDescent="0.25">
      <c r="B418" s="5"/>
    </row>
    <row r="419" spans="2:2" ht="12.5" x14ac:dyDescent="0.25">
      <c r="B419" s="5"/>
    </row>
    <row r="420" spans="2:2" ht="12.5" x14ac:dyDescent="0.25">
      <c r="B420" s="5"/>
    </row>
    <row r="421" spans="2:2" ht="12.5" x14ac:dyDescent="0.25">
      <c r="B421" s="5"/>
    </row>
    <row r="422" spans="2:2" ht="12.5" x14ac:dyDescent="0.25">
      <c r="B422" s="5"/>
    </row>
    <row r="423" spans="2:2" ht="12.5" x14ac:dyDescent="0.25">
      <c r="B423" s="5"/>
    </row>
    <row r="424" spans="2:2" ht="12.5" x14ac:dyDescent="0.25">
      <c r="B424" s="5"/>
    </row>
    <row r="425" spans="2:2" ht="12.5" x14ac:dyDescent="0.25">
      <c r="B425" s="5"/>
    </row>
    <row r="426" spans="2:2" ht="12.5" x14ac:dyDescent="0.25">
      <c r="B426" s="5"/>
    </row>
    <row r="427" spans="2:2" ht="12.5" x14ac:dyDescent="0.25">
      <c r="B427" s="5"/>
    </row>
    <row r="428" spans="2:2" ht="12.5" x14ac:dyDescent="0.25">
      <c r="B428" s="5"/>
    </row>
    <row r="429" spans="2:2" ht="12.5" x14ac:dyDescent="0.25">
      <c r="B429" s="5"/>
    </row>
    <row r="430" spans="2:2" ht="12.5" x14ac:dyDescent="0.25">
      <c r="B430" s="5"/>
    </row>
    <row r="431" spans="2:2" ht="12.5" x14ac:dyDescent="0.25">
      <c r="B431" s="5"/>
    </row>
    <row r="432" spans="2:2" ht="12.5" x14ac:dyDescent="0.25">
      <c r="B432" s="5"/>
    </row>
    <row r="433" spans="2:2" ht="12.5" x14ac:dyDescent="0.25">
      <c r="B433" s="5"/>
    </row>
    <row r="434" spans="2:2" ht="12.5" x14ac:dyDescent="0.25">
      <c r="B434" s="5"/>
    </row>
    <row r="435" spans="2:2" ht="12.5" x14ac:dyDescent="0.25">
      <c r="B435" s="5"/>
    </row>
    <row r="436" spans="2:2" ht="12.5" x14ac:dyDescent="0.25">
      <c r="B436" s="5"/>
    </row>
    <row r="437" spans="2:2" ht="12.5" x14ac:dyDescent="0.25">
      <c r="B437" s="5"/>
    </row>
    <row r="438" spans="2:2" ht="12.5" x14ac:dyDescent="0.25">
      <c r="B438" s="5"/>
    </row>
    <row r="439" spans="2:2" ht="12.5" x14ac:dyDescent="0.25">
      <c r="B439" s="5"/>
    </row>
    <row r="440" spans="2:2" ht="12.5" x14ac:dyDescent="0.25">
      <c r="B440" s="5"/>
    </row>
    <row r="441" spans="2:2" ht="12.5" x14ac:dyDescent="0.25">
      <c r="B441" s="5"/>
    </row>
    <row r="442" spans="2:2" ht="12.5" x14ac:dyDescent="0.25">
      <c r="B442" s="5"/>
    </row>
    <row r="443" spans="2:2" ht="12.5" x14ac:dyDescent="0.25">
      <c r="B443" s="5"/>
    </row>
    <row r="444" spans="2:2" ht="12.5" x14ac:dyDescent="0.25">
      <c r="B444" s="5"/>
    </row>
    <row r="445" spans="2:2" ht="12.5" x14ac:dyDescent="0.25">
      <c r="B445" s="5"/>
    </row>
    <row r="446" spans="2:2" ht="12.5" x14ac:dyDescent="0.25">
      <c r="B446" s="5"/>
    </row>
    <row r="447" spans="2:2" ht="12.5" x14ac:dyDescent="0.25">
      <c r="B447" s="5"/>
    </row>
    <row r="448" spans="2:2" ht="12.5" x14ac:dyDescent="0.25">
      <c r="B448" s="5"/>
    </row>
    <row r="449" spans="2:2" ht="12.5" x14ac:dyDescent="0.25">
      <c r="B449" s="5"/>
    </row>
    <row r="450" spans="2:2" ht="12.5" x14ac:dyDescent="0.25">
      <c r="B450" s="5"/>
    </row>
    <row r="451" spans="2:2" ht="12.5" x14ac:dyDescent="0.25">
      <c r="B451" s="5"/>
    </row>
    <row r="452" spans="2:2" ht="12.5" x14ac:dyDescent="0.25">
      <c r="B452" s="5"/>
    </row>
    <row r="453" spans="2:2" ht="12.5" x14ac:dyDescent="0.25">
      <c r="B453" s="5"/>
    </row>
    <row r="454" spans="2:2" ht="12.5" x14ac:dyDescent="0.25">
      <c r="B454" s="5"/>
    </row>
    <row r="455" spans="2:2" ht="12.5" x14ac:dyDescent="0.25">
      <c r="B455" s="5"/>
    </row>
    <row r="456" spans="2:2" ht="12.5" x14ac:dyDescent="0.25">
      <c r="B456" s="5"/>
    </row>
    <row r="457" spans="2:2" ht="12.5" x14ac:dyDescent="0.25">
      <c r="B457" s="5"/>
    </row>
    <row r="458" spans="2:2" ht="12.5" x14ac:dyDescent="0.25">
      <c r="B458" s="5"/>
    </row>
    <row r="459" spans="2:2" ht="12.5" x14ac:dyDescent="0.25">
      <c r="B459" s="5"/>
    </row>
    <row r="460" spans="2:2" ht="12.5" x14ac:dyDescent="0.25">
      <c r="B460" s="5"/>
    </row>
    <row r="461" spans="2:2" ht="12.5" x14ac:dyDescent="0.25">
      <c r="B461" s="5"/>
    </row>
    <row r="462" spans="2:2" ht="12.5" x14ac:dyDescent="0.25">
      <c r="B462" s="5"/>
    </row>
    <row r="463" spans="2:2" ht="12.5" x14ac:dyDescent="0.25">
      <c r="B463" s="5"/>
    </row>
    <row r="464" spans="2:2" ht="12.5" x14ac:dyDescent="0.25">
      <c r="B464" s="5"/>
    </row>
    <row r="465" spans="2:2" ht="12.5" x14ac:dyDescent="0.25">
      <c r="B465" s="5"/>
    </row>
    <row r="466" spans="2:2" ht="12.5" x14ac:dyDescent="0.25">
      <c r="B466" s="5"/>
    </row>
    <row r="467" spans="2:2" ht="12.5" x14ac:dyDescent="0.25">
      <c r="B467" s="5"/>
    </row>
    <row r="468" spans="2:2" ht="12.5" x14ac:dyDescent="0.25">
      <c r="B468" s="5"/>
    </row>
    <row r="469" spans="2:2" ht="12.5" x14ac:dyDescent="0.25">
      <c r="B469" s="5"/>
    </row>
    <row r="470" spans="2:2" ht="12.5" x14ac:dyDescent="0.25">
      <c r="B470" s="5"/>
    </row>
    <row r="471" spans="2:2" ht="12.5" x14ac:dyDescent="0.25">
      <c r="B471" s="5"/>
    </row>
    <row r="472" spans="2:2" ht="12.5" x14ac:dyDescent="0.25">
      <c r="B472" s="5"/>
    </row>
    <row r="473" spans="2:2" ht="12.5" x14ac:dyDescent="0.25">
      <c r="B473" s="5"/>
    </row>
    <row r="474" spans="2:2" ht="12.5" x14ac:dyDescent="0.25">
      <c r="B474" s="5"/>
    </row>
    <row r="475" spans="2:2" ht="12.5" x14ac:dyDescent="0.25">
      <c r="B475" s="5"/>
    </row>
    <row r="476" spans="2:2" ht="12.5" x14ac:dyDescent="0.25">
      <c r="B476" s="5"/>
    </row>
    <row r="477" spans="2:2" ht="12.5" x14ac:dyDescent="0.25">
      <c r="B477" s="5"/>
    </row>
    <row r="478" spans="2:2" ht="12.5" x14ac:dyDescent="0.25">
      <c r="B478" s="5"/>
    </row>
    <row r="479" spans="2:2" ht="12.5" x14ac:dyDescent="0.25">
      <c r="B479" s="5"/>
    </row>
    <row r="480" spans="2:2" ht="12.5" x14ac:dyDescent="0.25">
      <c r="B480" s="5"/>
    </row>
    <row r="481" spans="2:2" ht="12.5" x14ac:dyDescent="0.25">
      <c r="B481" s="5"/>
    </row>
    <row r="482" spans="2:2" ht="12.5" x14ac:dyDescent="0.25">
      <c r="B482" s="5"/>
    </row>
    <row r="483" spans="2:2" ht="12.5" x14ac:dyDescent="0.25">
      <c r="B483" s="5"/>
    </row>
    <row r="484" spans="2:2" ht="12.5" x14ac:dyDescent="0.25">
      <c r="B484" s="5"/>
    </row>
    <row r="485" spans="2:2" ht="12.5" x14ac:dyDescent="0.25">
      <c r="B485" s="5"/>
    </row>
    <row r="486" spans="2:2" ht="12.5" x14ac:dyDescent="0.25">
      <c r="B486" s="5"/>
    </row>
    <row r="487" spans="2:2" ht="12.5" x14ac:dyDescent="0.25">
      <c r="B487" s="5"/>
    </row>
    <row r="488" spans="2:2" ht="12.5" x14ac:dyDescent="0.25">
      <c r="B488" s="5"/>
    </row>
    <row r="489" spans="2:2" ht="12.5" x14ac:dyDescent="0.25">
      <c r="B489" s="5"/>
    </row>
    <row r="490" spans="2:2" ht="12.5" x14ac:dyDescent="0.25">
      <c r="B490" s="5"/>
    </row>
    <row r="491" spans="2:2" ht="12.5" x14ac:dyDescent="0.25">
      <c r="B491" s="5"/>
    </row>
    <row r="492" spans="2:2" ht="12.5" x14ac:dyDescent="0.25">
      <c r="B492" s="5"/>
    </row>
    <row r="493" spans="2:2" ht="12.5" x14ac:dyDescent="0.25">
      <c r="B493" s="5"/>
    </row>
    <row r="494" spans="2:2" ht="12.5" x14ac:dyDescent="0.25">
      <c r="B494" s="5"/>
    </row>
    <row r="495" spans="2:2" ht="12.5" x14ac:dyDescent="0.25">
      <c r="B495" s="5"/>
    </row>
    <row r="496" spans="2:2" ht="12.5" x14ac:dyDescent="0.25">
      <c r="B496" s="5"/>
    </row>
    <row r="497" spans="2:2" ht="12.5" x14ac:dyDescent="0.25">
      <c r="B497" s="5"/>
    </row>
    <row r="498" spans="2:2" ht="12.5" x14ac:dyDescent="0.25">
      <c r="B498" s="5"/>
    </row>
    <row r="499" spans="2:2" ht="12.5" x14ac:dyDescent="0.25">
      <c r="B499" s="5"/>
    </row>
    <row r="500" spans="2:2" ht="12.5" x14ac:dyDescent="0.25">
      <c r="B500" s="5"/>
    </row>
    <row r="501" spans="2:2" ht="12.5" x14ac:dyDescent="0.25">
      <c r="B501" s="5"/>
    </row>
    <row r="502" spans="2:2" ht="12.5" x14ac:dyDescent="0.25">
      <c r="B502" s="5"/>
    </row>
    <row r="503" spans="2:2" ht="12.5" x14ac:dyDescent="0.25">
      <c r="B503" s="5"/>
    </row>
    <row r="504" spans="2:2" ht="12.5" x14ac:dyDescent="0.25">
      <c r="B504" s="5"/>
    </row>
    <row r="505" spans="2:2" ht="12.5" x14ac:dyDescent="0.25">
      <c r="B505" s="5"/>
    </row>
    <row r="506" spans="2:2" ht="12.5" x14ac:dyDescent="0.25">
      <c r="B506" s="5"/>
    </row>
    <row r="507" spans="2:2" ht="12.5" x14ac:dyDescent="0.25">
      <c r="B507" s="5"/>
    </row>
    <row r="508" spans="2:2" ht="12.5" x14ac:dyDescent="0.25">
      <c r="B508" s="5"/>
    </row>
    <row r="509" spans="2:2" ht="12.5" x14ac:dyDescent="0.25">
      <c r="B509" s="5"/>
    </row>
    <row r="510" spans="2:2" ht="12.5" x14ac:dyDescent="0.25">
      <c r="B510" s="5"/>
    </row>
    <row r="511" spans="2:2" ht="12.5" x14ac:dyDescent="0.25">
      <c r="B511" s="5"/>
    </row>
    <row r="512" spans="2:2" ht="12.5" x14ac:dyDescent="0.25">
      <c r="B512" s="5"/>
    </row>
    <row r="513" spans="2:2" ht="12.5" x14ac:dyDescent="0.25">
      <c r="B513" s="5"/>
    </row>
    <row r="514" spans="2:2" ht="12.5" x14ac:dyDescent="0.25">
      <c r="B514" s="5"/>
    </row>
    <row r="515" spans="2:2" ht="12.5" x14ac:dyDescent="0.25">
      <c r="B515" s="5"/>
    </row>
    <row r="516" spans="2:2" ht="12.5" x14ac:dyDescent="0.25">
      <c r="B516" s="5"/>
    </row>
    <row r="517" spans="2:2" ht="12.5" x14ac:dyDescent="0.25">
      <c r="B517" s="5"/>
    </row>
    <row r="518" spans="2:2" ht="12.5" x14ac:dyDescent="0.25">
      <c r="B518" s="5"/>
    </row>
    <row r="519" spans="2:2" ht="12.5" x14ac:dyDescent="0.25">
      <c r="B519" s="5"/>
    </row>
    <row r="520" spans="2:2" ht="12.5" x14ac:dyDescent="0.25">
      <c r="B520" s="5"/>
    </row>
    <row r="521" spans="2:2" ht="12.5" x14ac:dyDescent="0.25">
      <c r="B521" s="5"/>
    </row>
    <row r="522" spans="2:2" ht="12.5" x14ac:dyDescent="0.25">
      <c r="B522" s="5"/>
    </row>
    <row r="523" spans="2:2" ht="12.5" x14ac:dyDescent="0.25">
      <c r="B523" s="5"/>
    </row>
    <row r="524" spans="2:2" ht="12.5" x14ac:dyDescent="0.25">
      <c r="B524" s="5"/>
    </row>
    <row r="525" spans="2:2" ht="12.5" x14ac:dyDescent="0.25">
      <c r="B525" s="5"/>
    </row>
    <row r="526" spans="2:2" ht="12.5" x14ac:dyDescent="0.25">
      <c r="B526" s="5"/>
    </row>
    <row r="527" spans="2:2" ht="12.5" x14ac:dyDescent="0.25">
      <c r="B527" s="5"/>
    </row>
    <row r="528" spans="2:2" ht="12.5" x14ac:dyDescent="0.25">
      <c r="B528" s="5"/>
    </row>
    <row r="529" spans="2:2" ht="12.5" x14ac:dyDescent="0.25">
      <c r="B529" s="5"/>
    </row>
    <row r="530" spans="2:2" ht="12.5" x14ac:dyDescent="0.25">
      <c r="B530" s="5"/>
    </row>
    <row r="531" spans="2:2" ht="12.5" x14ac:dyDescent="0.25">
      <c r="B531" s="5"/>
    </row>
    <row r="532" spans="2:2" ht="12.5" x14ac:dyDescent="0.25">
      <c r="B532" s="5"/>
    </row>
    <row r="533" spans="2:2" ht="12.5" x14ac:dyDescent="0.25">
      <c r="B533" s="5"/>
    </row>
    <row r="534" spans="2:2" ht="12.5" x14ac:dyDescent="0.25">
      <c r="B534" s="5"/>
    </row>
    <row r="535" spans="2:2" ht="12.5" x14ac:dyDescent="0.25">
      <c r="B535" s="5"/>
    </row>
    <row r="536" spans="2:2" ht="12.5" x14ac:dyDescent="0.25">
      <c r="B536" s="5"/>
    </row>
    <row r="537" spans="2:2" ht="12.5" x14ac:dyDescent="0.25">
      <c r="B537" s="5"/>
    </row>
    <row r="538" spans="2:2" ht="12.5" x14ac:dyDescent="0.25">
      <c r="B538" s="5"/>
    </row>
    <row r="539" spans="2:2" ht="12.5" x14ac:dyDescent="0.25">
      <c r="B539" s="5"/>
    </row>
    <row r="540" spans="2:2" ht="12.5" x14ac:dyDescent="0.25">
      <c r="B540" s="5"/>
    </row>
    <row r="541" spans="2:2" ht="12.5" x14ac:dyDescent="0.25">
      <c r="B541" s="5"/>
    </row>
    <row r="542" spans="2:2" ht="12.5" x14ac:dyDescent="0.25">
      <c r="B542" s="5"/>
    </row>
    <row r="543" spans="2:2" ht="12.5" x14ac:dyDescent="0.25">
      <c r="B543" s="5"/>
    </row>
    <row r="544" spans="2:2" ht="12.5" x14ac:dyDescent="0.25">
      <c r="B544" s="5"/>
    </row>
    <row r="545" spans="2:2" ht="12.5" x14ac:dyDescent="0.25">
      <c r="B545" s="5"/>
    </row>
    <row r="546" spans="2:2" ht="12.5" x14ac:dyDescent="0.25">
      <c r="B546" s="5"/>
    </row>
    <row r="547" spans="2:2" ht="12.5" x14ac:dyDescent="0.25">
      <c r="B547" s="5"/>
    </row>
    <row r="548" spans="2:2" ht="12.5" x14ac:dyDescent="0.25">
      <c r="B548" s="5"/>
    </row>
    <row r="549" spans="2:2" ht="12.5" x14ac:dyDescent="0.25">
      <c r="B549" s="5"/>
    </row>
    <row r="550" spans="2:2" ht="12.5" x14ac:dyDescent="0.25">
      <c r="B550" s="5"/>
    </row>
    <row r="551" spans="2:2" ht="12.5" x14ac:dyDescent="0.25">
      <c r="B551" s="5"/>
    </row>
    <row r="552" spans="2:2" ht="12.5" x14ac:dyDescent="0.25">
      <c r="B552" s="5"/>
    </row>
    <row r="553" spans="2:2" ht="12.5" x14ac:dyDescent="0.25">
      <c r="B553" s="5"/>
    </row>
    <row r="554" spans="2:2" ht="12.5" x14ac:dyDescent="0.25">
      <c r="B554" s="5"/>
    </row>
    <row r="555" spans="2:2" ht="12.5" x14ac:dyDescent="0.25">
      <c r="B555" s="5"/>
    </row>
    <row r="556" spans="2:2" ht="12.5" x14ac:dyDescent="0.25">
      <c r="B556" s="5"/>
    </row>
    <row r="557" spans="2:2" ht="12.5" x14ac:dyDescent="0.25">
      <c r="B557" s="5"/>
    </row>
    <row r="558" spans="2:2" ht="12.5" x14ac:dyDescent="0.25">
      <c r="B558" s="5"/>
    </row>
    <row r="559" spans="2:2" ht="12.5" x14ac:dyDescent="0.25">
      <c r="B559" s="5"/>
    </row>
    <row r="560" spans="2:2" ht="12.5" x14ac:dyDescent="0.25">
      <c r="B560" s="5"/>
    </row>
    <row r="561" spans="2:2" ht="12.5" x14ac:dyDescent="0.25">
      <c r="B561" s="5"/>
    </row>
    <row r="562" spans="2:2" ht="12.5" x14ac:dyDescent="0.25">
      <c r="B562" s="5"/>
    </row>
    <row r="563" spans="2:2" ht="12.5" x14ac:dyDescent="0.25">
      <c r="B563" s="5"/>
    </row>
    <row r="564" spans="2:2" ht="12.5" x14ac:dyDescent="0.25">
      <c r="B564" s="5"/>
    </row>
    <row r="565" spans="2:2" ht="12.5" x14ac:dyDescent="0.25">
      <c r="B565" s="5"/>
    </row>
    <row r="566" spans="2:2" ht="12.5" x14ac:dyDescent="0.25">
      <c r="B566" s="5"/>
    </row>
    <row r="567" spans="2:2" ht="12.5" x14ac:dyDescent="0.25">
      <c r="B567" s="5"/>
    </row>
    <row r="568" spans="2:2" ht="12.5" x14ac:dyDescent="0.25">
      <c r="B568" s="5"/>
    </row>
    <row r="569" spans="2:2" ht="12.5" x14ac:dyDescent="0.25">
      <c r="B569" s="5"/>
    </row>
    <row r="570" spans="2:2" ht="12.5" x14ac:dyDescent="0.25">
      <c r="B570" s="5"/>
    </row>
    <row r="571" spans="2:2" ht="12.5" x14ac:dyDescent="0.25">
      <c r="B571" s="5"/>
    </row>
    <row r="572" spans="2:2" ht="12.5" x14ac:dyDescent="0.25">
      <c r="B572" s="5"/>
    </row>
    <row r="573" spans="2:2" ht="12.5" x14ac:dyDescent="0.25">
      <c r="B573" s="5"/>
    </row>
    <row r="574" spans="2:2" ht="12.5" x14ac:dyDescent="0.25">
      <c r="B574" s="5"/>
    </row>
    <row r="575" spans="2:2" ht="12.5" x14ac:dyDescent="0.25">
      <c r="B575" s="5"/>
    </row>
    <row r="576" spans="2:2" ht="12.5" x14ac:dyDescent="0.25">
      <c r="B576" s="5"/>
    </row>
    <row r="577" spans="2:2" ht="12.5" x14ac:dyDescent="0.25">
      <c r="B577" s="5"/>
    </row>
    <row r="578" spans="2:2" ht="12.5" x14ac:dyDescent="0.25">
      <c r="B578" s="5"/>
    </row>
    <row r="579" spans="2:2" ht="12.5" x14ac:dyDescent="0.25">
      <c r="B579" s="5"/>
    </row>
    <row r="580" spans="2:2" ht="12.5" x14ac:dyDescent="0.25">
      <c r="B580" s="5"/>
    </row>
    <row r="581" spans="2:2" ht="12.5" x14ac:dyDescent="0.25">
      <c r="B581" s="5"/>
    </row>
    <row r="582" spans="2:2" ht="12.5" x14ac:dyDescent="0.25">
      <c r="B582" s="5"/>
    </row>
    <row r="583" spans="2:2" ht="12.5" x14ac:dyDescent="0.25">
      <c r="B583" s="5"/>
    </row>
    <row r="584" spans="2:2" ht="12.5" x14ac:dyDescent="0.25">
      <c r="B584" s="5"/>
    </row>
    <row r="585" spans="2:2" ht="12.5" x14ac:dyDescent="0.25">
      <c r="B585" s="5"/>
    </row>
    <row r="586" spans="2:2" ht="12.5" x14ac:dyDescent="0.25">
      <c r="B586" s="5"/>
    </row>
    <row r="587" spans="2:2" ht="12.5" x14ac:dyDescent="0.25">
      <c r="B587" s="5"/>
    </row>
    <row r="588" spans="2:2" ht="12.5" x14ac:dyDescent="0.25">
      <c r="B588" s="5"/>
    </row>
    <row r="589" spans="2:2" ht="12.5" x14ac:dyDescent="0.25">
      <c r="B589" s="5"/>
    </row>
    <row r="590" spans="2:2" ht="12.5" x14ac:dyDescent="0.25">
      <c r="B590" s="5"/>
    </row>
    <row r="591" spans="2:2" ht="12.5" x14ac:dyDescent="0.25">
      <c r="B591" s="5"/>
    </row>
    <row r="592" spans="2:2" ht="12.5" x14ac:dyDescent="0.25">
      <c r="B592" s="5"/>
    </row>
    <row r="593" spans="2:2" ht="12.5" x14ac:dyDescent="0.25">
      <c r="B593" s="5"/>
    </row>
    <row r="594" spans="2:2" ht="12.5" x14ac:dyDescent="0.25">
      <c r="B594" s="5"/>
    </row>
    <row r="595" spans="2:2" ht="12.5" x14ac:dyDescent="0.25">
      <c r="B595" s="5"/>
    </row>
    <row r="596" spans="2:2" ht="12.5" x14ac:dyDescent="0.25">
      <c r="B596" s="5"/>
    </row>
    <row r="597" spans="2:2" ht="12.5" x14ac:dyDescent="0.25">
      <c r="B597" s="5"/>
    </row>
    <row r="598" spans="2:2" ht="12.5" x14ac:dyDescent="0.25">
      <c r="B598" s="5"/>
    </row>
    <row r="599" spans="2:2" ht="12.5" x14ac:dyDescent="0.25">
      <c r="B599" s="5"/>
    </row>
    <row r="600" spans="2:2" ht="12.5" x14ac:dyDescent="0.25">
      <c r="B600" s="5"/>
    </row>
    <row r="601" spans="2:2" ht="12.5" x14ac:dyDescent="0.25">
      <c r="B601" s="5"/>
    </row>
    <row r="602" spans="2:2" ht="12.5" x14ac:dyDescent="0.25">
      <c r="B602" s="5"/>
    </row>
    <row r="603" spans="2:2" ht="12.5" x14ac:dyDescent="0.25">
      <c r="B603" s="5"/>
    </row>
    <row r="604" spans="2:2" ht="12.5" x14ac:dyDescent="0.25">
      <c r="B604" s="5"/>
    </row>
    <row r="605" spans="2:2" ht="12.5" x14ac:dyDescent="0.25">
      <c r="B605" s="5"/>
    </row>
    <row r="606" spans="2:2" ht="12.5" x14ac:dyDescent="0.25">
      <c r="B606" s="5"/>
    </row>
    <row r="607" spans="2:2" ht="12.5" x14ac:dyDescent="0.25">
      <c r="B607" s="5"/>
    </row>
    <row r="608" spans="2:2" ht="12.5" x14ac:dyDescent="0.25">
      <c r="B608" s="5"/>
    </row>
    <row r="609" spans="2:2" ht="12.5" x14ac:dyDescent="0.25">
      <c r="B609" s="5"/>
    </row>
    <row r="610" spans="2:2" ht="12.5" x14ac:dyDescent="0.25">
      <c r="B610" s="5"/>
    </row>
    <row r="611" spans="2:2" ht="12.5" x14ac:dyDescent="0.25">
      <c r="B611" s="5"/>
    </row>
    <row r="612" spans="2:2" ht="12.5" x14ac:dyDescent="0.25">
      <c r="B612" s="5"/>
    </row>
    <row r="613" spans="2:2" ht="12.5" x14ac:dyDescent="0.25">
      <c r="B613" s="5"/>
    </row>
    <row r="614" spans="2:2" ht="12.5" x14ac:dyDescent="0.25">
      <c r="B614" s="5"/>
    </row>
    <row r="615" spans="2:2" ht="12.5" x14ac:dyDescent="0.25">
      <c r="B615" s="5"/>
    </row>
    <row r="616" spans="2:2" ht="12.5" x14ac:dyDescent="0.25">
      <c r="B616" s="5"/>
    </row>
    <row r="617" spans="2:2" ht="12.5" x14ac:dyDescent="0.25">
      <c r="B617" s="5"/>
    </row>
    <row r="618" spans="2:2" ht="12.5" x14ac:dyDescent="0.25">
      <c r="B618" s="5"/>
    </row>
    <row r="619" spans="2:2" ht="12.5" x14ac:dyDescent="0.25">
      <c r="B619" s="5"/>
    </row>
    <row r="620" spans="2:2" ht="12.5" x14ac:dyDescent="0.25">
      <c r="B620" s="5"/>
    </row>
    <row r="621" spans="2:2" ht="12.5" x14ac:dyDescent="0.25">
      <c r="B621" s="5"/>
    </row>
    <row r="622" spans="2:2" ht="12.5" x14ac:dyDescent="0.25">
      <c r="B622" s="5"/>
    </row>
    <row r="623" spans="2:2" ht="12.5" x14ac:dyDescent="0.25">
      <c r="B623" s="5"/>
    </row>
    <row r="624" spans="2:2" ht="12.5" x14ac:dyDescent="0.25">
      <c r="B624" s="5"/>
    </row>
    <row r="625" spans="2:2" ht="12.5" x14ac:dyDescent="0.25">
      <c r="B625" s="5"/>
    </row>
    <row r="626" spans="2:2" ht="12.5" x14ac:dyDescent="0.25">
      <c r="B626" s="5"/>
    </row>
    <row r="627" spans="2:2" ht="12.5" x14ac:dyDescent="0.25">
      <c r="B627" s="5"/>
    </row>
    <row r="628" spans="2:2" ht="12.5" x14ac:dyDescent="0.25">
      <c r="B628" s="5"/>
    </row>
    <row r="629" spans="2:2" ht="12.5" x14ac:dyDescent="0.25">
      <c r="B629" s="5"/>
    </row>
    <row r="630" spans="2:2" ht="12.5" x14ac:dyDescent="0.25">
      <c r="B630" s="5"/>
    </row>
    <row r="631" spans="2:2" ht="12.5" x14ac:dyDescent="0.25">
      <c r="B631" s="5"/>
    </row>
    <row r="632" spans="2:2" ht="12.5" x14ac:dyDescent="0.25">
      <c r="B632" s="5"/>
    </row>
    <row r="633" spans="2:2" ht="12.5" x14ac:dyDescent="0.25">
      <c r="B633" s="5"/>
    </row>
    <row r="634" spans="2:2" ht="12.5" x14ac:dyDescent="0.25">
      <c r="B634" s="5"/>
    </row>
    <row r="635" spans="2:2" ht="12.5" x14ac:dyDescent="0.25">
      <c r="B635" s="5"/>
    </row>
    <row r="636" spans="2:2" ht="12.5" x14ac:dyDescent="0.25">
      <c r="B636" s="5"/>
    </row>
    <row r="637" spans="2:2" ht="12.5" x14ac:dyDescent="0.25">
      <c r="B637" s="5"/>
    </row>
    <row r="638" spans="2:2" ht="12.5" x14ac:dyDescent="0.25">
      <c r="B638" s="5"/>
    </row>
    <row r="639" spans="2:2" ht="12.5" x14ac:dyDescent="0.25">
      <c r="B639" s="5"/>
    </row>
    <row r="640" spans="2:2" ht="12.5" x14ac:dyDescent="0.25">
      <c r="B640" s="5"/>
    </row>
    <row r="641" spans="2:2" ht="12.5" x14ac:dyDescent="0.25">
      <c r="B641" s="5"/>
    </row>
    <row r="642" spans="2:2" ht="12.5" x14ac:dyDescent="0.25">
      <c r="B642" s="5"/>
    </row>
    <row r="643" spans="2:2" ht="12.5" x14ac:dyDescent="0.25">
      <c r="B643" s="5"/>
    </row>
    <row r="644" spans="2:2" ht="12.5" x14ac:dyDescent="0.25">
      <c r="B644" s="5"/>
    </row>
    <row r="645" spans="2:2" ht="12.5" x14ac:dyDescent="0.25">
      <c r="B645" s="5"/>
    </row>
    <row r="646" spans="2:2" ht="12.5" x14ac:dyDescent="0.25">
      <c r="B646" s="5"/>
    </row>
    <row r="647" spans="2:2" ht="12.5" x14ac:dyDescent="0.25">
      <c r="B647" s="5"/>
    </row>
    <row r="648" spans="2:2" ht="12.5" x14ac:dyDescent="0.25">
      <c r="B648" s="5"/>
    </row>
    <row r="649" spans="2:2" ht="12.5" x14ac:dyDescent="0.25">
      <c r="B649" s="5"/>
    </row>
    <row r="650" spans="2:2" ht="12.5" x14ac:dyDescent="0.25">
      <c r="B650" s="5"/>
    </row>
    <row r="651" spans="2:2" ht="12.5" x14ac:dyDescent="0.25">
      <c r="B651" s="5"/>
    </row>
    <row r="652" spans="2:2" ht="12.5" x14ac:dyDescent="0.25">
      <c r="B652" s="5"/>
    </row>
    <row r="653" spans="2:2" ht="12.5" x14ac:dyDescent="0.25">
      <c r="B653" s="5"/>
    </row>
    <row r="654" spans="2:2" ht="12.5" x14ac:dyDescent="0.25">
      <c r="B654" s="5"/>
    </row>
    <row r="655" spans="2:2" ht="12.5" x14ac:dyDescent="0.25">
      <c r="B655" s="5"/>
    </row>
    <row r="656" spans="2:2" ht="12.5" x14ac:dyDescent="0.25">
      <c r="B656" s="5"/>
    </row>
    <row r="657" spans="2:2" ht="12.5" x14ac:dyDescent="0.25">
      <c r="B657" s="5"/>
    </row>
    <row r="658" spans="2:2" ht="12.5" x14ac:dyDescent="0.25">
      <c r="B658" s="5"/>
    </row>
    <row r="659" spans="2:2" ht="12.5" x14ac:dyDescent="0.25">
      <c r="B659" s="5"/>
    </row>
    <row r="660" spans="2:2" ht="12.5" x14ac:dyDescent="0.25">
      <c r="B660" s="5"/>
    </row>
    <row r="661" spans="2:2" ht="12.5" x14ac:dyDescent="0.25">
      <c r="B661" s="5"/>
    </row>
    <row r="662" spans="2:2" ht="12.5" x14ac:dyDescent="0.25">
      <c r="B662" s="5"/>
    </row>
    <row r="663" spans="2:2" ht="12.5" x14ac:dyDescent="0.25">
      <c r="B663" s="5"/>
    </row>
    <row r="664" spans="2:2" ht="12.5" x14ac:dyDescent="0.25">
      <c r="B664" s="5"/>
    </row>
    <row r="665" spans="2:2" ht="12.5" x14ac:dyDescent="0.25">
      <c r="B665" s="5"/>
    </row>
    <row r="666" spans="2:2" ht="12.5" x14ac:dyDescent="0.25">
      <c r="B666" s="5"/>
    </row>
    <row r="667" spans="2:2" ht="12.5" x14ac:dyDescent="0.25">
      <c r="B667" s="5"/>
    </row>
    <row r="668" spans="2:2" ht="12.5" x14ac:dyDescent="0.25">
      <c r="B668" s="5"/>
    </row>
    <row r="669" spans="2:2" ht="12.5" x14ac:dyDescent="0.25">
      <c r="B669" s="5"/>
    </row>
    <row r="670" spans="2:2" ht="12.5" x14ac:dyDescent="0.25">
      <c r="B670" s="5"/>
    </row>
    <row r="671" spans="2:2" ht="12.5" x14ac:dyDescent="0.25">
      <c r="B671" s="5"/>
    </row>
    <row r="672" spans="2:2" ht="12.5" x14ac:dyDescent="0.25">
      <c r="B672" s="5"/>
    </row>
    <row r="673" spans="2:2" ht="12.5" x14ac:dyDescent="0.25">
      <c r="B673" s="5"/>
    </row>
    <row r="674" spans="2:2" ht="12.5" x14ac:dyDescent="0.25">
      <c r="B674" s="5"/>
    </row>
    <row r="675" spans="2:2" ht="12.5" x14ac:dyDescent="0.25">
      <c r="B675" s="5"/>
    </row>
    <row r="676" spans="2:2" ht="12.5" x14ac:dyDescent="0.25">
      <c r="B676" s="5"/>
    </row>
    <row r="677" spans="2:2" ht="12.5" x14ac:dyDescent="0.25">
      <c r="B677" s="5"/>
    </row>
    <row r="678" spans="2:2" ht="12.5" x14ac:dyDescent="0.25">
      <c r="B678" s="5"/>
    </row>
    <row r="679" spans="2:2" ht="12.5" x14ac:dyDescent="0.25">
      <c r="B679" s="5"/>
    </row>
    <row r="680" spans="2:2" ht="12.5" x14ac:dyDescent="0.25">
      <c r="B680" s="5"/>
    </row>
    <row r="681" spans="2:2" ht="12.5" x14ac:dyDescent="0.25">
      <c r="B681" s="5"/>
    </row>
    <row r="682" spans="2:2" ht="12.5" x14ac:dyDescent="0.25">
      <c r="B682" s="5"/>
    </row>
    <row r="683" spans="2:2" ht="12.5" x14ac:dyDescent="0.25">
      <c r="B683" s="5"/>
    </row>
    <row r="684" spans="2:2" ht="12.5" x14ac:dyDescent="0.25">
      <c r="B684" s="5"/>
    </row>
    <row r="685" spans="2:2" ht="12.5" x14ac:dyDescent="0.25">
      <c r="B685" s="5"/>
    </row>
    <row r="686" spans="2:2" ht="12.5" x14ac:dyDescent="0.25">
      <c r="B686" s="5"/>
    </row>
    <row r="687" spans="2:2" ht="12.5" x14ac:dyDescent="0.25">
      <c r="B687" s="5"/>
    </row>
    <row r="688" spans="2:2" ht="12.5" x14ac:dyDescent="0.25">
      <c r="B688" s="5"/>
    </row>
    <row r="689" spans="2:2" ht="12.5" x14ac:dyDescent="0.25">
      <c r="B689" s="5"/>
    </row>
    <row r="690" spans="2:2" ht="12.5" x14ac:dyDescent="0.25">
      <c r="B690" s="5"/>
    </row>
    <row r="691" spans="2:2" ht="12.5" x14ac:dyDescent="0.25">
      <c r="B691" s="5"/>
    </row>
    <row r="692" spans="2:2" ht="12.5" x14ac:dyDescent="0.25">
      <c r="B692" s="5"/>
    </row>
    <row r="693" spans="2:2" ht="12.5" x14ac:dyDescent="0.25">
      <c r="B693" s="5"/>
    </row>
    <row r="694" spans="2:2" ht="12.5" x14ac:dyDescent="0.25">
      <c r="B694" s="5"/>
    </row>
    <row r="695" spans="2:2" ht="12.5" x14ac:dyDescent="0.25">
      <c r="B695" s="5"/>
    </row>
    <row r="696" spans="2:2" ht="12.5" x14ac:dyDescent="0.25">
      <c r="B696" s="5"/>
    </row>
    <row r="697" spans="2:2" ht="12.5" x14ac:dyDescent="0.25">
      <c r="B697" s="5"/>
    </row>
    <row r="698" spans="2:2" ht="12.5" x14ac:dyDescent="0.25">
      <c r="B698" s="5"/>
    </row>
    <row r="699" spans="2:2" ht="12.5" x14ac:dyDescent="0.25">
      <c r="B699" s="5"/>
    </row>
    <row r="700" spans="2:2" ht="12.5" x14ac:dyDescent="0.25">
      <c r="B700" s="5"/>
    </row>
    <row r="701" spans="2:2" ht="12.5" x14ac:dyDescent="0.25">
      <c r="B701" s="5"/>
    </row>
    <row r="702" spans="2:2" ht="12.5" x14ac:dyDescent="0.25">
      <c r="B702" s="5"/>
    </row>
    <row r="703" spans="2:2" ht="12.5" x14ac:dyDescent="0.25">
      <c r="B703" s="5"/>
    </row>
    <row r="704" spans="2:2" ht="12.5" x14ac:dyDescent="0.25">
      <c r="B704" s="5"/>
    </row>
    <row r="705" spans="2:2" ht="12.5" x14ac:dyDescent="0.25">
      <c r="B705" s="5"/>
    </row>
    <row r="706" spans="2:2" ht="12.5" x14ac:dyDescent="0.25">
      <c r="B706" s="5"/>
    </row>
    <row r="707" spans="2:2" ht="12.5" x14ac:dyDescent="0.25">
      <c r="B707" s="5"/>
    </row>
    <row r="708" spans="2:2" ht="12.5" x14ac:dyDescent="0.25">
      <c r="B708" s="5"/>
    </row>
    <row r="709" spans="2:2" ht="12.5" x14ac:dyDescent="0.25">
      <c r="B709" s="5"/>
    </row>
    <row r="710" spans="2:2" ht="12.5" x14ac:dyDescent="0.25">
      <c r="B710" s="5"/>
    </row>
    <row r="711" spans="2:2" ht="12.5" x14ac:dyDescent="0.25">
      <c r="B711" s="5"/>
    </row>
    <row r="712" spans="2:2" ht="12.5" x14ac:dyDescent="0.25">
      <c r="B712" s="5"/>
    </row>
    <row r="713" spans="2:2" ht="12.5" x14ac:dyDescent="0.25">
      <c r="B713" s="5"/>
    </row>
    <row r="714" spans="2:2" ht="12.5" x14ac:dyDescent="0.25">
      <c r="B714" s="5"/>
    </row>
    <row r="715" spans="2:2" ht="12.5" x14ac:dyDescent="0.25">
      <c r="B715" s="5"/>
    </row>
    <row r="716" spans="2:2" ht="12.5" x14ac:dyDescent="0.25">
      <c r="B716" s="5"/>
    </row>
    <row r="717" spans="2:2" ht="12.5" x14ac:dyDescent="0.25">
      <c r="B717" s="5"/>
    </row>
    <row r="718" spans="2:2" ht="12.5" x14ac:dyDescent="0.25">
      <c r="B718" s="5"/>
    </row>
    <row r="719" spans="2:2" ht="12.5" x14ac:dyDescent="0.25">
      <c r="B719" s="5"/>
    </row>
    <row r="720" spans="2:2" ht="12.5" x14ac:dyDescent="0.25">
      <c r="B720" s="5"/>
    </row>
    <row r="721" spans="2:2" ht="12.5" x14ac:dyDescent="0.25">
      <c r="B721" s="5"/>
    </row>
    <row r="722" spans="2:2" ht="12.5" x14ac:dyDescent="0.25">
      <c r="B722" s="5"/>
    </row>
    <row r="723" spans="2:2" ht="12.5" x14ac:dyDescent="0.25">
      <c r="B723" s="5"/>
    </row>
    <row r="724" spans="2:2" ht="12.5" x14ac:dyDescent="0.25">
      <c r="B724" s="5"/>
    </row>
    <row r="725" spans="2:2" ht="12.5" x14ac:dyDescent="0.25">
      <c r="B725" s="5"/>
    </row>
    <row r="726" spans="2:2" ht="12.5" x14ac:dyDescent="0.25">
      <c r="B726" s="5"/>
    </row>
    <row r="727" spans="2:2" ht="12.5" x14ac:dyDescent="0.25">
      <c r="B727" s="5"/>
    </row>
    <row r="728" spans="2:2" ht="12.5" x14ac:dyDescent="0.25">
      <c r="B728" s="5"/>
    </row>
    <row r="729" spans="2:2" ht="12.5" x14ac:dyDescent="0.25">
      <c r="B729" s="5"/>
    </row>
    <row r="730" spans="2:2" ht="12.5" x14ac:dyDescent="0.25">
      <c r="B730" s="5"/>
    </row>
    <row r="731" spans="2:2" ht="12.5" x14ac:dyDescent="0.25">
      <c r="B731" s="5"/>
    </row>
    <row r="732" spans="2:2" ht="12.5" x14ac:dyDescent="0.25">
      <c r="B732" s="5"/>
    </row>
    <row r="733" spans="2:2" ht="12.5" x14ac:dyDescent="0.25">
      <c r="B733" s="5"/>
    </row>
    <row r="734" spans="2:2" ht="12.5" x14ac:dyDescent="0.25">
      <c r="B734" s="5"/>
    </row>
    <row r="735" spans="2:2" ht="12.5" x14ac:dyDescent="0.25">
      <c r="B735" s="5"/>
    </row>
    <row r="736" spans="2:2" ht="12.5" x14ac:dyDescent="0.25">
      <c r="B736" s="5"/>
    </row>
    <row r="737" spans="2:2" ht="12.5" x14ac:dyDescent="0.25">
      <c r="B737" s="5"/>
    </row>
    <row r="738" spans="2:2" ht="12.5" x14ac:dyDescent="0.25">
      <c r="B738" s="5"/>
    </row>
    <row r="739" spans="2:2" ht="12.5" x14ac:dyDescent="0.25">
      <c r="B739" s="5"/>
    </row>
    <row r="740" spans="2:2" ht="12.5" x14ac:dyDescent="0.25">
      <c r="B740" s="5"/>
    </row>
    <row r="741" spans="2:2" ht="12.5" x14ac:dyDescent="0.25">
      <c r="B741" s="5"/>
    </row>
    <row r="742" spans="2:2" ht="12.5" x14ac:dyDescent="0.25">
      <c r="B742" s="5"/>
    </row>
    <row r="743" spans="2:2" ht="12.5" x14ac:dyDescent="0.25">
      <c r="B743" s="5"/>
    </row>
    <row r="744" spans="2:2" ht="12.5" x14ac:dyDescent="0.25">
      <c r="B744" s="5"/>
    </row>
    <row r="745" spans="2:2" ht="12.5" x14ac:dyDescent="0.25">
      <c r="B745" s="5"/>
    </row>
    <row r="746" spans="2:2" ht="12.5" x14ac:dyDescent="0.25">
      <c r="B746" s="5"/>
    </row>
    <row r="747" spans="2:2" ht="12.5" x14ac:dyDescent="0.25">
      <c r="B747" s="5"/>
    </row>
    <row r="748" spans="2:2" ht="12.5" x14ac:dyDescent="0.25">
      <c r="B748" s="5"/>
    </row>
    <row r="749" spans="2:2" ht="12.5" x14ac:dyDescent="0.25">
      <c r="B749" s="5"/>
    </row>
    <row r="750" spans="2:2" ht="12.5" x14ac:dyDescent="0.25">
      <c r="B750" s="5"/>
    </row>
    <row r="751" spans="2:2" ht="12.5" x14ac:dyDescent="0.25">
      <c r="B751" s="5"/>
    </row>
    <row r="752" spans="2:2" ht="12.5" x14ac:dyDescent="0.25">
      <c r="B752" s="5"/>
    </row>
    <row r="753" spans="2:2" ht="12.5" x14ac:dyDescent="0.25">
      <c r="B753" s="5"/>
    </row>
    <row r="754" spans="2:2" ht="12.5" x14ac:dyDescent="0.25">
      <c r="B754" s="5"/>
    </row>
    <row r="755" spans="2:2" ht="12.5" x14ac:dyDescent="0.25">
      <c r="B755" s="5"/>
    </row>
    <row r="756" spans="2:2" ht="12.5" x14ac:dyDescent="0.25">
      <c r="B756" s="5"/>
    </row>
    <row r="757" spans="2:2" ht="12.5" x14ac:dyDescent="0.25">
      <c r="B757" s="5"/>
    </row>
    <row r="758" spans="2:2" ht="12.5" x14ac:dyDescent="0.25">
      <c r="B758" s="5"/>
    </row>
    <row r="759" spans="2:2" ht="12.5" x14ac:dyDescent="0.25">
      <c r="B759" s="5"/>
    </row>
    <row r="760" spans="2:2" ht="12.5" x14ac:dyDescent="0.25">
      <c r="B760" s="5"/>
    </row>
    <row r="761" spans="2:2" ht="12.5" x14ac:dyDescent="0.25">
      <c r="B761" s="5"/>
    </row>
    <row r="762" spans="2:2" ht="12.5" x14ac:dyDescent="0.25">
      <c r="B762" s="5"/>
    </row>
    <row r="763" spans="2:2" ht="12.5" x14ac:dyDescent="0.25">
      <c r="B763" s="5"/>
    </row>
    <row r="764" spans="2:2" ht="12.5" x14ac:dyDescent="0.25">
      <c r="B764" s="5"/>
    </row>
    <row r="765" spans="2:2" ht="12.5" x14ac:dyDescent="0.25">
      <c r="B765" s="5"/>
    </row>
    <row r="766" spans="2:2" ht="12.5" x14ac:dyDescent="0.25">
      <c r="B766" s="5"/>
    </row>
    <row r="767" spans="2:2" ht="12.5" x14ac:dyDescent="0.25">
      <c r="B767" s="5"/>
    </row>
    <row r="768" spans="2:2" ht="12.5" x14ac:dyDescent="0.25">
      <c r="B768" s="5"/>
    </row>
    <row r="769" spans="2:2" ht="12.5" x14ac:dyDescent="0.25">
      <c r="B769" s="5"/>
    </row>
    <row r="770" spans="2:2" ht="12.5" x14ac:dyDescent="0.25">
      <c r="B770" s="5"/>
    </row>
    <row r="771" spans="2:2" ht="12.5" x14ac:dyDescent="0.25">
      <c r="B771" s="5"/>
    </row>
    <row r="772" spans="2:2" ht="12.5" x14ac:dyDescent="0.25">
      <c r="B772" s="5"/>
    </row>
    <row r="773" spans="2:2" ht="12.5" x14ac:dyDescent="0.25">
      <c r="B773" s="5"/>
    </row>
    <row r="774" spans="2:2" ht="12.5" x14ac:dyDescent="0.25">
      <c r="B774" s="5"/>
    </row>
    <row r="775" spans="2:2" ht="12.5" x14ac:dyDescent="0.25">
      <c r="B775" s="5"/>
    </row>
    <row r="776" spans="2:2" ht="12.5" x14ac:dyDescent="0.25">
      <c r="B776" s="5"/>
    </row>
    <row r="777" spans="2:2" ht="12.5" x14ac:dyDescent="0.25">
      <c r="B777" s="5"/>
    </row>
    <row r="778" spans="2:2" ht="12.5" x14ac:dyDescent="0.25">
      <c r="B778" s="5"/>
    </row>
    <row r="779" spans="2:2" ht="12.5" x14ac:dyDescent="0.25">
      <c r="B779" s="5"/>
    </row>
    <row r="780" spans="2:2" ht="12.5" x14ac:dyDescent="0.25">
      <c r="B780" s="5"/>
    </row>
    <row r="781" spans="2:2" ht="12.5" x14ac:dyDescent="0.25">
      <c r="B781" s="5"/>
    </row>
    <row r="782" spans="2:2" ht="12.5" x14ac:dyDescent="0.25">
      <c r="B782" s="5"/>
    </row>
    <row r="783" spans="2:2" ht="12.5" x14ac:dyDescent="0.25">
      <c r="B783" s="5"/>
    </row>
    <row r="784" spans="2:2" ht="12.5" x14ac:dyDescent="0.25">
      <c r="B784" s="5"/>
    </row>
    <row r="785" spans="2:2" ht="12.5" x14ac:dyDescent="0.25">
      <c r="B785" s="5"/>
    </row>
    <row r="786" spans="2:2" ht="12.5" x14ac:dyDescent="0.25">
      <c r="B786" s="5"/>
    </row>
    <row r="787" spans="2:2" ht="12.5" x14ac:dyDescent="0.25">
      <c r="B787" s="5"/>
    </row>
    <row r="788" spans="2:2" ht="12.5" x14ac:dyDescent="0.25">
      <c r="B788" s="5"/>
    </row>
    <row r="789" spans="2:2" ht="12.5" x14ac:dyDescent="0.25">
      <c r="B789" s="5"/>
    </row>
    <row r="790" spans="2:2" ht="12.5" x14ac:dyDescent="0.25">
      <c r="B790" s="5"/>
    </row>
    <row r="791" spans="2:2" ht="12.5" x14ac:dyDescent="0.25">
      <c r="B791" s="5"/>
    </row>
    <row r="792" spans="2:2" ht="12.5" x14ac:dyDescent="0.25">
      <c r="B792" s="5"/>
    </row>
    <row r="793" spans="2:2" ht="12.5" x14ac:dyDescent="0.25">
      <c r="B793" s="5"/>
    </row>
    <row r="794" spans="2:2" ht="12.5" x14ac:dyDescent="0.25">
      <c r="B794" s="5"/>
    </row>
    <row r="795" spans="2:2" ht="12.5" x14ac:dyDescent="0.25">
      <c r="B795" s="5"/>
    </row>
    <row r="796" spans="2:2" ht="12.5" x14ac:dyDescent="0.25">
      <c r="B796" s="5"/>
    </row>
    <row r="797" spans="2:2" ht="12.5" x14ac:dyDescent="0.25">
      <c r="B797" s="5"/>
    </row>
    <row r="798" spans="2:2" ht="12.5" x14ac:dyDescent="0.25">
      <c r="B798" s="5"/>
    </row>
    <row r="799" spans="2:2" ht="12.5" x14ac:dyDescent="0.25">
      <c r="B799" s="5"/>
    </row>
    <row r="800" spans="2:2" ht="12.5" x14ac:dyDescent="0.25">
      <c r="B800" s="5"/>
    </row>
    <row r="801" spans="2:2" ht="12.5" x14ac:dyDescent="0.25">
      <c r="B801" s="5"/>
    </row>
    <row r="802" spans="2:2" ht="12.5" x14ac:dyDescent="0.25">
      <c r="B802" s="5"/>
    </row>
    <row r="803" spans="2:2" ht="12.5" x14ac:dyDescent="0.25">
      <c r="B803" s="5"/>
    </row>
    <row r="804" spans="2:2" ht="12.5" x14ac:dyDescent="0.25">
      <c r="B804" s="5"/>
    </row>
    <row r="805" spans="2:2" ht="12.5" x14ac:dyDescent="0.25">
      <c r="B805" s="5"/>
    </row>
    <row r="806" spans="2:2" ht="12.5" x14ac:dyDescent="0.25">
      <c r="B806" s="5"/>
    </row>
    <row r="807" spans="2:2" ht="12.5" x14ac:dyDescent="0.25">
      <c r="B807" s="5"/>
    </row>
    <row r="808" spans="2:2" ht="12.5" x14ac:dyDescent="0.25">
      <c r="B808" s="5"/>
    </row>
    <row r="809" spans="2:2" ht="12.5" x14ac:dyDescent="0.25">
      <c r="B809" s="5"/>
    </row>
    <row r="810" spans="2:2" ht="12.5" x14ac:dyDescent="0.25">
      <c r="B810" s="5"/>
    </row>
    <row r="811" spans="2:2" ht="12.5" x14ac:dyDescent="0.25">
      <c r="B811" s="5"/>
    </row>
    <row r="812" spans="2:2" ht="12.5" x14ac:dyDescent="0.25">
      <c r="B812" s="5"/>
    </row>
    <row r="813" spans="2:2" ht="12.5" x14ac:dyDescent="0.25">
      <c r="B813" s="5"/>
    </row>
    <row r="814" spans="2:2" ht="12.5" x14ac:dyDescent="0.25">
      <c r="B814" s="5"/>
    </row>
    <row r="815" spans="2:2" ht="12.5" x14ac:dyDescent="0.25">
      <c r="B815" s="5"/>
    </row>
    <row r="816" spans="2:2" ht="12.5" x14ac:dyDescent="0.25">
      <c r="B816" s="5"/>
    </row>
    <row r="817" spans="2:2" ht="12.5" x14ac:dyDescent="0.25">
      <c r="B817" s="5"/>
    </row>
    <row r="818" spans="2:2" ht="12.5" x14ac:dyDescent="0.25">
      <c r="B818" s="5"/>
    </row>
    <row r="819" spans="2:2" ht="12.5" x14ac:dyDescent="0.25">
      <c r="B819" s="5"/>
    </row>
    <row r="820" spans="2:2" ht="12.5" x14ac:dyDescent="0.25">
      <c r="B820" s="5"/>
    </row>
    <row r="821" spans="2:2" ht="12.5" x14ac:dyDescent="0.25">
      <c r="B821" s="5"/>
    </row>
    <row r="822" spans="2:2" ht="12.5" x14ac:dyDescent="0.25">
      <c r="B822" s="5"/>
    </row>
    <row r="823" spans="2:2" ht="12.5" x14ac:dyDescent="0.25">
      <c r="B823" s="5"/>
    </row>
    <row r="824" spans="2:2" ht="12.5" x14ac:dyDescent="0.25">
      <c r="B824" s="5"/>
    </row>
    <row r="825" spans="2:2" ht="12.5" x14ac:dyDescent="0.25">
      <c r="B825" s="5"/>
    </row>
    <row r="826" spans="2:2" ht="12.5" x14ac:dyDescent="0.25">
      <c r="B826" s="5"/>
    </row>
    <row r="827" spans="2:2" ht="12.5" x14ac:dyDescent="0.25">
      <c r="B827" s="5"/>
    </row>
    <row r="828" spans="2:2" ht="12.5" x14ac:dyDescent="0.25">
      <c r="B828" s="5"/>
    </row>
    <row r="829" spans="2:2" ht="12.5" x14ac:dyDescent="0.25">
      <c r="B829" s="5"/>
    </row>
    <row r="830" spans="2:2" ht="12.5" x14ac:dyDescent="0.25">
      <c r="B830" s="5"/>
    </row>
    <row r="831" spans="2:2" ht="12.5" x14ac:dyDescent="0.25">
      <c r="B831" s="5"/>
    </row>
    <row r="832" spans="2:2" ht="12.5" x14ac:dyDescent="0.25">
      <c r="B832" s="5"/>
    </row>
    <row r="833" spans="2:2" ht="12.5" x14ac:dyDescent="0.25">
      <c r="B833" s="5"/>
    </row>
    <row r="834" spans="2:2" ht="12.5" x14ac:dyDescent="0.25">
      <c r="B834" s="5"/>
    </row>
    <row r="835" spans="2:2" ht="12.5" x14ac:dyDescent="0.25">
      <c r="B835" s="5"/>
    </row>
    <row r="836" spans="2:2" ht="12.5" x14ac:dyDescent="0.25">
      <c r="B836" s="5"/>
    </row>
    <row r="837" spans="2:2" ht="12.5" x14ac:dyDescent="0.25">
      <c r="B837" s="5"/>
    </row>
    <row r="838" spans="2:2" ht="12.5" x14ac:dyDescent="0.25">
      <c r="B838" s="5"/>
    </row>
    <row r="839" spans="2:2" ht="12.5" x14ac:dyDescent="0.25">
      <c r="B839" s="5"/>
    </row>
    <row r="840" spans="2:2" ht="12.5" x14ac:dyDescent="0.25">
      <c r="B840" s="5"/>
    </row>
    <row r="841" spans="2:2" ht="12.5" x14ac:dyDescent="0.25">
      <c r="B841" s="5"/>
    </row>
    <row r="842" spans="2:2" ht="12.5" x14ac:dyDescent="0.25">
      <c r="B842" s="5"/>
    </row>
    <row r="843" spans="2:2" ht="12.5" x14ac:dyDescent="0.25">
      <c r="B843" s="5"/>
    </row>
    <row r="844" spans="2:2" ht="12.5" x14ac:dyDescent="0.25">
      <c r="B844" s="5"/>
    </row>
    <row r="845" spans="2:2" ht="12.5" x14ac:dyDescent="0.25">
      <c r="B845" s="5"/>
    </row>
    <row r="846" spans="2:2" ht="12.5" x14ac:dyDescent="0.25">
      <c r="B846" s="5"/>
    </row>
    <row r="847" spans="2:2" ht="12.5" x14ac:dyDescent="0.25">
      <c r="B847" s="5"/>
    </row>
    <row r="848" spans="2:2" ht="12.5" x14ac:dyDescent="0.25">
      <c r="B848" s="5"/>
    </row>
    <row r="849" spans="2:2" ht="12.5" x14ac:dyDescent="0.25">
      <c r="B849" s="5"/>
    </row>
    <row r="850" spans="2:2" ht="12.5" x14ac:dyDescent="0.25">
      <c r="B850" s="5"/>
    </row>
    <row r="851" spans="2:2" ht="12.5" x14ac:dyDescent="0.25">
      <c r="B851" s="5"/>
    </row>
    <row r="852" spans="2:2" ht="12.5" x14ac:dyDescent="0.25">
      <c r="B852" s="5"/>
    </row>
    <row r="853" spans="2:2" ht="12.5" x14ac:dyDescent="0.25">
      <c r="B853" s="5"/>
    </row>
    <row r="854" spans="2:2" ht="12.5" x14ac:dyDescent="0.25">
      <c r="B854" s="5"/>
    </row>
    <row r="855" spans="2:2" ht="12.5" x14ac:dyDescent="0.25">
      <c r="B855" s="5"/>
    </row>
    <row r="856" spans="2:2" ht="12.5" x14ac:dyDescent="0.25">
      <c r="B856" s="5"/>
    </row>
    <row r="857" spans="2:2" ht="12.5" x14ac:dyDescent="0.25">
      <c r="B857" s="5"/>
    </row>
    <row r="858" spans="2:2" ht="12.5" x14ac:dyDescent="0.25">
      <c r="B858" s="5"/>
    </row>
    <row r="859" spans="2:2" ht="12.5" x14ac:dyDescent="0.25">
      <c r="B859" s="5"/>
    </row>
    <row r="860" spans="2:2" ht="12.5" x14ac:dyDescent="0.25">
      <c r="B860" s="5"/>
    </row>
    <row r="861" spans="2:2" ht="12.5" x14ac:dyDescent="0.25">
      <c r="B861" s="5"/>
    </row>
    <row r="862" spans="2:2" ht="12.5" x14ac:dyDescent="0.25">
      <c r="B862" s="5"/>
    </row>
    <row r="863" spans="2:2" ht="12.5" x14ac:dyDescent="0.25">
      <c r="B863" s="5"/>
    </row>
    <row r="864" spans="2:2" ht="12.5" x14ac:dyDescent="0.25">
      <c r="B864" s="5"/>
    </row>
    <row r="865" spans="2:2" ht="12.5" x14ac:dyDescent="0.25">
      <c r="B865" s="5"/>
    </row>
    <row r="866" spans="2:2" ht="12.5" x14ac:dyDescent="0.25">
      <c r="B866" s="5"/>
    </row>
    <row r="867" spans="2:2" ht="12.5" x14ac:dyDescent="0.25">
      <c r="B867" s="5"/>
    </row>
    <row r="868" spans="2:2" ht="12.5" x14ac:dyDescent="0.25">
      <c r="B868" s="5"/>
    </row>
    <row r="869" spans="2:2" ht="12.5" x14ac:dyDescent="0.25">
      <c r="B869" s="5"/>
    </row>
    <row r="870" spans="2:2" ht="12.5" x14ac:dyDescent="0.25">
      <c r="B870" s="5"/>
    </row>
    <row r="871" spans="2:2" ht="12.5" x14ac:dyDescent="0.25">
      <c r="B871" s="5"/>
    </row>
    <row r="872" spans="2:2" ht="12.5" x14ac:dyDescent="0.25">
      <c r="B872" s="5"/>
    </row>
    <row r="873" spans="2:2" ht="12.5" x14ac:dyDescent="0.25">
      <c r="B873" s="5"/>
    </row>
    <row r="874" spans="2:2" ht="12.5" x14ac:dyDescent="0.25">
      <c r="B874" s="5"/>
    </row>
    <row r="875" spans="2:2" ht="12.5" x14ac:dyDescent="0.25">
      <c r="B875" s="5"/>
    </row>
    <row r="876" spans="2:2" ht="12.5" x14ac:dyDescent="0.25">
      <c r="B876" s="5"/>
    </row>
    <row r="877" spans="2:2" ht="12.5" x14ac:dyDescent="0.25">
      <c r="B877" s="5"/>
    </row>
    <row r="878" spans="2:2" ht="12.5" x14ac:dyDescent="0.25">
      <c r="B878" s="5"/>
    </row>
    <row r="879" spans="2:2" ht="12.5" x14ac:dyDescent="0.25">
      <c r="B879" s="5"/>
    </row>
    <row r="880" spans="2:2" ht="12.5" x14ac:dyDescent="0.25">
      <c r="B880" s="5"/>
    </row>
    <row r="881" spans="2:2" ht="12.5" x14ac:dyDescent="0.25">
      <c r="B881" s="5"/>
    </row>
    <row r="882" spans="2:2" ht="12.5" x14ac:dyDescent="0.25">
      <c r="B882" s="5"/>
    </row>
    <row r="883" spans="2:2" ht="12.5" x14ac:dyDescent="0.25">
      <c r="B883" s="5"/>
    </row>
    <row r="884" spans="2:2" ht="12.5" x14ac:dyDescent="0.25">
      <c r="B884" s="5"/>
    </row>
    <row r="885" spans="2:2" ht="12.5" x14ac:dyDescent="0.25">
      <c r="B885" s="5"/>
    </row>
    <row r="886" spans="2:2" ht="12.5" x14ac:dyDescent="0.25">
      <c r="B886" s="5"/>
    </row>
    <row r="887" spans="2:2" ht="12.5" x14ac:dyDescent="0.25">
      <c r="B887" s="5"/>
    </row>
    <row r="888" spans="2:2" ht="12.5" x14ac:dyDescent="0.25">
      <c r="B888" s="5"/>
    </row>
    <row r="889" spans="2:2" ht="12.5" x14ac:dyDescent="0.25">
      <c r="B889" s="5"/>
    </row>
    <row r="890" spans="2:2" ht="12.5" x14ac:dyDescent="0.25">
      <c r="B890" s="5"/>
    </row>
    <row r="891" spans="2:2" ht="12.5" x14ac:dyDescent="0.25">
      <c r="B891" s="5"/>
    </row>
    <row r="892" spans="2:2" ht="12.5" x14ac:dyDescent="0.25">
      <c r="B892" s="5"/>
    </row>
    <row r="893" spans="2:2" ht="12.5" x14ac:dyDescent="0.25">
      <c r="B893" s="5"/>
    </row>
    <row r="894" spans="2:2" ht="12.5" x14ac:dyDescent="0.25">
      <c r="B894" s="5"/>
    </row>
    <row r="895" spans="2:2" ht="12.5" x14ac:dyDescent="0.25">
      <c r="B895" s="5"/>
    </row>
    <row r="896" spans="2:2" ht="12.5" x14ac:dyDescent="0.25">
      <c r="B896" s="5"/>
    </row>
    <row r="897" spans="2:2" ht="12.5" x14ac:dyDescent="0.25">
      <c r="B897" s="5"/>
    </row>
    <row r="898" spans="2:2" ht="12.5" x14ac:dyDescent="0.25">
      <c r="B898" s="5"/>
    </row>
    <row r="899" spans="2:2" ht="12.5" x14ac:dyDescent="0.25">
      <c r="B899" s="5"/>
    </row>
    <row r="900" spans="2:2" ht="12.5" x14ac:dyDescent="0.25">
      <c r="B900" s="5"/>
    </row>
    <row r="901" spans="2:2" ht="12.5" x14ac:dyDescent="0.25">
      <c r="B901" s="5"/>
    </row>
    <row r="902" spans="2:2" ht="12.5" x14ac:dyDescent="0.25">
      <c r="B902" s="5"/>
    </row>
    <row r="903" spans="2:2" ht="12.5" x14ac:dyDescent="0.25">
      <c r="B903" s="5"/>
    </row>
    <row r="904" spans="2:2" ht="12.5" x14ac:dyDescent="0.25">
      <c r="B904" s="5"/>
    </row>
    <row r="905" spans="2:2" ht="12.5" x14ac:dyDescent="0.25">
      <c r="B905" s="5"/>
    </row>
    <row r="906" spans="2:2" ht="12.5" x14ac:dyDescent="0.25">
      <c r="B906" s="5"/>
    </row>
    <row r="907" spans="2:2" ht="12.5" x14ac:dyDescent="0.25">
      <c r="B907" s="5"/>
    </row>
    <row r="908" spans="2:2" ht="12.5" x14ac:dyDescent="0.25">
      <c r="B908" s="5"/>
    </row>
    <row r="909" spans="2:2" ht="12.5" x14ac:dyDescent="0.25">
      <c r="B909" s="5"/>
    </row>
    <row r="910" spans="2:2" ht="12.5" x14ac:dyDescent="0.25">
      <c r="B910" s="5"/>
    </row>
    <row r="911" spans="2:2" ht="12.5" x14ac:dyDescent="0.25">
      <c r="B911" s="5"/>
    </row>
    <row r="912" spans="2:2" ht="12.5" x14ac:dyDescent="0.25">
      <c r="B912" s="5"/>
    </row>
    <row r="913" spans="2:2" ht="12.5" x14ac:dyDescent="0.25">
      <c r="B913" s="5"/>
    </row>
    <row r="914" spans="2:2" ht="12.5" x14ac:dyDescent="0.25">
      <c r="B914" s="5"/>
    </row>
    <row r="915" spans="2:2" ht="12.5" x14ac:dyDescent="0.25">
      <c r="B915" s="5"/>
    </row>
    <row r="916" spans="2:2" ht="12.5" x14ac:dyDescent="0.25">
      <c r="B916" s="5"/>
    </row>
    <row r="917" spans="2:2" ht="12.5" x14ac:dyDescent="0.25">
      <c r="B917" s="5"/>
    </row>
    <row r="918" spans="2:2" ht="12.5" x14ac:dyDescent="0.25">
      <c r="B918" s="5"/>
    </row>
    <row r="919" spans="2:2" ht="12.5" x14ac:dyDescent="0.25">
      <c r="B919" s="5"/>
    </row>
    <row r="920" spans="2:2" ht="12.5" x14ac:dyDescent="0.25">
      <c r="B920" s="5"/>
    </row>
    <row r="921" spans="2:2" ht="12.5" x14ac:dyDescent="0.25">
      <c r="B921" s="5"/>
    </row>
    <row r="922" spans="2:2" ht="12.5" x14ac:dyDescent="0.25">
      <c r="B922" s="5"/>
    </row>
    <row r="923" spans="2:2" ht="12.5" x14ac:dyDescent="0.25">
      <c r="B923" s="5"/>
    </row>
    <row r="924" spans="2:2" ht="12.5" x14ac:dyDescent="0.25">
      <c r="B924" s="5"/>
    </row>
    <row r="925" spans="2:2" ht="12.5" x14ac:dyDescent="0.25">
      <c r="B925" s="5"/>
    </row>
    <row r="926" spans="2:2" ht="12.5" x14ac:dyDescent="0.25">
      <c r="B926" s="5"/>
    </row>
    <row r="927" spans="2:2" ht="12.5" x14ac:dyDescent="0.25">
      <c r="B927" s="5"/>
    </row>
    <row r="928" spans="2:2" ht="12.5" x14ac:dyDescent="0.25">
      <c r="B928" s="5"/>
    </row>
    <row r="929" spans="2:2" ht="12.5" x14ac:dyDescent="0.25">
      <c r="B929" s="5"/>
    </row>
    <row r="930" spans="2:2" ht="12.5" x14ac:dyDescent="0.25">
      <c r="B930" s="5"/>
    </row>
    <row r="931" spans="2:2" ht="12.5" x14ac:dyDescent="0.25">
      <c r="B931" s="5"/>
    </row>
    <row r="932" spans="2:2" ht="12.5" x14ac:dyDescent="0.25">
      <c r="B932" s="5"/>
    </row>
    <row r="933" spans="2:2" ht="12.5" x14ac:dyDescent="0.25">
      <c r="B933" s="5"/>
    </row>
    <row r="934" spans="2:2" ht="12.5" x14ac:dyDescent="0.25">
      <c r="B934" s="5"/>
    </row>
    <row r="935" spans="2:2" ht="12.5" x14ac:dyDescent="0.25">
      <c r="B935" s="5"/>
    </row>
    <row r="936" spans="2:2" ht="12.5" x14ac:dyDescent="0.25">
      <c r="B936" s="5"/>
    </row>
    <row r="937" spans="2:2" ht="12.5" x14ac:dyDescent="0.25">
      <c r="B937" s="5"/>
    </row>
    <row r="938" spans="2:2" ht="12.5" x14ac:dyDescent="0.25">
      <c r="B938" s="5"/>
    </row>
    <row r="939" spans="2:2" ht="12.5" x14ac:dyDescent="0.25">
      <c r="B939" s="5"/>
    </row>
    <row r="940" spans="2:2" ht="12.5" x14ac:dyDescent="0.25">
      <c r="B940" s="5"/>
    </row>
    <row r="941" spans="2:2" ht="12.5" x14ac:dyDescent="0.25">
      <c r="B941" s="5"/>
    </row>
    <row r="942" spans="2:2" ht="12.5" x14ac:dyDescent="0.25">
      <c r="B942" s="5"/>
    </row>
    <row r="943" spans="2:2" ht="12.5" x14ac:dyDescent="0.25">
      <c r="B943" s="5"/>
    </row>
    <row r="944" spans="2:2" ht="12.5" x14ac:dyDescent="0.25">
      <c r="B944" s="5"/>
    </row>
    <row r="945" spans="2:2" ht="12.5" x14ac:dyDescent="0.25">
      <c r="B945" s="5"/>
    </row>
    <row r="946" spans="2:2" ht="12.5" x14ac:dyDescent="0.25">
      <c r="B946" s="5"/>
    </row>
    <row r="947" spans="2:2" ht="12.5" x14ac:dyDescent="0.25">
      <c r="B947" s="5"/>
    </row>
    <row r="948" spans="2:2" ht="12.5" x14ac:dyDescent="0.25">
      <c r="B948" s="5"/>
    </row>
    <row r="949" spans="2:2" ht="12.5" x14ac:dyDescent="0.25">
      <c r="B949" s="5"/>
    </row>
    <row r="950" spans="2:2" ht="12.5" x14ac:dyDescent="0.25">
      <c r="B950" s="5"/>
    </row>
    <row r="951" spans="2:2" ht="12.5" x14ac:dyDescent="0.25">
      <c r="B951" s="5"/>
    </row>
    <row r="952" spans="2:2" ht="12.5" x14ac:dyDescent="0.25">
      <c r="B952" s="5"/>
    </row>
    <row r="953" spans="2:2" ht="12.5" x14ac:dyDescent="0.25">
      <c r="B953" s="5"/>
    </row>
    <row r="954" spans="2:2" ht="12.5" x14ac:dyDescent="0.25">
      <c r="B954" s="5"/>
    </row>
    <row r="955" spans="2:2" ht="12.5" x14ac:dyDescent="0.25">
      <c r="B955" s="5"/>
    </row>
    <row r="956" spans="2:2" ht="12.5" x14ac:dyDescent="0.25">
      <c r="B956" s="5"/>
    </row>
    <row r="957" spans="2:2" ht="12.5" x14ac:dyDescent="0.25">
      <c r="B957" s="5"/>
    </row>
    <row r="958" spans="2:2" ht="12.5" x14ac:dyDescent="0.25">
      <c r="B958" s="5"/>
    </row>
    <row r="959" spans="2:2" ht="12.5" x14ac:dyDescent="0.25">
      <c r="B959" s="5"/>
    </row>
    <row r="960" spans="2:2" ht="12.5" x14ac:dyDescent="0.25">
      <c r="B960" s="5"/>
    </row>
    <row r="961" spans="2:2" ht="12.5" x14ac:dyDescent="0.25">
      <c r="B961" s="5"/>
    </row>
    <row r="962" spans="2:2" ht="12.5" x14ac:dyDescent="0.25">
      <c r="B962" s="5"/>
    </row>
    <row r="963" spans="2:2" ht="12.5" x14ac:dyDescent="0.25">
      <c r="B963" s="5"/>
    </row>
    <row r="964" spans="2:2" ht="12.5" x14ac:dyDescent="0.25">
      <c r="B964" s="5"/>
    </row>
    <row r="965" spans="2:2" ht="12.5" x14ac:dyDescent="0.25">
      <c r="B965" s="5"/>
    </row>
    <row r="966" spans="2:2" ht="12.5" x14ac:dyDescent="0.25">
      <c r="B966" s="5"/>
    </row>
    <row r="967" spans="2:2" ht="12.5" x14ac:dyDescent="0.25">
      <c r="B967" s="5"/>
    </row>
    <row r="968" spans="2:2" ht="12.5" x14ac:dyDescent="0.25">
      <c r="B968" s="5"/>
    </row>
    <row r="969" spans="2:2" ht="12.5" x14ac:dyDescent="0.25">
      <c r="B969" s="5"/>
    </row>
    <row r="970" spans="2:2" ht="12.5" x14ac:dyDescent="0.25">
      <c r="B970" s="5"/>
    </row>
    <row r="971" spans="2:2" ht="12.5" x14ac:dyDescent="0.25">
      <c r="B971" s="5"/>
    </row>
    <row r="972" spans="2:2" ht="12.5" x14ac:dyDescent="0.25">
      <c r="B972" s="5"/>
    </row>
    <row r="973" spans="2:2" ht="12.5" x14ac:dyDescent="0.25">
      <c r="B973" s="5"/>
    </row>
    <row r="974" spans="2:2" ht="12.5" x14ac:dyDescent="0.25">
      <c r="B974" s="5"/>
    </row>
    <row r="975" spans="2:2" ht="12.5" x14ac:dyDescent="0.25">
      <c r="B975" s="5"/>
    </row>
    <row r="976" spans="2:2" ht="12.5" x14ac:dyDescent="0.25">
      <c r="B976" s="5"/>
    </row>
    <row r="977" spans="2:2" ht="12.5" x14ac:dyDescent="0.25">
      <c r="B977" s="5"/>
    </row>
    <row r="978" spans="2:2" ht="12.5" x14ac:dyDescent="0.25">
      <c r="B978" s="5"/>
    </row>
    <row r="979" spans="2:2" ht="12.5" x14ac:dyDescent="0.25">
      <c r="B979" s="5"/>
    </row>
    <row r="980" spans="2:2" ht="12.5" x14ac:dyDescent="0.25">
      <c r="B980" s="5"/>
    </row>
    <row r="981" spans="2:2" ht="12.5" x14ac:dyDescent="0.25">
      <c r="B981" s="5"/>
    </row>
    <row r="982" spans="2:2" ht="12.5" x14ac:dyDescent="0.25">
      <c r="B982" s="5"/>
    </row>
    <row r="983" spans="2:2" ht="12.5" x14ac:dyDescent="0.25">
      <c r="B983" s="5"/>
    </row>
    <row r="984" spans="2:2" ht="12.5" x14ac:dyDescent="0.25">
      <c r="B984" s="5"/>
    </row>
    <row r="985" spans="2:2" ht="12.5" x14ac:dyDescent="0.25">
      <c r="B985" s="5"/>
    </row>
    <row r="986" spans="2:2" ht="12.5" x14ac:dyDescent="0.25">
      <c r="B986" s="5"/>
    </row>
    <row r="987" spans="2:2" ht="12.5" x14ac:dyDescent="0.25">
      <c r="B987" s="5"/>
    </row>
    <row r="988" spans="2:2" ht="12.5" x14ac:dyDescent="0.25">
      <c r="B988" s="5"/>
    </row>
    <row r="989" spans="2:2" ht="12.5" x14ac:dyDescent="0.25">
      <c r="B989" s="5"/>
    </row>
    <row r="990" spans="2:2" ht="12.5" x14ac:dyDescent="0.25">
      <c r="B990" s="5"/>
    </row>
    <row r="991" spans="2:2" ht="12.5" x14ac:dyDescent="0.25">
      <c r="B991" s="5"/>
    </row>
    <row r="992" spans="2:2" ht="12.5" x14ac:dyDescent="0.25">
      <c r="B992" s="5"/>
    </row>
    <row r="993" spans="2:2" ht="12.5" x14ac:dyDescent="0.25">
      <c r="B993" s="5"/>
    </row>
  </sheetData>
  <conditionalFormatting sqref="A3:P100">
    <cfRule type="expression" dxfId="4" priority="1">
      <formula>$A3="x"</formula>
    </cfRule>
  </conditionalFormatting>
  <hyperlinks>
    <hyperlink ref="P3" r:id="rId1" xr:uid="{00000000-0004-0000-0200-000000000000}"/>
    <hyperlink ref="P4" r:id="rId2" xr:uid="{00000000-0004-0000-0200-000001000000}"/>
    <hyperlink ref="P5" r:id="rId3" xr:uid="{00000000-0004-0000-0200-000002000000}"/>
    <hyperlink ref="P6" r:id="rId4" xr:uid="{00000000-0004-0000-0200-000003000000}"/>
  </hyperlinks>
  <pageMargins left="0.7" right="0.7" top="0.75" bottom="0.75" header="0.3" footer="0.3"/>
  <pageSetup paperSize="9" orientation="portrait"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contact!$C$2:$C993</xm:f>
          </x14:formula1>
          <xm:sqref>B3:B993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134F5C"/>
    <outlinePr summaryBelow="0" summaryRight="0"/>
  </sheetPr>
  <dimension ref="A1:K22"/>
  <sheetViews>
    <sheetView workbookViewId="0">
      <selection activeCell="C26" sqref="C26"/>
    </sheetView>
  </sheetViews>
  <sheetFormatPr defaultColWidth="14.453125" defaultRowHeight="15.9" customHeight="1" x14ac:dyDescent="0.25"/>
  <cols>
    <col min="1" max="2" width="19.08984375" customWidth="1"/>
  </cols>
  <sheetData>
    <row r="1" spans="1:11" ht="15.9" customHeight="1" x14ac:dyDescent="0.3">
      <c r="A1" s="3" t="s">
        <v>432</v>
      </c>
      <c r="B1" s="3" t="s">
        <v>434</v>
      </c>
      <c r="C1" s="27" t="s">
        <v>436</v>
      </c>
      <c r="D1" s="27" t="s">
        <v>436</v>
      </c>
      <c r="E1" s="27" t="s">
        <v>436</v>
      </c>
      <c r="F1" s="27" t="s">
        <v>436</v>
      </c>
      <c r="G1" s="27" t="s">
        <v>436</v>
      </c>
      <c r="H1" s="27" t="s">
        <v>436</v>
      </c>
      <c r="I1" s="27" t="s">
        <v>436</v>
      </c>
      <c r="J1" s="27" t="s">
        <v>436</v>
      </c>
      <c r="K1" s="27" t="s">
        <v>436</v>
      </c>
    </row>
    <row r="2" spans="1:11" ht="15.9" customHeight="1" x14ac:dyDescent="0.3">
      <c r="B2" s="3" t="s">
        <v>441</v>
      </c>
      <c r="C2" s="28">
        <v>242228</v>
      </c>
      <c r="D2" s="28">
        <v>242241</v>
      </c>
      <c r="E2" s="28">
        <v>242243</v>
      </c>
      <c r="F2" s="28">
        <v>242250</v>
      </c>
      <c r="G2" s="28">
        <v>242257</v>
      </c>
      <c r="H2" s="28">
        <v>242264</v>
      </c>
      <c r="I2" s="28">
        <v>242271</v>
      </c>
      <c r="J2" s="28">
        <v>242285</v>
      </c>
      <c r="K2" s="28">
        <v>242292</v>
      </c>
    </row>
    <row r="3" spans="1:11" ht="15.9" customHeight="1" x14ac:dyDescent="0.3">
      <c r="A3" s="3" t="s">
        <v>444</v>
      </c>
      <c r="B3" s="3" t="s">
        <v>447</v>
      </c>
      <c r="C3" s="5">
        <v>225</v>
      </c>
      <c r="D3" s="5">
        <v>427</v>
      </c>
      <c r="E3" s="29">
        <v>568</v>
      </c>
      <c r="F3" s="29">
        <v>958</v>
      </c>
      <c r="G3" s="29">
        <v>1522</v>
      </c>
      <c r="H3" s="29">
        <v>1973</v>
      </c>
      <c r="I3" s="29">
        <v>2306</v>
      </c>
      <c r="J3" s="29">
        <v>4084</v>
      </c>
      <c r="K3" s="29">
        <v>5570</v>
      </c>
    </row>
    <row r="4" spans="1:11" ht="15.9" customHeight="1" x14ac:dyDescent="0.3">
      <c r="A4" s="3" t="s">
        <v>444</v>
      </c>
      <c r="B4" s="3" t="s">
        <v>451</v>
      </c>
      <c r="C4" s="29">
        <v>2199</v>
      </c>
      <c r="D4" s="29">
        <v>5559</v>
      </c>
      <c r="E4" s="29">
        <v>13506</v>
      </c>
      <c r="F4" s="29">
        <v>58845</v>
      </c>
      <c r="G4" s="29">
        <v>34229</v>
      </c>
      <c r="H4" s="29">
        <v>43557</v>
      </c>
      <c r="I4" s="29">
        <v>84050</v>
      </c>
      <c r="J4" s="29">
        <v>64095</v>
      </c>
      <c r="K4" s="29">
        <v>83377</v>
      </c>
    </row>
    <row r="5" spans="1:11" ht="15.9" customHeight="1" x14ac:dyDescent="0.3">
      <c r="A5" s="3" t="s">
        <v>444</v>
      </c>
      <c r="B5" s="3" t="s">
        <v>457</v>
      </c>
      <c r="C5" s="29">
        <v>27211</v>
      </c>
      <c r="D5" s="29">
        <v>149894</v>
      </c>
      <c r="E5" s="29">
        <v>355573</v>
      </c>
      <c r="F5" s="29">
        <v>937965</v>
      </c>
      <c r="G5" s="29">
        <v>1740576</v>
      </c>
      <c r="H5" s="29">
        <v>3529736</v>
      </c>
      <c r="I5" s="29">
        <v>11060250</v>
      </c>
      <c r="J5" s="29">
        <v>11891450</v>
      </c>
      <c r="K5" s="29">
        <v>12183181</v>
      </c>
    </row>
    <row r="6" spans="1:11" ht="15.9" customHeight="1" x14ac:dyDescent="0.3">
      <c r="A6" s="3" t="s">
        <v>458</v>
      </c>
      <c r="B6" s="3" t="s">
        <v>447</v>
      </c>
      <c r="C6" s="29">
        <v>125702</v>
      </c>
      <c r="D6" s="29">
        <v>144311</v>
      </c>
      <c r="E6" s="29">
        <v>169567</v>
      </c>
      <c r="F6" s="29">
        <v>263129</v>
      </c>
      <c r="G6" s="29">
        <v>347531</v>
      </c>
      <c r="H6" s="29">
        <v>434189</v>
      </c>
      <c r="I6" s="29">
        <v>469001</v>
      </c>
      <c r="J6" s="29">
        <v>583430</v>
      </c>
      <c r="K6" s="29">
        <v>635706</v>
      </c>
    </row>
    <row r="7" spans="1:11" ht="15.9" customHeight="1" x14ac:dyDescent="0.3">
      <c r="A7" s="3" t="s">
        <v>458</v>
      </c>
      <c r="B7" s="3" t="s">
        <v>451</v>
      </c>
      <c r="C7" s="29">
        <v>94622</v>
      </c>
      <c r="D7" s="29">
        <v>95886</v>
      </c>
      <c r="E7" s="29">
        <v>142764</v>
      </c>
      <c r="F7" s="29">
        <v>288535</v>
      </c>
      <c r="G7" s="29">
        <v>314488</v>
      </c>
      <c r="H7" s="29">
        <v>409353</v>
      </c>
      <c r="I7" s="29">
        <v>547496</v>
      </c>
      <c r="J7" s="29">
        <v>619949</v>
      </c>
      <c r="K7" s="29">
        <v>695242</v>
      </c>
    </row>
    <row r="8" spans="1:11" ht="15.9" customHeight="1" x14ac:dyDescent="0.3">
      <c r="A8" s="3" t="s">
        <v>458</v>
      </c>
      <c r="B8" s="3" t="s">
        <v>457</v>
      </c>
      <c r="C8" s="29">
        <v>13476</v>
      </c>
      <c r="D8" s="29">
        <v>67105</v>
      </c>
      <c r="E8" s="29">
        <v>168331</v>
      </c>
      <c r="F8" s="29">
        <v>441659</v>
      </c>
      <c r="G8" s="29">
        <v>827332</v>
      </c>
      <c r="H8" s="29">
        <v>1172912</v>
      </c>
      <c r="I8" s="29">
        <v>2654867</v>
      </c>
      <c r="J8" s="29">
        <v>3406274</v>
      </c>
      <c r="K8" s="29">
        <v>3586253</v>
      </c>
    </row>
    <row r="12" spans="1:11" ht="15.9" customHeight="1" x14ac:dyDescent="0.25">
      <c r="C12" s="29"/>
      <c r="D12" s="29"/>
    </row>
    <row r="13" spans="1:11" ht="15.9" customHeight="1" x14ac:dyDescent="0.25">
      <c r="C13" s="29"/>
      <c r="D13" s="29"/>
      <c r="E13" s="29"/>
    </row>
    <row r="14" spans="1:11" ht="15.9" customHeight="1" x14ac:dyDescent="0.25">
      <c r="C14" s="29"/>
      <c r="D14" s="29"/>
      <c r="E14" s="29"/>
    </row>
    <row r="15" spans="1:11" ht="15.9" customHeight="1" x14ac:dyDescent="0.3">
      <c r="C15" s="27"/>
      <c r="D15" s="29"/>
      <c r="E15" s="29"/>
    </row>
    <row r="16" spans="1:11" ht="15.9" customHeight="1" x14ac:dyDescent="0.3">
      <c r="B16" s="3"/>
      <c r="C16" s="28"/>
      <c r="D16" s="30"/>
      <c r="E16" s="30"/>
      <c r="F16" s="30"/>
      <c r="G16" s="30"/>
      <c r="H16" s="30"/>
      <c r="I16" s="30"/>
      <c r="J16" s="30"/>
    </row>
    <row r="17" spans="1:10" ht="15.9" customHeight="1" x14ac:dyDescent="0.3">
      <c r="A17" s="3"/>
      <c r="B17" s="3"/>
      <c r="C17" s="29"/>
      <c r="D17" s="31"/>
      <c r="E17" s="31"/>
      <c r="F17" s="31"/>
      <c r="G17" s="31"/>
      <c r="H17" s="31"/>
      <c r="I17" s="31"/>
      <c r="J17" s="31"/>
    </row>
    <row r="18" spans="1:10" ht="15.9" customHeight="1" x14ac:dyDescent="0.3">
      <c r="A18" s="3"/>
      <c r="B18" s="3"/>
      <c r="C18" s="29"/>
      <c r="D18" s="31"/>
      <c r="E18" s="31"/>
      <c r="F18" s="31"/>
      <c r="G18" s="31"/>
      <c r="H18" s="31"/>
      <c r="I18" s="31"/>
      <c r="J18" s="31"/>
    </row>
    <row r="19" spans="1:10" ht="15.9" customHeight="1" x14ac:dyDescent="0.3">
      <c r="A19" s="3"/>
      <c r="B19" s="3"/>
      <c r="C19" s="29"/>
      <c r="D19" s="31"/>
      <c r="E19" s="31"/>
      <c r="F19" s="31"/>
      <c r="G19" s="31"/>
      <c r="H19" s="31"/>
      <c r="I19" s="31"/>
      <c r="J19" s="31"/>
    </row>
    <row r="20" spans="1:10" ht="15.9" customHeight="1" x14ac:dyDescent="0.3">
      <c r="A20" s="3"/>
      <c r="B20" s="3"/>
      <c r="C20" s="29"/>
    </row>
    <row r="21" spans="1:10" ht="15.9" customHeight="1" x14ac:dyDescent="0.3">
      <c r="A21" s="3"/>
      <c r="B21" s="3"/>
      <c r="C21" s="29"/>
    </row>
    <row r="22" spans="1:10" ht="15.9" customHeight="1" x14ac:dyDescent="0.3">
      <c r="A22" s="3"/>
      <c r="B22" s="3"/>
      <c r="C22" s="2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outlinePr summaryBelow="0" summaryRight="0"/>
  </sheetPr>
  <dimension ref="A1:DY16"/>
  <sheetViews>
    <sheetView zoomScaleNormal="100" workbookViewId="0">
      <pane xSplit="2" ySplit="2" topLeftCell="DS3" activePane="bottomRight" state="frozen"/>
      <selection pane="topRight" activeCell="D1" sqref="D1"/>
      <selection pane="bottomLeft" activeCell="A3" sqref="A3"/>
      <selection pane="bottomRight" activeCell="DW24" sqref="DW24"/>
    </sheetView>
  </sheetViews>
  <sheetFormatPr defaultColWidth="14.453125" defaultRowHeight="15.9" customHeight="1" x14ac:dyDescent="0.25"/>
  <cols>
    <col min="1" max="1" width="20.6328125" style="127" customWidth="1"/>
    <col min="2" max="2" width="41.81640625" style="127" customWidth="1"/>
    <col min="3" max="4" width="14.453125" style="127"/>
    <col min="5" max="5" width="15.1796875" style="127" bestFit="1" customWidth="1"/>
    <col min="6" max="6" width="14.453125" style="127"/>
    <col min="7" max="12" width="14.453125" style="131"/>
    <col min="13" max="13" width="15.26953125" style="131" bestFit="1" customWidth="1"/>
    <col min="14" max="17" width="14.453125" style="131"/>
    <col min="18" max="18" width="15.81640625" style="127" bestFit="1" customWidth="1"/>
    <col min="19" max="26" width="14.453125" style="127"/>
    <col min="27" max="27" width="17.7265625" style="127" bestFit="1" customWidth="1"/>
    <col min="28" max="16384" width="14.453125" style="127"/>
  </cols>
  <sheetData>
    <row r="1" spans="1:129" ht="15.9" customHeight="1" x14ac:dyDescent="0.3">
      <c r="A1" s="124"/>
      <c r="B1" s="124"/>
      <c r="C1" s="125" t="s">
        <v>436</v>
      </c>
      <c r="D1" s="125" t="s">
        <v>436</v>
      </c>
      <c r="E1" s="125" t="s">
        <v>436</v>
      </c>
      <c r="F1" s="125" t="s">
        <v>436</v>
      </c>
      <c r="G1" s="126" t="s">
        <v>436</v>
      </c>
      <c r="H1" s="126" t="s">
        <v>436</v>
      </c>
      <c r="I1" s="126" t="s">
        <v>436</v>
      </c>
      <c r="J1" s="126" t="s">
        <v>436</v>
      </c>
      <c r="K1" s="126" t="s">
        <v>436</v>
      </c>
      <c r="L1" s="126" t="s">
        <v>436</v>
      </c>
      <c r="M1" s="126" t="s">
        <v>436</v>
      </c>
      <c r="N1" s="126" t="s">
        <v>436</v>
      </c>
      <c r="O1" s="126" t="s">
        <v>436</v>
      </c>
      <c r="P1" s="126" t="s">
        <v>436</v>
      </c>
      <c r="Q1" s="126" t="s">
        <v>436</v>
      </c>
      <c r="R1" s="126" t="s">
        <v>436</v>
      </c>
      <c r="S1" s="125" t="s">
        <v>436</v>
      </c>
      <c r="T1" s="125" t="s">
        <v>436</v>
      </c>
      <c r="U1" s="125" t="s">
        <v>436</v>
      </c>
      <c r="V1" s="125" t="s">
        <v>436</v>
      </c>
      <c r="W1" s="125" t="s">
        <v>436</v>
      </c>
      <c r="X1" s="125" t="s">
        <v>436</v>
      </c>
      <c r="Y1" s="125" t="s">
        <v>436</v>
      </c>
      <c r="Z1" s="125" t="s">
        <v>436</v>
      </c>
      <c r="AA1" s="125" t="s">
        <v>436</v>
      </c>
      <c r="AB1" s="125" t="s">
        <v>436</v>
      </c>
      <c r="AC1" s="125" t="s">
        <v>436</v>
      </c>
      <c r="AD1" s="125" t="s">
        <v>436</v>
      </c>
      <c r="AE1" s="125" t="s">
        <v>436</v>
      </c>
      <c r="AF1" s="125" t="s">
        <v>436</v>
      </c>
      <c r="AG1" s="125" t="s">
        <v>436</v>
      </c>
      <c r="AH1" s="125" t="s">
        <v>436</v>
      </c>
      <c r="AI1" s="125" t="s">
        <v>436</v>
      </c>
      <c r="AJ1" s="125" t="s">
        <v>436</v>
      </c>
      <c r="AK1" s="125" t="s">
        <v>436</v>
      </c>
      <c r="AL1" s="125" t="s">
        <v>436</v>
      </c>
      <c r="AM1" s="125" t="s">
        <v>436</v>
      </c>
      <c r="AN1" s="125" t="s">
        <v>436</v>
      </c>
      <c r="AO1" s="125" t="s">
        <v>436</v>
      </c>
      <c r="AP1" s="125" t="s">
        <v>436</v>
      </c>
      <c r="AQ1" s="125" t="s">
        <v>436</v>
      </c>
      <c r="AR1" s="125" t="s">
        <v>436</v>
      </c>
      <c r="AS1" s="125" t="s">
        <v>436</v>
      </c>
      <c r="AT1" s="125" t="s">
        <v>436</v>
      </c>
      <c r="AU1" s="125" t="s">
        <v>436</v>
      </c>
      <c r="AV1" s="125" t="s">
        <v>436</v>
      </c>
      <c r="AW1" s="125" t="s">
        <v>436</v>
      </c>
      <c r="AX1" s="125" t="s">
        <v>436</v>
      </c>
      <c r="AY1" s="125" t="s">
        <v>436</v>
      </c>
      <c r="AZ1" s="125" t="s">
        <v>436</v>
      </c>
      <c r="BA1" s="125" t="s">
        <v>436</v>
      </c>
      <c r="BB1" s="125" t="s">
        <v>436</v>
      </c>
      <c r="BC1" s="125" t="s">
        <v>436</v>
      </c>
      <c r="BD1" s="125" t="s">
        <v>436</v>
      </c>
      <c r="BE1" s="125" t="s">
        <v>436</v>
      </c>
      <c r="BF1" s="125" t="s">
        <v>436</v>
      </c>
      <c r="BG1" s="125" t="s">
        <v>436</v>
      </c>
      <c r="BH1" s="125" t="s">
        <v>436</v>
      </c>
      <c r="BI1" s="125" t="s">
        <v>436</v>
      </c>
      <c r="BJ1" s="125" t="s">
        <v>436</v>
      </c>
      <c r="BK1" s="125" t="s">
        <v>436</v>
      </c>
      <c r="BL1" s="125" t="s">
        <v>436</v>
      </c>
      <c r="BM1" s="125" t="s">
        <v>436</v>
      </c>
      <c r="BN1" s="125" t="s">
        <v>436</v>
      </c>
      <c r="BO1" s="125" t="s">
        <v>436</v>
      </c>
      <c r="BP1" s="125" t="s">
        <v>436</v>
      </c>
      <c r="BQ1" s="125" t="s">
        <v>436</v>
      </c>
      <c r="BR1" s="125" t="s">
        <v>436</v>
      </c>
      <c r="BS1" s="125" t="s">
        <v>436</v>
      </c>
      <c r="BT1" s="125" t="s">
        <v>436</v>
      </c>
      <c r="BU1" s="125" t="s">
        <v>436</v>
      </c>
      <c r="BV1" s="125" t="s">
        <v>436</v>
      </c>
      <c r="BW1" s="125" t="s">
        <v>436</v>
      </c>
      <c r="BX1" s="125" t="s">
        <v>436</v>
      </c>
      <c r="BY1" s="125" t="s">
        <v>436</v>
      </c>
      <c r="BZ1" s="125" t="s">
        <v>436</v>
      </c>
      <c r="CA1" s="125" t="s">
        <v>436</v>
      </c>
      <c r="CB1" s="125" t="s">
        <v>436</v>
      </c>
      <c r="CC1" s="125" t="s">
        <v>436</v>
      </c>
      <c r="CD1" s="125" t="s">
        <v>436</v>
      </c>
      <c r="CE1" s="125" t="s">
        <v>436</v>
      </c>
      <c r="CF1" s="125" t="s">
        <v>436</v>
      </c>
      <c r="CG1" s="125" t="s">
        <v>436</v>
      </c>
      <c r="CH1" s="125" t="s">
        <v>436</v>
      </c>
      <c r="CI1" s="125" t="s">
        <v>436</v>
      </c>
      <c r="CJ1" s="125" t="s">
        <v>436</v>
      </c>
      <c r="CK1" s="125" t="s">
        <v>436</v>
      </c>
      <c r="CL1" s="125" t="s">
        <v>436</v>
      </c>
      <c r="CM1" s="125" t="s">
        <v>436</v>
      </c>
      <c r="CN1" s="125" t="s">
        <v>436</v>
      </c>
      <c r="CO1" s="125" t="s">
        <v>436</v>
      </c>
      <c r="CP1" s="125" t="s">
        <v>436</v>
      </c>
      <c r="CQ1" s="125" t="s">
        <v>436</v>
      </c>
      <c r="CR1" s="125" t="s">
        <v>436</v>
      </c>
      <c r="CS1" s="125" t="s">
        <v>436</v>
      </c>
      <c r="CT1" s="125" t="s">
        <v>436</v>
      </c>
      <c r="CU1" s="125" t="s">
        <v>436</v>
      </c>
      <c r="CV1" s="125" t="s">
        <v>436</v>
      </c>
      <c r="CW1" s="125" t="s">
        <v>436</v>
      </c>
      <c r="CX1" s="125" t="s">
        <v>436</v>
      </c>
      <c r="CY1" s="125" t="s">
        <v>436</v>
      </c>
      <c r="CZ1" s="125" t="s">
        <v>436</v>
      </c>
      <c r="DA1" s="125" t="s">
        <v>436</v>
      </c>
      <c r="DB1" s="125" t="s">
        <v>436</v>
      </c>
      <c r="DC1" s="125" t="s">
        <v>436</v>
      </c>
      <c r="DD1" s="125" t="s">
        <v>436</v>
      </c>
      <c r="DE1" s="125" t="s">
        <v>436</v>
      </c>
      <c r="DF1" s="125" t="s">
        <v>436</v>
      </c>
      <c r="DG1" s="125" t="s">
        <v>436</v>
      </c>
      <c r="DH1" s="125" t="s">
        <v>436</v>
      </c>
      <c r="DI1" s="125" t="s">
        <v>436</v>
      </c>
      <c r="DJ1" s="125" t="s">
        <v>436</v>
      </c>
      <c r="DK1" s="125" t="s">
        <v>436</v>
      </c>
      <c r="DL1" s="125" t="s">
        <v>436</v>
      </c>
      <c r="DM1" s="125" t="s">
        <v>436</v>
      </c>
      <c r="DN1" s="125" t="s">
        <v>436</v>
      </c>
      <c r="DO1" s="125" t="s">
        <v>436</v>
      </c>
      <c r="DP1" s="125" t="s">
        <v>436</v>
      </c>
      <c r="DQ1" s="125" t="s">
        <v>436</v>
      </c>
      <c r="DR1" s="125" t="s">
        <v>436</v>
      </c>
      <c r="DS1" s="125" t="s">
        <v>436</v>
      </c>
      <c r="DT1" s="125" t="s">
        <v>436</v>
      </c>
      <c r="DU1" s="125" t="s">
        <v>436</v>
      </c>
      <c r="DV1" s="125" t="s">
        <v>436</v>
      </c>
      <c r="DW1" s="125" t="s">
        <v>436</v>
      </c>
      <c r="DX1" s="125" t="s">
        <v>436</v>
      </c>
    </row>
    <row r="2" spans="1:129" ht="15.9" customHeight="1" x14ac:dyDescent="0.3">
      <c r="B2" s="128" t="s">
        <v>1602</v>
      </c>
      <c r="C2" s="129">
        <v>44312</v>
      </c>
      <c r="D2" s="129">
        <v>44321</v>
      </c>
      <c r="E2" s="129">
        <v>44326</v>
      </c>
      <c r="F2" s="129">
        <v>44333</v>
      </c>
      <c r="G2" s="129">
        <v>44340</v>
      </c>
      <c r="H2" s="129">
        <v>44347</v>
      </c>
      <c r="I2" s="129">
        <v>44354</v>
      </c>
      <c r="J2" s="129">
        <v>44361</v>
      </c>
      <c r="K2" s="129">
        <v>44368</v>
      </c>
      <c r="L2" s="129">
        <v>44375</v>
      </c>
      <c r="M2" s="129">
        <v>44382</v>
      </c>
      <c r="N2" s="129">
        <v>44389</v>
      </c>
      <c r="O2" s="129">
        <v>44396</v>
      </c>
      <c r="P2" s="129">
        <v>44404</v>
      </c>
      <c r="Q2" s="129">
        <v>44410</v>
      </c>
      <c r="R2" s="129">
        <v>44417</v>
      </c>
      <c r="S2" s="129">
        <v>44424</v>
      </c>
      <c r="T2" s="129">
        <v>44431</v>
      </c>
      <c r="U2" s="129">
        <v>44438</v>
      </c>
      <c r="V2" s="129">
        <v>44445</v>
      </c>
      <c r="W2" s="129">
        <v>44452</v>
      </c>
      <c r="X2" s="129">
        <v>44459</v>
      </c>
      <c r="Y2" s="129">
        <v>44466</v>
      </c>
      <c r="Z2" s="129">
        <v>44473</v>
      </c>
      <c r="AA2" s="129">
        <v>44480</v>
      </c>
      <c r="AB2" s="129">
        <v>44490</v>
      </c>
      <c r="AC2" s="129">
        <v>44494</v>
      </c>
      <c r="AD2" s="129">
        <v>44501</v>
      </c>
      <c r="AE2" s="129">
        <v>44508</v>
      </c>
      <c r="AF2" s="129">
        <v>44515</v>
      </c>
      <c r="AG2" s="129">
        <v>44522</v>
      </c>
      <c r="AH2" s="129">
        <v>44529</v>
      </c>
      <c r="AI2" s="129">
        <v>44537</v>
      </c>
      <c r="AJ2" s="129">
        <v>44543</v>
      </c>
      <c r="AK2" s="129">
        <v>44550</v>
      </c>
      <c r="AL2" s="129">
        <v>44557</v>
      </c>
      <c r="AM2" s="129">
        <v>44565</v>
      </c>
      <c r="AN2" s="129">
        <v>44571</v>
      </c>
      <c r="AO2" s="129">
        <v>44578</v>
      </c>
      <c r="AP2" s="129">
        <v>44585</v>
      </c>
      <c r="AQ2" s="129">
        <v>44592</v>
      </c>
      <c r="AR2" s="129">
        <v>44599</v>
      </c>
      <c r="AS2" s="129">
        <v>44606</v>
      </c>
      <c r="AT2" s="129">
        <v>44613</v>
      </c>
      <c r="AU2" s="129">
        <v>44620</v>
      </c>
      <c r="AV2" s="129">
        <v>44627</v>
      </c>
      <c r="AW2" s="129">
        <v>44634</v>
      </c>
      <c r="AX2" s="129">
        <v>44641</v>
      </c>
      <c r="AY2" s="129">
        <v>44648</v>
      </c>
      <c r="AZ2" s="129">
        <v>44655</v>
      </c>
      <c r="BA2" s="129">
        <v>44662</v>
      </c>
      <c r="BB2" s="129">
        <v>44669</v>
      </c>
      <c r="BC2" s="129">
        <v>44676</v>
      </c>
      <c r="BD2" s="129">
        <v>44684</v>
      </c>
      <c r="BE2" s="129">
        <v>44690</v>
      </c>
      <c r="BF2" s="129">
        <v>44698</v>
      </c>
      <c r="BG2" s="129">
        <v>44704</v>
      </c>
      <c r="BH2" s="129">
        <v>44711</v>
      </c>
      <c r="BI2" s="129">
        <v>44718</v>
      </c>
      <c r="BJ2" s="129">
        <v>44725</v>
      </c>
      <c r="BK2" s="129">
        <v>44732</v>
      </c>
      <c r="BL2" s="129">
        <v>44739</v>
      </c>
      <c r="BM2" s="129">
        <v>44746</v>
      </c>
      <c r="BN2" s="129">
        <v>44753</v>
      </c>
      <c r="BO2" s="129">
        <v>44760</v>
      </c>
      <c r="BP2" s="129">
        <v>44767</v>
      </c>
      <c r="BQ2" s="129">
        <v>44774</v>
      </c>
      <c r="BR2" s="129">
        <v>44781</v>
      </c>
      <c r="BS2" s="129">
        <v>44788</v>
      </c>
      <c r="BT2" s="129">
        <v>44795</v>
      </c>
      <c r="BU2" s="129">
        <v>44802</v>
      </c>
      <c r="BV2" s="129">
        <v>44809</v>
      </c>
      <c r="BW2" s="129">
        <v>44816</v>
      </c>
      <c r="BX2" s="129">
        <v>44823</v>
      </c>
      <c r="BY2" s="129">
        <v>44830</v>
      </c>
      <c r="BZ2" s="129">
        <v>44837</v>
      </c>
      <c r="CA2" s="129">
        <v>44844</v>
      </c>
      <c r="CB2" s="129">
        <v>44851</v>
      </c>
      <c r="CC2" s="129">
        <v>44859</v>
      </c>
      <c r="CD2" s="129">
        <v>44865</v>
      </c>
      <c r="CE2" s="129">
        <v>44872</v>
      </c>
      <c r="CF2" s="129">
        <v>44879</v>
      </c>
      <c r="CG2" s="129">
        <v>44886</v>
      </c>
      <c r="CH2" s="129">
        <v>44893</v>
      </c>
      <c r="CI2" s="129">
        <v>44901</v>
      </c>
      <c r="CJ2" s="129">
        <v>44908</v>
      </c>
      <c r="CK2" s="129">
        <v>44914</v>
      </c>
      <c r="CL2" s="129">
        <v>44921</v>
      </c>
      <c r="CM2" s="129">
        <v>44929</v>
      </c>
      <c r="CN2" s="129">
        <v>44935</v>
      </c>
      <c r="CO2" s="129">
        <v>44942</v>
      </c>
      <c r="CP2" s="129">
        <v>44949</v>
      </c>
      <c r="CQ2" s="129">
        <v>44956</v>
      </c>
      <c r="CR2" s="129">
        <v>44963</v>
      </c>
      <c r="CS2" s="129">
        <v>44970</v>
      </c>
      <c r="CT2" s="129">
        <v>44977</v>
      </c>
      <c r="CU2" s="129">
        <v>44984</v>
      </c>
      <c r="CV2" s="129">
        <v>44992</v>
      </c>
      <c r="CW2" s="129">
        <v>44998</v>
      </c>
      <c r="CX2" s="129">
        <v>45005</v>
      </c>
      <c r="CY2" s="129">
        <v>45012</v>
      </c>
      <c r="CZ2" s="129">
        <v>45019</v>
      </c>
      <c r="DA2" s="129">
        <v>45033</v>
      </c>
      <c r="DB2" s="129">
        <v>45048</v>
      </c>
      <c r="DC2" s="129">
        <v>45061</v>
      </c>
      <c r="DD2" s="129">
        <v>45083</v>
      </c>
      <c r="DE2" s="129">
        <v>45096</v>
      </c>
      <c r="DF2" s="129">
        <v>45110</v>
      </c>
      <c r="DG2" s="129">
        <v>45124</v>
      </c>
      <c r="DH2" s="129">
        <v>45145</v>
      </c>
      <c r="DI2" s="129">
        <v>45159</v>
      </c>
      <c r="DJ2" s="129">
        <v>45173</v>
      </c>
      <c r="DK2" s="129">
        <v>45187</v>
      </c>
      <c r="DL2" s="129">
        <v>45201</v>
      </c>
      <c r="DM2" s="129">
        <v>45215</v>
      </c>
      <c r="DN2" s="129">
        <v>45236</v>
      </c>
      <c r="DO2" s="129">
        <v>45250</v>
      </c>
      <c r="DP2" s="129">
        <v>45264</v>
      </c>
      <c r="DQ2" s="129">
        <v>45278</v>
      </c>
      <c r="DR2" s="129">
        <v>45293</v>
      </c>
      <c r="DS2" s="129">
        <v>45306</v>
      </c>
      <c r="DT2" s="129">
        <v>45327</v>
      </c>
      <c r="DU2" s="129">
        <v>45341</v>
      </c>
      <c r="DV2" s="129">
        <v>243681</v>
      </c>
      <c r="DW2" s="129">
        <v>45369</v>
      </c>
      <c r="DX2" s="129">
        <v>45383</v>
      </c>
    </row>
    <row r="3" spans="1:129" ht="15.9" customHeight="1" x14ac:dyDescent="0.25">
      <c r="A3" s="130" t="s">
        <v>444</v>
      </c>
      <c r="B3" s="130" t="s">
        <v>1599</v>
      </c>
      <c r="C3" s="131">
        <v>257</v>
      </c>
      <c r="D3" s="131">
        <v>1852</v>
      </c>
      <c r="E3" s="131">
        <v>2865</v>
      </c>
      <c r="F3" s="131">
        <v>3441</v>
      </c>
      <c r="G3" s="131">
        <v>4104</v>
      </c>
      <c r="H3" s="131">
        <v>4828</v>
      </c>
      <c r="I3" s="131">
        <v>5802</v>
      </c>
      <c r="J3" s="131">
        <v>6716</v>
      </c>
      <c r="K3" s="147">
        <v>8035</v>
      </c>
      <c r="L3" s="131">
        <v>8980</v>
      </c>
      <c r="M3" s="131">
        <v>9891</v>
      </c>
      <c r="N3" s="131">
        <v>10534</v>
      </c>
      <c r="O3" s="131">
        <v>11343</v>
      </c>
      <c r="P3" s="131">
        <v>11907</v>
      </c>
      <c r="Q3" s="131">
        <v>12240</v>
      </c>
      <c r="R3" s="160">
        <v>12623</v>
      </c>
      <c r="S3" s="160">
        <v>12859</v>
      </c>
      <c r="T3" s="160">
        <v>13152</v>
      </c>
      <c r="U3" s="160">
        <v>13422</v>
      </c>
      <c r="V3" s="160">
        <v>13636</v>
      </c>
      <c r="W3" s="160">
        <v>13815</v>
      </c>
      <c r="X3" s="160">
        <v>14263</v>
      </c>
      <c r="Y3" s="160">
        <v>14460</v>
      </c>
      <c r="Z3" s="160">
        <v>14710</v>
      </c>
      <c r="AA3" s="160">
        <v>14912</v>
      </c>
      <c r="AB3" s="160">
        <v>15106</v>
      </c>
      <c r="AC3" s="160">
        <v>15252</v>
      </c>
      <c r="AD3" s="160">
        <v>15488</v>
      </c>
      <c r="AE3" s="160">
        <v>15688</v>
      </c>
      <c r="AF3" s="160">
        <v>15888</v>
      </c>
      <c r="AG3" s="160">
        <v>16070</v>
      </c>
      <c r="AH3" s="160">
        <v>16280</v>
      </c>
      <c r="AI3" s="160">
        <v>16514</v>
      </c>
      <c r="AJ3" s="160">
        <v>16657</v>
      </c>
      <c r="AK3" s="160">
        <v>16892</v>
      </c>
      <c r="AL3" s="160">
        <v>17073</v>
      </c>
      <c r="AM3" s="160">
        <v>17168</v>
      </c>
      <c r="AN3" s="160">
        <v>17231</v>
      </c>
      <c r="AO3" s="160">
        <v>17353</v>
      </c>
      <c r="AP3" s="160">
        <v>17498</v>
      </c>
      <c r="AQ3" s="160">
        <v>17658</v>
      </c>
      <c r="AR3" s="160">
        <v>17813</v>
      </c>
      <c r="AS3" s="160">
        <v>18004</v>
      </c>
      <c r="AT3" s="160">
        <v>18154</v>
      </c>
      <c r="AU3" s="160">
        <v>18326</v>
      </c>
      <c r="AV3" s="160">
        <v>18526</v>
      </c>
      <c r="AW3" s="160">
        <v>18698</v>
      </c>
      <c r="AX3" s="160">
        <v>18924</v>
      </c>
      <c r="AY3" s="160">
        <v>19110</v>
      </c>
      <c r="AZ3" s="160">
        <v>19298</v>
      </c>
      <c r="BA3" s="160">
        <v>19414</v>
      </c>
      <c r="BB3" s="160">
        <v>19486</v>
      </c>
      <c r="BC3" s="160">
        <v>19611</v>
      </c>
      <c r="BD3" s="160">
        <v>19724</v>
      </c>
      <c r="BE3" s="160">
        <v>19795</v>
      </c>
      <c r="BF3" s="160">
        <v>19910</v>
      </c>
      <c r="BG3" s="160">
        <v>20016</v>
      </c>
      <c r="BH3" s="160">
        <v>20115</v>
      </c>
      <c r="BI3" s="160">
        <v>20197</v>
      </c>
      <c r="BJ3" s="160">
        <v>20301</v>
      </c>
      <c r="BK3" s="160">
        <v>20416</v>
      </c>
      <c r="BL3" s="160">
        <v>20508</v>
      </c>
      <c r="BM3" s="160">
        <v>20586</v>
      </c>
      <c r="BN3" s="160">
        <v>20662</v>
      </c>
      <c r="BO3" s="160">
        <v>20725</v>
      </c>
      <c r="BP3" s="160">
        <v>20783</v>
      </c>
      <c r="BQ3" s="160">
        <v>20817</v>
      </c>
      <c r="BR3" s="160">
        <v>20874</v>
      </c>
      <c r="BS3" s="160">
        <v>20928</v>
      </c>
      <c r="BT3" s="160">
        <v>21015</v>
      </c>
      <c r="BU3" s="160">
        <v>21080</v>
      </c>
      <c r="BV3" s="160">
        <v>21138</v>
      </c>
      <c r="BW3" s="160">
        <v>21186</v>
      </c>
      <c r="BX3" s="160">
        <v>21252</v>
      </c>
      <c r="BY3" s="160">
        <v>21309</v>
      </c>
      <c r="BZ3" s="160">
        <v>21355</v>
      </c>
      <c r="CA3" s="160">
        <v>21394</v>
      </c>
      <c r="CB3" s="160">
        <v>21418</v>
      </c>
      <c r="CC3" s="160">
        <v>21481</v>
      </c>
      <c r="CD3" s="160">
        <v>21522</v>
      </c>
      <c r="CE3" s="160">
        <v>21558</v>
      </c>
      <c r="CF3" s="160">
        <v>21618</v>
      </c>
      <c r="CG3" s="160">
        <v>21667</v>
      </c>
      <c r="CH3" s="160">
        <v>21716</v>
      </c>
      <c r="CI3" s="160">
        <v>21751</v>
      </c>
      <c r="CJ3" s="160">
        <v>21786</v>
      </c>
      <c r="CK3" s="160">
        <v>21837</v>
      </c>
      <c r="CL3" s="160">
        <v>21867</v>
      </c>
      <c r="CM3" s="160">
        <v>21901</v>
      </c>
      <c r="CN3" s="160">
        <v>21926</v>
      </c>
      <c r="CO3" s="160">
        <v>21947</v>
      </c>
      <c r="CP3" s="160">
        <v>21977</v>
      </c>
      <c r="CQ3" s="160">
        <v>22016</v>
      </c>
      <c r="CR3" s="160">
        <v>22062</v>
      </c>
      <c r="CS3" s="160">
        <v>22099</v>
      </c>
      <c r="CT3" s="160">
        <v>22169</v>
      </c>
      <c r="CU3" s="160">
        <v>22217</v>
      </c>
      <c r="CV3" s="160">
        <v>22286</v>
      </c>
      <c r="CW3" s="160">
        <v>22340</v>
      </c>
      <c r="CX3" s="160">
        <v>22478</v>
      </c>
      <c r="CY3" s="160">
        <v>22570</v>
      </c>
      <c r="CZ3" s="160">
        <v>22630</v>
      </c>
      <c r="DA3" s="160">
        <v>22675</v>
      </c>
      <c r="DB3" s="160">
        <v>22713</v>
      </c>
      <c r="DC3" s="160">
        <v>22739</v>
      </c>
      <c r="DD3" s="160">
        <v>22795</v>
      </c>
      <c r="DE3" s="160">
        <v>22831</v>
      </c>
      <c r="DF3" s="160">
        <v>22876</v>
      </c>
      <c r="DG3" s="160">
        <v>22927</v>
      </c>
      <c r="DH3" s="160">
        <v>23002</v>
      </c>
      <c r="DI3" s="160">
        <v>23086</v>
      </c>
      <c r="DJ3" s="160">
        <v>23173</v>
      </c>
      <c r="DK3" s="160">
        <v>23264</v>
      </c>
      <c r="DL3" s="160">
        <v>23355</v>
      </c>
      <c r="DM3" s="160">
        <v>23392</v>
      </c>
      <c r="DN3" s="160">
        <v>23438</v>
      </c>
      <c r="DO3" s="160">
        <v>23475</v>
      </c>
      <c r="DP3" s="160">
        <v>23489</v>
      </c>
      <c r="DQ3" s="160">
        <v>23514</v>
      </c>
      <c r="DR3" s="160">
        <v>23529</v>
      </c>
      <c r="DS3" s="160">
        <v>23544</v>
      </c>
      <c r="DT3" s="160">
        <v>23580</v>
      </c>
      <c r="DU3" s="160">
        <v>23607</v>
      </c>
      <c r="DV3" s="160">
        <v>23626</v>
      </c>
      <c r="DW3" s="160">
        <v>23671</v>
      </c>
      <c r="DX3" s="160">
        <v>23702</v>
      </c>
      <c r="DY3" s="160"/>
    </row>
    <row r="4" spans="1:129" ht="15.9" customHeight="1" x14ac:dyDescent="0.25">
      <c r="A4" s="130" t="s">
        <v>444</v>
      </c>
      <c r="B4" s="130" t="s">
        <v>1600</v>
      </c>
      <c r="C4" s="131">
        <v>115</v>
      </c>
      <c r="D4" s="131">
        <v>1056</v>
      </c>
      <c r="E4" s="131">
        <v>1450</v>
      </c>
      <c r="F4" s="131">
        <v>1782</v>
      </c>
      <c r="G4" s="131">
        <v>2133</v>
      </c>
      <c r="H4" s="131">
        <v>2853</v>
      </c>
      <c r="I4" s="131">
        <v>4207</v>
      </c>
      <c r="J4" s="131">
        <v>5499</v>
      </c>
      <c r="K4" s="147">
        <v>7135</v>
      </c>
      <c r="L4" s="131">
        <v>8420</v>
      </c>
      <c r="M4" s="131">
        <v>9674</v>
      </c>
      <c r="N4" s="131">
        <v>10451</v>
      </c>
      <c r="O4" s="131">
        <v>11268</v>
      </c>
      <c r="P4" s="131">
        <v>11997</v>
      </c>
      <c r="Q4" s="131">
        <v>12479</v>
      </c>
      <c r="R4" s="160">
        <v>12990</v>
      </c>
      <c r="S4" s="160">
        <v>13366</v>
      </c>
      <c r="T4" s="160">
        <v>13822</v>
      </c>
      <c r="U4" s="160">
        <v>14206</v>
      </c>
      <c r="V4" s="160">
        <v>14562</v>
      </c>
      <c r="W4" s="160">
        <v>14846</v>
      </c>
      <c r="X4" s="160">
        <v>15294</v>
      </c>
      <c r="Y4" s="160">
        <v>15566</v>
      </c>
      <c r="Z4" s="160">
        <v>15896</v>
      </c>
      <c r="AA4" s="160">
        <v>16154</v>
      </c>
      <c r="AB4" s="160">
        <v>16407</v>
      </c>
      <c r="AC4" s="160">
        <v>16581</v>
      </c>
      <c r="AD4" s="160">
        <v>16798</v>
      </c>
      <c r="AE4" s="160">
        <v>17018</v>
      </c>
      <c r="AF4" s="160">
        <v>17213</v>
      </c>
      <c r="AG4" s="160">
        <v>17424</v>
      </c>
      <c r="AH4" s="160">
        <v>17607</v>
      </c>
      <c r="AI4" s="160">
        <v>17792</v>
      </c>
      <c r="AJ4" s="160">
        <v>17914</v>
      </c>
      <c r="AK4" s="160">
        <v>18113</v>
      </c>
      <c r="AL4" s="160">
        <v>18280</v>
      </c>
      <c r="AM4" s="160">
        <v>18393</v>
      </c>
      <c r="AN4" s="160">
        <v>18491</v>
      </c>
      <c r="AO4" s="160">
        <v>18595</v>
      </c>
      <c r="AP4" s="160">
        <v>18711</v>
      </c>
      <c r="AQ4" s="160">
        <v>18813</v>
      </c>
      <c r="AR4" s="160">
        <v>18936</v>
      </c>
      <c r="AS4" s="160">
        <v>19057</v>
      </c>
      <c r="AT4" s="160">
        <v>19171</v>
      </c>
      <c r="AU4" s="160">
        <v>19277</v>
      </c>
      <c r="AV4" s="160">
        <v>19411</v>
      </c>
      <c r="AW4" s="160">
        <v>19553</v>
      </c>
      <c r="AX4" s="160">
        <v>19718</v>
      </c>
      <c r="AY4" s="160">
        <v>19871</v>
      </c>
      <c r="AZ4" s="160">
        <v>19990</v>
      </c>
      <c r="BA4" s="160">
        <v>20062</v>
      </c>
      <c r="BB4" s="160">
        <v>20101</v>
      </c>
      <c r="BC4" s="160">
        <v>20188</v>
      </c>
      <c r="BD4" s="160">
        <v>20267</v>
      </c>
      <c r="BE4" s="160">
        <v>20319</v>
      </c>
      <c r="BF4" s="160">
        <v>20417</v>
      </c>
      <c r="BG4" s="160">
        <v>20485</v>
      </c>
      <c r="BH4" s="160">
        <v>20571</v>
      </c>
      <c r="BI4" s="160">
        <v>20638</v>
      </c>
      <c r="BJ4" s="160">
        <v>20720</v>
      </c>
      <c r="BK4" s="160">
        <v>20824</v>
      </c>
      <c r="BL4" s="160">
        <v>20894</v>
      </c>
      <c r="BM4" s="160">
        <v>20962</v>
      </c>
      <c r="BN4" s="160">
        <v>21017</v>
      </c>
      <c r="BO4" s="160">
        <v>21086</v>
      </c>
      <c r="BP4" s="160">
        <v>21141</v>
      </c>
      <c r="BQ4" s="160">
        <v>21167</v>
      </c>
      <c r="BR4" s="160">
        <v>21211</v>
      </c>
      <c r="BS4" s="160">
        <v>21242</v>
      </c>
      <c r="BT4" s="160">
        <v>21331</v>
      </c>
      <c r="BU4" s="160">
        <v>21387</v>
      </c>
      <c r="BV4" s="160">
        <v>21446</v>
      </c>
      <c r="BW4" s="160">
        <v>21491</v>
      </c>
      <c r="BX4" s="160">
        <v>21537</v>
      </c>
      <c r="BY4" s="160">
        <v>21592</v>
      </c>
      <c r="BZ4" s="160">
        <v>21633</v>
      </c>
      <c r="CA4" s="160">
        <v>21691</v>
      </c>
      <c r="CB4" s="160">
        <v>21715</v>
      </c>
      <c r="CC4" s="160">
        <v>21781</v>
      </c>
      <c r="CD4" s="160">
        <v>21809</v>
      </c>
      <c r="CE4" s="160">
        <v>21854</v>
      </c>
      <c r="CF4" s="160">
        <v>21924</v>
      </c>
      <c r="CG4" s="160">
        <v>21982</v>
      </c>
      <c r="CH4" s="160">
        <v>22018</v>
      </c>
      <c r="CI4" s="160">
        <v>22054</v>
      </c>
      <c r="CJ4" s="160">
        <v>22085</v>
      </c>
      <c r="CK4" s="160">
        <v>22137</v>
      </c>
      <c r="CL4" s="160">
        <v>22165</v>
      </c>
      <c r="CM4" s="160">
        <v>22215</v>
      </c>
      <c r="CN4" s="160">
        <v>22241</v>
      </c>
      <c r="CO4" s="160">
        <v>22264</v>
      </c>
      <c r="CP4" s="160">
        <v>22314</v>
      </c>
      <c r="CQ4" s="160">
        <v>22340</v>
      </c>
      <c r="CR4" s="160">
        <v>22367</v>
      </c>
      <c r="CS4" s="160">
        <v>22428</v>
      </c>
      <c r="CT4" s="160">
        <v>22508</v>
      </c>
      <c r="CU4" s="160">
        <v>22546</v>
      </c>
      <c r="CV4" s="160">
        <v>22609</v>
      </c>
      <c r="CW4" s="160">
        <v>22658</v>
      </c>
      <c r="CX4" s="160">
        <v>22765</v>
      </c>
      <c r="CY4" s="160">
        <v>22842</v>
      </c>
      <c r="CZ4" s="160">
        <v>22890</v>
      </c>
      <c r="DA4" s="160">
        <v>22926</v>
      </c>
      <c r="DB4" s="160">
        <v>22968</v>
      </c>
      <c r="DC4" s="160">
        <v>23008</v>
      </c>
      <c r="DD4" s="160">
        <v>23112</v>
      </c>
      <c r="DE4" s="160">
        <v>23179</v>
      </c>
      <c r="DF4" s="160">
        <v>23225</v>
      </c>
      <c r="DG4" s="160">
        <v>23317</v>
      </c>
      <c r="DH4" s="160">
        <v>23382</v>
      </c>
      <c r="DI4" s="160">
        <v>23455</v>
      </c>
      <c r="DJ4" s="160">
        <v>23513</v>
      </c>
      <c r="DK4" s="160">
        <v>23576</v>
      </c>
      <c r="DL4" s="160">
        <v>23627</v>
      </c>
      <c r="DM4" s="160">
        <v>23681</v>
      </c>
      <c r="DN4" s="160">
        <v>23718</v>
      </c>
      <c r="DO4" s="160">
        <v>23759</v>
      </c>
      <c r="DP4" s="160">
        <v>23784</v>
      </c>
      <c r="DQ4" s="160">
        <v>23828</v>
      </c>
      <c r="DR4" s="160">
        <v>23851</v>
      </c>
      <c r="DS4" s="160">
        <v>23874</v>
      </c>
      <c r="DT4" s="160">
        <v>23913</v>
      </c>
      <c r="DU4" s="160">
        <v>23957</v>
      </c>
      <c r="DV4" s="160">
        <v>23983</v>
      </c>
      <c r="DW4" s="160">
        <v>24032</v>
      </c>
      <c r="DX4" s="160">
        <v>24085</v>
      </c>
      <c r="DY4" s="160"/>
    </row>
    <row r="5" spans="1:129" ht="15.9" customHeight="1" x14ac:dyDescent="0.25">
      <c r="A5" s="130" t="s">
        <v>444</v>
      </c>
      <c r="B5" s="130" t="s">
        <v>1601</v>
      </c>
      <c r="C5" s="131">
        <v>7</v>
      </c>
      <c r="D5" s="131">
        <v>104</v>
      </c>
      <c r="E5" s="131">
        <v>137</v>
      </c>
      <c r="F5" s="131">
        <v>225</v>
      </c>
      <c r="G5" s="131">
        <v>329</v>
      </c>
      <c r="H5" s="131">
        <v>456</v>
      </c>
      <c r="I5" s="131">
        <v>711</v>
      </c>
      <c r="J5" s="131">
        <v>981</v>
      </c>
      <c r="K5" s="147">
        <v>1249</v>
      </c>
      <c r="L5" s="131">
        <v>1489</v>
      </c>
      <c r="M5" s="131">
        <v>1678</v>
      </c>
      <c r="N5" s="131">
        <v>1842</v>
      </c>
      <c r="O5" s="131">
        <v>2001</v>
      </c>
      <c r="P5" s="131">
        <v>2128</v>
      </c>
      <c r="Q5" s="131">
        <v>2219</v>
      </c>
      <c r="R5" s="160">
        <v>2319</v>
      </c>
      <c r="S5" s="160">
        <v>2400</v>
      </c>
      <c r="T5" s="160">
        <v>2500</v>
      </c>
      <c r="U5" s="160">
        <v>2564</v>
      </c>
      <c r="V5" s="160">
        <v>2625</v>
      </c>
      <c r="W5" s="160">
        <v>2698</v>
      </c>
      <c r="X5" s="160">
        <v>2760</v>
      </c>
      <c r="Y5" s="160">
        <v>2806</v>
      </c>
      <c r="Z5" s="160">
        <v>2859</v>
      </c>
      <c r="AA5" s="160">
        <v>2903</v>
      </c>
      <c r="AB5" s="160">
        <v>2955</v>
      </c>
      <c r="AC5" s="160">
        <v>2989</v>
      </c>
      <c r="AD5" s="160">
        <v>3029</v>
      </c>
      <c r="AE5" s="160">
        <v>3078</v>
      </c>
      <c r="AF5" s="160">
        <v>3111</v>
      </c>
      <c r="AG5" s="160">
        <v>3141</v>
      </c>
      <c r="AH5" s="160">
        <v>3168</v>
      </c>
      <c r="AI5" s="160">
        <v>3197</v>
      </c>
      <c r="AJ5" s="160">
        <v>3212</v>
      </c>
      <c r="AK5" s="160">
        <v>3235</v>
      </c>
      <c r="AL5" s="160">
        <v>3259</v>
      </c>
      <c r="AM5" s="160">
        <v>3281</v>
      </c>
      <c r="AN5" s="160">
        <v>3292</v>
      </c>
      <c r="AO5" s="160">
        <v>3309</v>
      </c>
      <c r="AP5" s="160">
        <v>3327</v>
      </c>
      <c r="AQ5" s="160">
        <v>3341</v>
      </c>
      <c r="AR5" s="160">
        <v>3355</v>
      </c>
      <c r="AS5" s="160">
        <v>3368</v>
      </c>
      <c r="AT5" s="160">
        <v>3390</v>
      </c>
      <c r="AU5" s="160">
        <v>3404</v>
      </c>
      <c r="AV5" s="160">
        <v>3420</v>
      </c>
      <c r="AW5" s="160">
        <v>3430</v>
      </c>
      <c r="AX5" s="160">
        <v>3444</v>
      </c>
      <c r="AY5" s="160">
        <v>3461</v>
      </c>
      <c r="AZ5" s="160">
        <v>3474</v>
      </c>
      <c r="BA5" s="160">
        <v>3483</v>
      </c>
      <c r="BB5" s="160">
        <v>3489</v>
      </c>
      <c r="BC5" s="160">
        <v>3495</v>
      </c>
      <c r="BD5" s="160">
        <v>3507</v>
      </c>
      <c r="BE5" s="160">
        <v>3514</v>
      </c>
      <c r="BF5" s="160">
        <v>3528</v>
      </c>
      <c r="BG5" s="160">
        <v>3541</v>
      </c>
      <c r="BH5" s="160">
        <v>3547</v>
      </c>
      <c r="BI5" s="160">
        <v>3559</v>
      </c>
      <c r="BJ5" s="160">
        <v>3567</v>
      </c>
      <c r="BK5" s="160">
        <v>3585</v>
      </c>
      <c r="BL5" s="160">
        <v>3598</v>
      </c>
      <c r="BM5" s="160">
        <v>3602</v>
      </c>
      <c r="BN5" s="160">
        <v>3610</v>
      </c>
      <c r="BO5" s="160">
        <v>3615</v>
      </c>
      <c r="BP5" s="160">
        <v>3618</v>
      </c>
      <c r="BQ5" s="160">
        <v>3620</v>
      </c>
      <c r="BR5" s="160">
        <v>3622</v>
      </c>
      <c r="BS5" s="160">
        <v>3631</v>
      </c>
      <c r="BT5" s="160">
        <v>3639</v>
      </c>
      <c r="BU5" s="160">
        <v>3644</v>
      </c>
      <c r="BV5" s="160">
        <v>3651</v>
      </c>
      <c r="BW5" s="160">
        <v>3658</v>
      </c>
      <c r="BX5" s="160">
        <v>3663</v>
      </c>
      <c r="BY5" s="160">
        <v>3668</v>
      </c>
      <c r="BZ5" s="160">
        <v>3671</v>
      </c>
      <c r="CA5" s="160">
        <v>3682</v>
      </c>
      <c r="CB5" s="160">
        <v>3686</v>
      </c>
      <c r="CC5" s="160">
        <v>3695</v>
      </c>
      <c r="CD5" s="160">
        <v>3702</v>
      </c>
      <c r="CE5" s="160">
        <v>3706</v>
      </c>
      <c r="CF5" s="160">
        <v>3711</v>
      </c>
      <c r="CG5" s="160">
        <v>3717</v>
      </c>
      <c r="CH5" s="160">
        <v>3725</v>
      </c>
      <c r="CI5" s="160">
        <v>3731</v>
      </c>
      <c r="CJ5" s="160">
        <v>3735</v>
      </c>
      <c r="CK5" s="160">
        <v>3742</v>
      </c>
      <c r="CL5" s="160">
        <v>3746</v>
      </c>
      <c r="CM5" s="160">
        <v>3748</v>
      </c>
      <c r="CN5" s="160">
        <v>3749</v>
      </c>
      <c r="CO5" s="160">
        <v>3752</v>
      </c>
      <c r="CP5" s="160">
        <v>3754</v>
      </c>
      <c r="CQ5" s="160">
        <v>3755</v>
      </c>
      <c r="CR5" s="160">
        <v>3761</v>
      </c>
      <c r="CS5" s="160">
        <v>3764</v>
      </c>
      <c r="CT5" s="160">
        <v>3770</v>
      </c>
      <c r="CU5" s="160">
        <v>3779</v>
      </c>
      <c r="CV5" s="160">
        <v>3786</v>
      </c>
      <c r="CW5" s="160">
        <v>3793</v>
      </c>
      <c r="CX5" s="160">
        <v>3805</v>
      </c>
      <c r="CY5" s="160">
        <v>3818</v>
      </c>
      <c r="CZ5" s="160">
        <v>3823</v>
      </c>
      <c r="DA5" s="160">
        <v>3828</v>
      </c>
      <c r="DB5" s="160">
        <v>3836</v>
      </c>
      <c r="DC5" s="160">
        <v>3842</v>
      </c>
      <c r="DD5" s="160">
        <v>3853</v>
      </c>
      <c r="DE5" s="160">
        <v>3867</v>
      </c>
      <c r="DF5" s="160">
        <v>3876</v>
      </c>
      <c r="DG5" s="160">
        <v>3887</v>
      </c>
      <c r="DH5" s="160">
        <v>3900</v>
      </c>
      <c r="DI5" s="160">
        <v>3910</v>
      </c>
      <c r="DJ5" s="160">
        <v>3923</v>
      </c>
      <c r="DK5" s="160">
        <v>3934</v>
      </c>
      <c r="DL5" s="160">
        <v>3944</v>
      </c>
      <c r="DM5" s="160">
        <v>3953</v>
      </c>
      <c r="DN5" s="160">
        <v>3962</v>
      </c>
      <c r="DO5" s="160">
        <v>3972</v>
      </c>
      <c r="DP5" s="160">
        <v>3979</v>
      </c>
      <c r="DQ5" s="160">
        <v>3988</v>
      </c>
      <c r="DR5" s="160">
        <v>3991</v>
      </c>
      <c r="DS5" s="160">
        <v>3997</v>
      </c>
      <c r="DT5" s="160">
        <v>4001</v>
      </c>
      <c r="DU5" s="160">
        <v>4006</v>
      </c>
      <c r="DV5" s="160">
        <v>4014</v>
      </c>
      <c r="DW5" s="160">
        <v>4027</v>
      </c>
      <c r="DX5" s="160">
        <v>4051</v>
      </c>
      <c r="DY5" s="160"/>
    </row>
    <row r="6" spans="1:129" ht="15.9" customHeight="1" x14ac:dyDescent="0.25">
      <c r="A6" s="130" t="s">
        <v>444</v>
      </c>
      <c r="B6" s="130" t="s">
        <v>1598</v>
      </c>
      <c r="C6" s="131">
        <v>0</v>
      </c>
      <c r="D6" s="131">
        <v>0</v>
      </c>
      <c r="E6" s="131">
        <v>2</v>
      </c>
      <c r="F6" s="131">
        <v>17</v>
      </c>
      <c r="G6" s="131">
        <v>45</v>
      </c>
      <c r="H6" s="131">
        <v>81</v>
      </c>
      <c r="I6" s="131">
        <v>142</v>
      </c>
      <c r="J6" s="131">
        <v>239</v>
      </c>
      <c r="K6" s="147">
        <v>392</v>
      </c>
      <c r="L6" s="131">
        <v>538</v>
      </c>
      <c r="M6" s="131">
        <v>686</v>
      </c>
      <c r="N6" s="131">
        <v>860</v>
      </c>
      <c r="O6" s="131">
        <v>1039</v>
      </c>
      <c r="P6" s="131">
        <v>1187</v>
      </c>
      <c r="Q6" s="131">
        <v>1286</v>
      </c>
      <c r="R6" s="160">
        <v>1433</v>
      </c>
      <c r="S6" s="160">
        <v>1569</v>
      </c>
      <c r="T6" s="160">
        <v>1688</v>
      </c>
      <c r="U6" s="160">
        <v>1833</v>
      </c>
      <c r="V6" s="160">
        <v>1923</v>
      </c>
      <c r="W6" s="160">
        <v>2022</v>
      </c>
      <c r="X6" s="160">
        <v>2221</v>
      </c>
      <c r="Y6" s="160">
        <v>2312</v>
      </c>
      <c r="Z6" s="160">
        <v>2478</v>
      </c>
      <c r="AA6" s="160">
        <v>2615</v>
      </c>
      <c r="AB6" s="160">
        <v>2790</v>
      </c>
      <c r="AC6" s="160">
        <v>2900</v>
      </c>
      <c r="AD6" s="160">
        <v>3155</v>
      </c>
      <c r="AE6" s="160">
        <v>3311</v>
      </c>
      <c r="AF6" s="160">
        <v>3510</v>
      </c>
      <c r="AG6" s="160">
        <v>3700</v>
      </c>
      <c r="AH6" s="160">
        <v>3932</v>
      </c>
      <c r="AI6" s="160">
        <v>4180</v>
      </c>
      <c r="AJ6" s="160">
        <v>4333</v>
      </c>
      <c r="AK6" s="160">
        <v>4718</v>
      </c>
      <c r="AL6" s="160">
        <v>4911</v>
      </c>
      <c r="AM6" s="160">
        <v>4984</v>
      </c>
      <c r="AN6" s="160">
        <v>5061</v>
      </c>
      <c r="AO6" s="160">
        <v>5227</v>
      </c>
      <c r="AP6" s="160">
        <v>5424</v>
      </c>
      <c r="AQ6" s="160">
        <v>5589</v>
      </c>
      <c r="AR6" s="160">
        <v>5799</v>
      </c>
      <c r="AS6" s="160">
        <v>6034</v>
      </c>
      <c r="AT6" s="160">
        <v>6221</v>
      </c>
      <c r="AU6" s="160">
        <v>6422</v>
      </c>
      <c r="AV6" s="160">
        <v>6630</v>
      </c>
      <c r="AW6" s="160">
        <v>6850</v>
      </c>
      <c r="AX6" s="160">
        <v>7123</v>
      </c>
      <c r="AY6" s="160">
        <v>7316</v>
      </c>
      <c r="AZ6" s="160">
        <v>7507</v>
      </c>
      <c r="BA6" s="160">
        <v>7657</v>
      </c>
      <c r="BB6" s="160">
        <v>7709</v>
      </c>
      <c r="BC6" s="160">
        <v>7868</v>
      </c>
      <c r="BD6" s="160">
        <v>7982</v>
      </c>
      <c r="BE6" s="160">
        <v>8078</v>
      </c>
      <c r="BF6" s="160">
        <v>8203</v>
      </c>
      <c r="BG6" s="160">
        <v>8290</v>
      </c>
      <c r="BH6" s="160">
        <v>8367</v>
      </c>
      <c r="BI6" s="160">
        <v>8445</v>
      </c>
      <c r="BJ6" s="160">
        <v>8596</v>
      </c>
      <c r="BK6" s="160">
        <v>8758</v>
      </c>
      <c r="BL6" s="160">
        <v>8850</v>
      </c>
      <c r="BM6" s="160">
        <v>8931</v>
      </c>
      <c r="BN6" s="160">
        <v>9020</v>
      </c>
      <c r="BO6" s="160">
        <v>9078</v>
      </c>
      <c r="BP6" s="160">
        <v>9131</v>
      </c>
      <c r="BQ6" s="160">
        <v>9168</v>
      </c>
      <c r="BR6" s="160">
        <v>9249</v>
      </c>
      <c r="BS6" s="160">
        <v>9329</v>
      </c>
      <c r="BT6" s="160">
        <v>9473</v>
      </c>
      <c r="BU6" s="160">
        <v>9577</v>
      </c>
      <c r="BV6" s="160">
        <v>9687</v>
      </c>
      <c r="BW6" s="160">
        <v>9786</v>
      </c>
      <c r="BX6" s="160">
        <v>9881</v>
      </c>
      <c r="BY6" s="160">
        <v>9976</v>
      </c>
      <c r="BZ6" s="160">
        <v>10056</v>
      </c>
      <c r="CA6" s="160">
        <v>10118</v>
      </c>
      <c r="CB6" s="160">
        <v>10164</v>
      </c>
      <c r="CC6" s="160">
        <v>10292</v>
      </c>
      <c r="CD6" s="160">
        <v>10395</v>
      </c>
      <c r="CE6" s="160">
        <v>10488</v>
      </c>
      <c r="CF6" s="160">
        <v>10573</v>
      </c>
      <c r="CG6" s="160">
        <v>10652</v>
      </c>
      <c r="CH6" s="160">
        <v>10764</v>
      </c>
      <c r="CI6" s="160">
        <v>10840</v>
      </c>
      <c r="CJ6" s="160">
        <v>10927</v>
      </c>
      <c r="CK6" s="160">
        <v>11005</v>
      </c>
      <c r="CL6" s="160">
        <v>11062</v>
      </c>
      <c r="CM6" s="160">
        <v>11115</v>
      </c>
      <c r="CN6" s="160">
        <v>11148</v>
      </c>
      <c r="CO6" s="160">
        <v>11220</v>
      </c>
      <c r="CP6" s="160">
        <v>11298</v>
      </c>
      <c r="CQ6" s="160">
        <v>11363</v>
      </c>
      <c r="CR6" s="160">
        <v>11485</v>
      </c>
      <c r="CS6" s="160">
        <v>11600</v>
      </c>
      <c r="CT6" s="160">
        <v>11801</v>
      </c>
      <c r="CU6" s="160">
        <v>11919</v>
      </c>
      <c r="CV6" s="160">
        <v>12085</v>
      </c>
      <c r="CW6" s="160">
        <v>12282</v>
      </c>
      <c r="CX6" s="160">
        <v>12729</v>
      </c>
      <c r="CY6" s="160">
        <v>13033</v>
      </c>
      <c r="CZ6" s="160">
        <v>13247</v>
      </c>
      <c r="DA6" s="160">
        <v>13411</v>
      </c>
      <c r="DB6" s="160">
        <v>13522</v>
      </c>
      <c r="DC6" s="160">
        <v>13598</v>
      </c>
      <c r="DD6" s="160">
        <v>13735</v>
      </c>
      <c r="DE6" s="160">
        <v>13765</v>
      </c>
      <c r="DF6" s="160">
        <v>13810</v>
      </c>
      <c r="DG6" s="160">
        <v>13868</v>
      </c>
      <c r="DH6" s="160">
        <v>13966</v>
      </c>
      <c r="DI6" s="160">
        <v>14026</v>
      </c>
      <c r="DJ6" s="160">
        <v>14108</v>
      </c>
      <c r="DK6" s="160">
        <v>14200</v>
      </c>
      <c r="DL6" s="160">
        <v>14262</v>
      </c>
      <c r="DM6" s="160">
        <v>14298</v>
      </c>
      <c r="DN6" s="160">
        <v>14340</v>
      </c>
      <c r="DO6" s="160">
        <v>14384</v>
      </c>
      <c r="DP6" s="160">
        <v>14445</v>
      </c>
      <c r="DQ6" s="160">
        <v>14534</v>
      </c>
      <c r="DR6" s="160">
        <v>14560</v>
      </c>
      <c r="DS6" s="160">
        <v>14625</v>
      </c>
      <c r="DT6" s="160">
        <v>14730</v>
      </c>
      <c r="DU6" s="160">
        <v>14897</v>
      </c>
      <c r="DV6" s="160">
        <v>15026</v>
      </c>
      <c r="DW6" s="160">
        <v>15236</v>
      </c>
      <c r="DX6" s="160">
        <v>15387</v>
      </c>
      <c r="DY6" s="160"/>
    </row>
    <row r="7" spans="1:129" s="128" customFormat="1" ht="15.9" customHeight="1" x14ac:dyDescent="0.3">
      <c r="A7" s="132" t="s">
        <v>444</v>
      </c>
      <c r="B7" s="132" t="s">
        <v>1144</v>
      </c>
      <c r="C7" s="133">
        <v>379</v>
      </c>
      <c r="D7" s="133">
        <v>3012</v>
      </c>
      <c r="E7" s="133">
        <v>4454</v>
      </c>
      <c r="F7" s="134">
        <v>5465</v>
      </c>
      <c r="G7" s="133">
        <v>6611</v>
      </c>
      <c r="H7" s="133">
        <v>8218</v>
      </c>
      <c r="I7" s="133">
        <v>10862</v>
      </c>
      <c r="J7" s="133">
        <v>13435</v>
      </c>
      <c r="K7" s="158">
        <v>16811</v>
      </c>
      <c r="L7" s="133">
        <v>19427</v>
      </c>
      <c r="M7" s="133">
        <v>21929</v>
      </c>
      <c r="N7" s="133">
        <v>23687</v>
      </c>
      <c r="O7" s="133">
        <v>25651</v>
      </c>
      <c r="P7" s="133">
        <v>27219</v>
      </c>
      <c r="Q7" s="133">
        <v>28224</v>
      </c>
      <c r="R7" s="161">
        <v>29365</v>
      </c>
      <c r="S7" s="161">
        <v>30194</v>
      </c>
      <c r="T7" s="161">
        <v>31162</v>
      </c>
      <c r="U7" s="161">
        <v>32025</v>
      </c>
      <c r="V7" s="161">
        <v>32746</v>
      </c>
      <c r="W7" s="161">
        <v>33381</v>
      </c>
      <c r="X7" s="161">
        <v>34538</v>
      </c>
      <c r="Y7" s="161">
        <v>35144</v>
      </c>
      <c r="Z7" s="161">
        <v>35943</v>
      </c>
      <c r="AA7" s="161">
        <v>36584</v>
      </c>
      <c r="AB7" s="161">
        <v>37258</v>
      </c>
      <c r="AC7" s="161">
        <v>37722</v>
      </c>
      <c r="AD7" s="161">
        <v>38470</v>
      </c>
      <c r="AE7" s="161">
        <v>39095</v>
      </c>
      <c r="AF7" s="161">
        <v>39722</v>
      </c>
      <c r="AG7" s="161">
        <v>40335</v>
      </c>
      <c r="AH7" s="161">
        <v>40987</v>
      </c>
      <c r="AI7" s="161">
        <v>41683</v>
      </c>
      <c r="AJ7" s="161">
        <v>42116</v>
      </c>
      <c r="AK7" s="161">
        <v>42958</v>
      </c>
      <c r="AL7" s="161">
        <v>43523</v>
      </c>
      <c r="AM7" s="161">
        <v>43826</v>
      </c>
      <c r="AN7" s="161">
        <v>44075</v>
      </c>
      <c r="AO7" s="161">
        <v>44484</v>
      </c>
      <c r="AP7" s="161">
        <v>44960</v>
      </c>
      <c r="AQ7" s="161">
        <v>45401</v>
      </c>
      <c r="AR7" s="161">
        <v>45903</v>
      </c>
      <c r="AS7" s="161">
        <v>46463</v>
      </c>
      <c r="AT7" s="161">
        <v>46936</v>
      </c>
      <c r="AU7" s="161">
        <v>47429</v>
      </c>
      <c r="AV7" s="161">
        <v>47987</v>
      </c>
      <c r="AW7" s="161">
        <v>48531</v>
      </c>
      <c r="AX7" s="161">
        <v>49209</v>
      </c>
      <c r="AY7" s="161">
        <v>49758</v>
      </c>
      <c r="AZ7" s="161">
        <v>50269</v>
      </c>
      <c r="BA7" s="161">
        <v>50616</v>
      </c>
      <c r="BB7" s="161">
        <v>50785</v>
      </c>
      <c r="BC7" s="161">
        <v>51162</v>
      </c>
      <c r="BD7" s="161">
        <v>51480</v>
      </c>
      <c r="BE7" s="161">
        <v>51706</v>
      </c>
      <c r="BF7" s="161">
        <v>52058</v>
      </c>
      <c r="BG7" s="161">
        <v>52332</v>
      </c>
      <c r="BH7" s="161">
        <v>52600</v>
      </c>
      <c r="BI7" s="161">
        <v>52839</v>
      </c>
      <c r="BJ7" s="161">
        <v>53184</v>
      </c>
      <c r="BK7" s="161">
        <v>53583</v>
      </c>
      <c r="BL7" s="161">
        <v>53850</v>
      </c>
      <c r="BM7" s="161">
        <v>54081</v>
      </c>
      <c r="BN7" s="161">
        <v>54309</v>
      </c>
      <c r="BO7" s="161">
        <v>54504</v>
      </c>
      <c r="BP7" s="161">
        <v>54673</v>
      </c>
      <c r="BQ7" s="161">
        <v>54772</v>
      </c>
      <c r="BR7" s="161">
        <v>54956</v>
      </c>
      <c r="BS7" s="161">
        <v>55130</v>
      </c>
      <c r="BT7" s="161">
        <v>55458</v>
      </c>
      <c r="BU7" s="161">
        <v>55688</v>
      </c>
      <c r="BV7" s="161">
        <v>55922</v>
      </c>
      <c r="BW7" s="161">
        <v>56121</v>
      </c>
      <c r="BX7" s="161">
        <v>56333</v>
      </c>
      <c r="BY7" s="161">
        <v>56545</v>
      </c>
      <c r="BZ7" s="161">
        <v>56715</v>
      </c>
      <c r="CA7" s="161">
        <v>56885</v>
      </c>
      <c r="CB7" s="161">
        <v>56983</v>
      </c>
      <c r="CC7" s="161">
        <v>57249</v>
      </c>
      <c r="CD7" s="161">
        <v>57428</v>
      </c>
      <c r="CE7" s="161">
        <v>57606</v>
      </c>
      <c r="CF7" s="161">
        <v>57826</v>
      </c>
      <c r="CG7" s="161">
        <v>58018</v>
      </c>
      <c r="CH7" s="161">
        <v>58223</v>
      </c>
      <c r="CI7" s="161">
        <v>58376</v>
      </c>
      <c r="CJ7" s="161">
        <v>58533</v>
      </c>
      <c r="CK7" s="161">
        <v>58721</v>
      </c>
      <c r="CL7" s="161">
        <v>58840</v>
      </c>
      <c r="CM7" s="161">
        <v>58979</v>
      </c>
      <c r="CN7" s="161">
        <v>59064</v>
      </c>
      <c r="CO7" s="161">
        <v>59183</v>
      </c>
      <c r="CP7" s="161">
        <v>59343</v>
      </c>
      <c r="CQ7" s="161">
        <v>59474</v>
      </c>
      <c r="CR7" s="161">
        <v>59675</v>
      </c>
      <c r="CS7" s="161">
        <v>59891</v>
      </c>
      <c r="CT7" s="161">
        <v>60248</v>
      </c>
      <c r="CU7" s="161">
        <v>60461</v>
      </c>
      <c r="CV7" s="161">
        <v>60766</v>
      </c>
      <c r="CW7" s="161">
        <v>61073</v>
      </c>
      <c r="CX7" s="161">
        <v>61777</v>
      </c>
      <c r="CY7" s="161">
        <v>62263</v>
      </c>
      <c r="CZ7" s="161">
        <v>62590</v>
      </c>
      <c r="DA7" s="161">
        <v>62840</v>
      </c>
      <c r="DB7" s="161">
        <v>63039</v>
      </c>
      <c r="DC7" s="161">
        <v>63187</v>
      </c>
      <c r="DD7" s="161">
        <v>63495</v>
      </c>
      <c r="DE7" s="161">
        <v>63642</v>
      </c>
      <c r="DF7" s="161">
        <v>63787</v>
      </c>
      <c r="DG7" s="161">
        <v>63999</v>
      </c>
      <c r="DH7" s="161">
        <v>64250</v>
      </c>
      <c r="DI7" s="161">
        <v>64477</v>
      </c>
      <c r="DJ7" s="161">
        <v>64717</v>
      </c>
      <c r="DK7" s="161">
        <v>64974</v>
      </c>
      <c r="DL7" s="161">
        <v>65188</v>
      </c>
      <c r="DM7" s="161">
        <v>65324</v>
      </c>
      <c r="DN7" s="161">
        <v>65458</v>
      </c>
      <c r="DO7" s="161">
        <v>65590</v>
      </c>
      <c r="DP7" s="161">
        <v>65697</v>
      </c>
      <c r="DQ7" s="161">
        <v>65864</v>
      </c>
      <c r="DR7" s="161">
        <v>65931</v>
      </c>
      <c r="DS7" s="161">
        <v>66040</v>
      </c>
      <c r="DT7" s="161">
        <v>66224</v>
      </c>
      <c r="DU7" s="161">
        <v>66467</v>
      </c>
      <c r="DV7" s="161">
        <v>66649</v>
      </c>
      <c r="DW7" s="161">
        <v>66966</v>
      </c>
      <c r="DX7" s="161">
        <v>67225</v>
      </c>
      <c r="DY7" s="161"/>
    </row>
    <row r="8" spans="1:129" ht="15.9" customHeight="1" x14ac:dyDescent="0.25">
      <c r="A8" s="135" t="s">
        <v>1596</v>
      </c>
      <c r="B8" s="135" t="s">
        <v>1599</v>
      </c>
      <c r="C8" s="136">
        <v>139.078</v>
      </c>
      <c r="D8" s="137">
        <v>998.77923299999998</v>
      </c>
      <c r="E8" s="138">
        <v>1453.5029629999999</v>
      </c>
      <c r="F8" s="138">
        <v>1725.2169630000001</v>
      </c>
      <c r="G8" s="138">
        <v>2087.8699630000001</v>
      </c>
      <c r="H8" s="138">
        <v>2516.1774350000001</v>
      </c>
      <c r="I8" s="138">
        <v>3178.2114350000002</v>
      </c>
      <c r="J8" s="138">
        <v>3784.9893200000001</v>
      </c>
      <c r="K8" s="159">
        <v>4669.4267730000001</v>
      </c>
      <c r="L8" s="138">
        <v>5299.2557729999999</v>
      </c>
      <c r="M8" s="138">
        <v>5955.0247730000001</v>
      </c>
      <c r="N8" s="138">
        <v>6414.3799730000001</v>
      </c>
      <c r="O8" s="138">
        <v>6958.6749730000001</v>
      </c>
      <c r="P8" s="138">
        <v>7318.9360729999999</v>
      </c>
      <c r="Q8" s="138">
        <v>7547.6594729999997</v>
      </c>
      <c r="R8" s="162">
        <v>7811.6664730000002</v>
      </c>
      <c r="S8" s="162">
        <v>7981.2334730000002</v>
      </c>
      <c r="T8" s="162">
        <v>8188.4024730000001</v>
      </c>
      <c r="U8" s="162">
        <v>8395.1658459999999</v>
      </c>
      <c r="V8" s="162">
        <v>8541.469846</v>
      </c>
      <c r="W8" s="162">
        <v>8663.2278459999998</v>
      </c>
      <c r="X8" s="162">
        <v>9094.9998460000006</v>
      </c>
      <c r="Y8" s="162">
        <v>9229.3798459999998</v>
      </c>
      <c r="Z8" s="162">
        <v>9715.3088459999999</v>
      </c>
      <c r="AA8" s="162">
        <v>10007.075846</v>
      </c>
      <c r="AB8" s="162">
        <v>10323.709846</v>
      </c>
      <c r="AC8" s="162">
        <v>10472.107746</v>
      </c>
      <c r="AD8" s="162">
        <v>10935.507745999999</v>
      </c>
      <c r="AE8" s="162">
        <v>11260.183746000001</v>
      </c>
      <c r="AF8" s="162">
        <v>11573.138746000001</v>
      </c>
      <c r="AG8" s="162">
        <v>11871.784745999999</v>
      </c>
      <c r="AH8" s="162">
        <v>12244.019045999999</v>
      </c>
      <c r="AI8" s="162">
        <v>12608.001246</v>
      </c>
      <c r="AJ8" s="162">
        <v>12865.291246000001</v>
      </c>
      <c r="AK8" s="162">
        <v>13343.798246</v>
      </c>
      <c r="AL8" s="162">
        <v>13814.616246</v>
      </c>
      <c r="AM8" s="162">
        <v>14008.076246000001</v>
      </c>
      <c r="AN8" s="162">
        <v>14185.236246</v>
      </c>
      <c r="AO8" s="162">
        <v>14438.538246</v>
      </c>
      <c r="AP8" s="162">
        <v>14771.010246</v>
      </c>
      <c r="AQ8" s="162">
        <v>15178.800246000001</v>
      </c>
      <c r="AR8" s="162">
        <v>15541.449246</v>
      </c>
      <c r="AS8" s="162">
        <v>16011.595246000001</v>
      </c>
      <c r="AT8" s="162">
        <v>16381.623245999999</v>
      </c>
      <c r="AU8" s="162">
        <v>16807.245245999999</v>
      </c>
      <c r="AV8" s="162">
        <v>17428.556246</v>
      </c>
      <c r="AW8" s="162">
        <v>17948.851245999998</v>
      </c>
      <c r="AX8" s="162">
        <v>18574.482246</v>
      </c>
      <c r="AY8" s="162">
        <v>19046.012245999998</v>
      </c>
      <c r="AZ8" s="162">
        <v>19507.121245999999</v>
      </c>
      <c r="BA8" s="162">
        <v>19870.421246000002</v>
      </c>
      <c r="BB8" s="162">
        <v>20070.035245999999</v>
      </c>
      <c r="BC8" s="162">
        <v>20461.101245999998</v>
      </c>
      <c r="BD8" s="162">
        <v>20758.238246000001</v>
      </c>
      <c r="BE8" s="162">
        <v>20949.128246</v>
      </c>
      <c r="BF8" s="162">
        <v>21246.804246</v>
      </c>
      <c r="BG8" s="162">
        <v>21515.284245999999</v>
      </c>
      <c r="BH8" s="162">
        <v>21805.659245999999</v>
      </c>
      <c r="BI8" s="162">
        <v>22023.261245999998</v>
      </c>
      <c r="BJ8" s="162">
        <v>22292.301245999999</v>
      </c>
      <c r="BK8" s="162">
        <v>22621.066245999999</v>
      </c>
      <c r="BL8" s="162">
        <v>22903.241246000001</v>
      </c>
      <c r="BM8" s="162">
        <v>23169.056246</v>
      </c>
      <c r="BN8" s="162">
        <v>23356.844246000001</v>
      </c>
      <c r="BO8" s="162">
        <v>23515.434246000001</v>
      </c>
      <c r="BP8" s="162">
        <v>23659.544246000001</v>
      </c>
      <c r="BQ8" s="162">
        <v>23750.814246000002</v>
      </c>
      <c r="BR8" s="162">
        <v>23886.914246</v>
      </c>
      <c r="BS8" s="162">
        <v>23997.538246</v>
      </c>
      <c r="BT8" s="162">
        <v>24224.178245999999</v>
      </c>
      <c r="BU8" s="162">
        <v>24385.292246000001</v>
      </c>
      <c r="BV8" s="162">
        <v>24533.292246000001</v>
      </c>
      <c r="BW8" s="162">
        <v>24683.812246000001</v>
      </c>
      <c r="BX8" s="162">
        <v>24869.004246</v>
      </c>
      <c r="BY8" s="162">
        <v>25037.674245999999</v>
      </c>
      <c r="BZ8" s="162">
        <v>25163.044246000001</v>
      </c>
      <c r="CA8" s="162">
        <v>25241.934246000001</v>
      </c>
      <c r="CB8" s="162">
        <v>25304.974246000002</v>
      </c>
      <c r="CC8" s="162">
        <v>25488.654245999998</v>
      </c>
      <c r="CD8" s="162">
        <v>25669.214246</v>
      </c>
      <c r="CE8" s="162">
        <v>25767.584245999999</v>
      </c>
      <c r="CF8" s="162">
        <v>25913.374245999999</v>
      </c>
      <c r="CG8" s="162">
        <v>26113.014245999999</v>
      </c>
      <c r="CH8" s="162">
        <v>26226.733246</v>
      </c>
      <c r="CI8" s="162">
        <v>26350.731245999999</v>
      </c>
      <c r="CJ8" s="162">
        <v>26467.358246</v>
      </c>
      <c r="CK8" s="162">
        <v>26581.734246</v>
      </c>
      <c r="CL8" s="162">
        <v>26654.694245999999</v>
      </c>
      <c r="CM8" s="162">
        <v>26762.163246</v>
      </c>
      <c r="CN8" s="162">
        <v>26868.333245999998</v>
      </c>
      <c r="CO8" s="162">
        <v>26939.773246000001</v>
      </c>
      <c r="CP8" s="162">
        <v>27103.511245999998</v>
      </c>
      <c r="CQ8" s="162">
        <v>27319.081246000002</v>
      </c>
      <c r="CR8" s="162">
        <v>27615.231245999999</v>
      </c>
      <c r="CS8" s="162">
        <v>27845.641245999999</v>
      </c>
      <c r="CT8" s="162">
        <v>28271.529245999998</v>
      </c>
      <c r="CU8" s="162">
        <v>28512.956246000002</v>
      </c>
      <c r="CV8" s="162">
        <v>28818.930246</v>
      </c>
      <c r="CW8" s="162">
        <v>29060.390646</v>
      </c>
      <c r="CX8" s="162">
        <v>29667.620645999999</v>
      </c>
      <c r="CY8" s="162">
        <v>29931.962646</v>
      </c>
      <c r="CZ8" s="162">
        <v>30214.559646000002</v>
      </c>
      <c r="DA8" s="162">
        <v>30472.220246000001</v>
      </c>
      <c r="DB8" s="162">
        <v>30605.080246000001</v>
      </c>
      <c r="DC8" s="162">
        <v>30718.889245999999</v>
      </c>
      <c r="DD8" s="162">
        <v>30882.295246000001</v>
      </c>
      <c r="DE8" s="162">
        <v>31073.972246000001</v>
      </c>
      <c r="DF8" s="162">
        <v>31207.892245999999</v>
      </c>
      <c r="DG8" s="162">
        <v>31364.317245999999</v>
      </c>
      <c r="DH8" s="162">
        <v>31549.045618</v>
      </c>
      <c r="DI8" s="162">
        <v>31796.098618</v>
      </c>
      <c r="DJ8" s="162">
        <v>32105.854618000001</v>
      </c>
      <c r="DK8" s="162">
        <v>32418.854618000001</v>
      </c>
      <c r="DL8" s="162">
        <v>32918.884617999996</v>
      </c>
      <c r="DM8" s="162">
        <v>33084.914618000003</v>
      </c>
      <c r="DN8" s="162">
        <v>33366.213618000002</v>
      </c>
      <c r="DO8" s="162">
        <v>33452.972618</v>
      </c>
      <c r="DP8" s="162">
        <v>33492.622618000001</v>
      </c>
      <c r="DQ8" s="162">
        <v>33581.692618000001</v>
      </c>
      <c r="DR8" s="162">
        <v>33650.735267999997</v>
      </c>
      <c r="DS8" s="162">
        <v>33880.853267999999</v>
      </c>
      <c r="DT8" s="162">
        <v>34072.236268000001</v>
      </c>
      <c r="DU8" s="162">
        <v>34231.866267999998</v>
      </c>
      <c r="DV8" s="162">
        <v>34333.913767999999</v>
      </c>
      <c r="DW8" s="162">
        <v>34604.649468000003</v>
      </c>
      <c r="DX8" s="162">
        <v>34876.570467999998</v>
      </c>
    </row>
    <row r="9" spans="1:129" ht="15.9" customHeight="1" x14ac:dyDescent="0.25">
      <c r="A9" s="135" t="s">
        <v>1596</v>
      </c>
      <c r="B9" s="135" t="s">
        <v>1600</v>
      </c>
      <c r="C9" s="139">
        <v>302.56700000000001</v>
      </c>
      <c r="D9" s="137">
        <v>3131.2753499999999</v>
      </c>
      <c r="E9" s="138">
        <v>4213.4803499999998</v>
      </c>
      <c r="F9" s="138">
        <v>5394.3243499999999</v>
      </c>
      <c r="G9" s="138">
        <v>6659.4467500000001</v>
      </c>
      <c r="H9" s="138">
        <v>9188.7372500000001</v>
      </c>
      <c r="I9" s="138">
        <v>14163.803446999998</v>
      </c>
      <c r="J9" s="138">
        <v>18511.206535999998</v>
      </c>
      <c r="K9" s="159">
        <v>23840.230535999999</v>
      </c>
      <c r="L9" s="138">
        <v>27747.791535999997</v>
      </c>
      <c r="M9" s="138">
        <v>31618.690536000002</v>
      </c>
      <c r="N9" s="138">
        <v>34018.329336000003</v>
      </c>
      <c r="O9" s="138">
        <v>36536.589935999997</v>
      </c>
      <c r="P9" s="138">
        <v>38776.406486</v>
      </c>
      <c r="Q9" s="138">
        <v>40240.064486000003</v>
      </c>
      <c r="R9" s="162">
        <v>41839.841985999999</v>
      </c>
      <c r="S9" s="162">
        <v>42967.332986000001</v>
      </c>
      <c r="T9" s="162">
        <v>44287.701986</v>
      </c>
      <c r="U9" s="162">
        <v>45463.130786000002</v>
      </c>
      <c r="V9" s="162">
        <v>46463.693786000003</v>
      </c>
      <c r="W9" s="162">
        <v>47300.325786000001</v>
      </c>
      <c r="X9" s="162">
        <v>48789.795786000002</v>
      </c>
      <c r="Y9" s="162">
        <v>49599.728686000002</v>
      </c>
      <c r="Z9" s="162">
        <v>51392.027686000001</v>
      </c>
      <c r="AA9" s="162">
        <v>52513.066685999998</v>
      </c>
      <c r="AB9" s="162">
        <v>53691.753685999996</v>
      </c>
      <c r="AC9" s="162">
        <v>54320.433685999997</v>
      </c>
      <c r="AD9" s="162">
        <v>55312.252686</v>
      </c>
      <c r="AE9" s="162">
        <v>56186.687685999997</v>
      </c>
      <c r="AF9" s="162">
        <v>56946.672685999998</v>
      </c>
      <c r="AG9" s="162">
        <v>57765.023686</v>
      </c>
      <c r="AH9" s="162">
        <v>58487.388685999998</v>
      </c>
      <c r="AI9" s="162">
        <v>59209.076686</v>
      </c>
      <c r="AJ9" s="162">
        <v>59698.210685999999</v>
      </c>
      <c r="AK9" s="162">
        <v>60454.574686</v>
      </c>
      <c r="AL9" s="162">
        <v>61480.270686000003</v>
      </c>
      <c r="AM9" s="162">
        <v>62005.969685999997</v>
      </c>
      <c r="AN9" s="162">
        <v>62615.989686000001</v>
      </c>
      <c r="AO9" s="162">
        <v>63213.498685999999</v>
      </c>
      <c r="AP9" s="162">
        <v>63798.455686000001</v>
      </c>
      <c r="AQ9" s="162">
        <v>64273.885686000001</v>
      </c>
      <c r="AR9" s="162">
        <v>64814.319686000003</v>
      </c>
      <c r="AS9" s="162">
        <v>65389.958685999998</v>
      </c>
      <c r="AT9" s="162">
        <v>65980.958685999998</v>
      </c>
      <c r="AU9" s="162">
        <v>66500.758686000001</v>
      </c>
      <c r="AV9" s="162">
        <v>67166.978686000002</v>
      </c>
      <c r="AW9" s="162">
        <v>67889.398686</v>
      </c>
      <c r="AX9" s="162">
        <v>68708.612685999993</v>
      </c>
      <c r="AY9" s="162">
        <v>69435.134686000005</v>
      </c>
      <c r="AZ9" s="162">
        <v>70002.524686000004</v>
      </c>
      <c r="BA9" s="162">
        <v>70324.031486000007</v>
      </c>
      <c r="BB9" s="162">
        <v>70544.071486000001</v>
      </c>
      <c r="BC9" s="162">
        <v>70968.128486000001</v>
      </c>
      <c r="BD9" s="162">
        <v>71425.519486000005</v>
      </c>
      <c r="BE9" s="162">
        <v>71712.604485999997</v>
      </c>
      <c r="BF9" s="162">
        <v>72378.378486000001</v>
      </c>
      <c r="BG9" s="162">
        <v>72879.724486000006</v>
      </c>
      <c r="BH9" s="162">
        <v>73441.802486</v>
      </c>
      <c r="BI9" s="162">
        <v>73899.937485999995</v>
      </c>
      <c r="BJ9" s="162">
        <v>74345.979485999997</v>
      </c>
      <c r="BK9" s="162">
        <v>74982.721485999995</v>
      </c>
      <c r="BL9" s="162">
        <v>75431.221485999995</v>
      </c>
      <c r="BM9" s="162">
        <v>75792.928486000004</v>
      </c>
      <c r="BN9" s="162">
        <v>76115.658486</v>
      </c>
      <c r="BO9" s="162">
        <v>76552.738486000002</v>
      </c>
      <c r="BP9" s="162">
        <v>76951.058485999994</v>
      </c>
      <c r="BQ9" s="162">
        <v>77089.168485999995</v>
      </c>
      <c r="BR9" s="162">
        <v>77389.218485999998</v>
      </c>
      <c r="BS9" s="162">
        <v>77641.558485999994</v>
      </c>
      <c r="BT9" s="162">
        <v>78135.956485999995</v>
      </c>
      <c r="BU9" s="162">
        <v>78518.116485999999</v>
      </c>
      <c r="BV9" s="162">
        <v>78820.735486000005</v>
      </c>
      <c r="BW9" s="162">
        <v>79113.378486000001</v>
      </c>
      <c r="BX9" s="162">
        <v>79427.200486000002</v>
      </c>
      <c r="BY9" s="162">
        <v>79756.110486000005</v>
      </c>
      <c r="BZ9" s="162">
        <v>80036.060486000002</v>
      </c>
      <c r="CA9" s="162">
        <v>80452.780486000003</v>
      </c>
      <c r="CB9" s="162">
        <v>80699.820485999997</v>
      </c>
      <c r="CC9" s="162">
        <v>81456.890486000004</v>
      </c>
      <c r="CD9" s="162">
        <v>81656.110486000005</v>
      </c>
      <c r="CE9" s="162">
        <v>82047.760485999999</v>
      </c>
      <c r="CF9" s="162">
        <v>82553.080486000006</v>
      </c>
      <c r="CG9" s="162">
        <v>83034.870486</v>
      </c>
      <c r="CH9" s="162">
        <v>83332.880485999995</v>
      </c>
      <c r="CI9" s="162">
        <v>83539.030486000003</v>
      </c>
      <c r="CJ9" s="162">
        <v>83724.739486000006</v>
      </c>
      <c r="CK9" s="162">
        <v>84152.689486000003</v>
      </c>
      <c r="CL9" s="162">
        <v>84450.189486000003</v>
      </c>
      <c r="CM9" s="162">
        <v>84941.249486000001</v>
      </c>
      <c r="CN9" s="162">
        <v>85268.049486000004</v>
      </c>
      <c r="CO9" s="162">
        <v>85540.879486000005</v>
      </c>
      <c r="CP9" s="162">
        <v>85973.913486000005</v>
      </c>
      <c r="CQ9" s="162">
        <v>86194.823485999994</v>
      </c>
      <c r="CR9" s="162">
        <v>86642.631485999998</v>
      </c>
      <c r="CS9" s="162">
        <v>87248.346485999995</v>
      </c>
      <c r="CT9" s="162">
        <v>88324.501506000001</v>
      </c>
      <c r="CU9" s="162">
        <v>88721.502506000004</v>
      </c>
      <c r="CV9" s="162">
        <v>89501.413505999997</v>
      </c>
      <c r="CW9" s="162">
        <v>90038.576505999998</v>
      </c>
      <c r="CX9" s="162">
        <v>91094.080505999998</v>
      </c>
      <c r="CY9" s="162">
        <v>91700.258606000003</v>
      </c>
      <c r="CZ9" s="162">
        <v>92138.638605999993</v>
      </c>
      <c r="DA9" s="162">
        <v>92579.778606000007</v>
      </c>
      <c r="DB9" s="162">
        <v>93052.043606000007</v>
      </c>
      <c r="DC9" s="162">
        <v>93495.383606000003</v>
      </c>
      <c r="DD9" s="162">
        <v>94374.243606000004</v>
      </c>
      <c r="DE9" s="162">
        <v>94943.828605999995</v>
      </c>
      <c r="DF9" s="162">
        <v>95311.873605999994</v>
      </c>
      <c r="DG9" s="162">
        <v>96104.033005999998</v>
      </c>
      <c r="DH9" s="162">
        <v>96608.233038000006</v>
      </c>
      <c r="DI9" s="162">
        <v>97161.748598000006</v>
      </c>
      <c r="DJ9" s="162">
        <v>97615.821662999995</v>
      </c>
      <c r="DK9" s="162">
        <v>98293.316667000006</v>
      </c>
      <c r="DL9" s="162">
        <v>98777.151503600006</v>
      </c>
      <c r="DM9" s="162">
        <v>99250.5515036</v>
      </c>
      <c r="DN9" s="162">
        <v>99708.1425036</v>
      </c>
      <c r="DO9" s="162">
        <v>100118.91600360001</v>
      </c>
      <c r="DP9" s="162">
        <v>100456.18000360001</v>
      </c>
      <c r="DQ9" s="162">
        <v>100845.2590036</v>
      </c>
      <c r="DR9" s="162">
        <v>101078.02900360001</v>
      </c>
      <c r="DS9" s="162">
        <v>101374.49620360001</v>
      </c>
      <c r="DT9" s="162">
        <v>101837.3362036</v>
      </c>
      <c r="DU9" s="162">
        <v>102479.7642036</v>
      </c>
      <c r="DV9" s="162">
        <v>102812.83820360001</v>
      </c>
      <c r="DW9" s="162">
        <v>103520.61140360001</v>
      </c>
      <c r="DX9" s="162">
        <v>104356.1670036</v>
      </c>
    </row>
    <row r="10" spans="1:129" ht="15.9" customHeight="1" x14ac:dyDescent="0.25">
      <c r="A10" s="135" t="s">
        <v>1596</v>
      </c>
      <c r="B10" s="135" t="s">
        <v>1601</v>
      </c>
      <c r="C10" s="139">
        <v>65.08</v>
      </c>
      <c r="D10" s="137">
        <v>2082.2435999999998</v>
      </c>
      <c r="E10" s="138">
        <v>2528.2936</v>
      </c>
      <c r="F10" s="138">
        <v>4327.5335999999998</v>
      </c>
      <c r="G10" s="138">
        <v>6951.3806000000004</v>
      </c>
      <c r="H10" s="138">
        <v>8887.9706000000006</v>
      </c>
      <c r="I10" s="138">
        <v>13192.807600000002</v>
      </c>
      <c r="J10" s="138">
        <v>17814.032600000002</v>
      </c>
      <c r="K10" s="159">
        <v>21364.716599999996</v>
      </c>
      <c r="L10" s="138">
        <v>24565.384599999998</v>
      </c>
      <c r="M10" s="138">
        <v>27463.986599999997</v>
      </c>
      <c r="N10" s="138">
        <v>29653.9866</v>
      </c>
      <c r="O10" s="138">
        <v>31798.250599999999</v>
      </c>
      <c r="P10" s="138">
        <v>33599.655599999998</v>
      </c>
      <c r="Q10" s="138">
        <v>34788.515599999999</v>
      </c>
      <c r="R10" s="162">
        <v>36081.855600000003</v>
      </c>
      <c r="S10" s="162">
        <v>37184.765599999999</v>
      </c>
      <c r="T10" s="162">
        <v>38467.005599999997</v>
      </c>
      <c r="U10" s="162">
        <v>39557.995600000002</v>
      </c>
      <c r="V10" s="162">
        <v>40310.505599999997</v>
      </c>
      <c r="W10" s="162">
        <v>41246.585599999999</v>
      </c>
      <c r="X10" s="162">
        <v>41994.2356</v>
      </c>
      <c r="Y10" s="162">
        <v>42614.9856</v>
      </c>
      <c r="Z10" s="162">
        <v>43324.4856</v>
      </c>
      <c r="AA10" s="162">
        <v>43917.215600000003</v>
      </c>
      <c r="AB10" s="162">
        <v>44503.535600000003</v>
      </c>
      <c r="AC10" s="162">
        <v>45225.335599999999</v>
      </c>
      <c r="AD10" s="162">
        <v>45906.335599999999</v>
      </c>
      <c r="AE10" s="162">
        <v>46591.535600000003</v>
      </c>
      <c r="AF10" s="162">
        <v>47092.135600000001</v>
      </c>
      <c r="AG10" s="162">
        <v>47547.635600000001</v>
      </c>
      <c r="AH10" s="162">
        <v>47912.935600000004</v>
      </c>
      <c r="AI10" s="162">
        <v>48369.575599999996</v>
      </c>
      <c r="AJ10" s="162">
        <v>48509.275600000001</v>
      </c>
      <c r="AK10" s="162">
        <v>48922.245600000002</v>
      </c>
      <c r="AL10" s="162">
        <v>49262.710599999999</v>
      </c>
      <c r="AM10" s="162">
        <v>49612.510600000001</v>
      </c>
      <c r="AN10" s="162">
        <v>49799.590600000003</v>
      </c>
      <c r="AO10" s="162">
        <v>50183.590600000003</v>
      </c>
      <c r="AP10" s="162">
        <v>50456.690600000002</v>
      </c>
      <c r="AQ10" s="162">
        <v>50672.190600000002</v>
      </c>
      <c r="AR10" s="162">
        <v>50962.210599999999</v>
      </c>
      <c r="AS10" s="162">
        <v>51195.910600000003</v>
      </c>
      <c r="AT10" s="162">
        <v>51430.060599999997</v>
      </c>
      <c r="AU10" s="162">
        <v>51669.060599999997</v>
      </c>
      <c r="AV10" s="162">
        <v>51955.8606</v>
      </c>
      <c r="AW10" s="162">
        <v>52113.8606</v>
      </c>
      <c r="AX10" s="162">
        <v>52387.160600000003</v>
      </c>
      <c r="AY10" s="162">
        <v>52667.660600000003</v>
      </c>
      <c r="AZ10" s="162">
        <v>52932.160600000003</v>
      </c>
      <c r="BA10" s="162">
        <v>53047.660600000003</v>
      </c>
      <c r="BB10" s="162">
        <v>53197.160600000003</v>
      </c>
      <c r="BC10" s="162">
        <v>53288.160600000003</v>
      </c>
      <c r="BD10" s="162">
        <v>53482.310599999997</v>
      </c>
      <c r="BE10" s="162">
        <v>53656.260600000001</v>
      </c>
      <c r="BF10" s="162">
        <v>53828.760600000001</v>
      </c>
      <c r="BG10" s="162">
        <v>53978.760600000001</v>
      </c>
      <c r="BH10" s="162">
        <v>54100.660600000003</v>
      </c>
      <c r="BI10" s="162">
        <v>54339.840600000003</v>
      </c>
      <c r="BJ10" s="162">
        <v>54470.340600000003</v>
      </c>
      <c r="BK10" s="162">
        <v>54723.220600000001</v>
      </c>
      <c r="BL10" s="162">
        <v>54978.870600000002</v>
      </c>
      <c r="BM10" s="162">
        <v>55036.970600000001</v>
      </c>
      <c r="BN10" s="162">
        <v>55192.570599999999</v>
      </c>
      <c r="BO10" s="162">
        <v>55229.770600000003</v>
      </c>
      <c r="BP10" s="162">
        <v>55285.770600000003</v>
      </c>
      <c r="BQ10" s="162">
        <v>55309.670599999998</v>
      </c>
      <c r="BR10" s="162">
        <v>55379.170599999998</v>
      </c>
      <c r="BS10" s="162">
        <v>55483.770600000003</v>
      </c>
      <c r="BT10" s="162">
        <v>55639.170599999998</v>
      </c>
      <c r="BU10" s="162">
        <v>55750.620600000002</v>
      </c>
      <c r="BV10" s="162">
        <v>55956.120600000002</v>
      </c>
      <c r="BW10" s="162">
        <v>56134.220600000001</v>
      </c>
      <c r="BX10" s="162">
        <v>56234.820599999999</v>
      </c>
      <c r="BY10" s="162">
        <v>56481.220600000001</v>
      </c>
      <c r="BZ10" s="162">
        <v>56543.720600000001</v>
      </c>
      <c r="CA10" s="162">
        <v>57006.520600000003</v>
      </c>
      <c r="CB10" s="162">
        <v>57147.720600000001</v>
      </c>
      <c r="CC10" s="162">
        <v>58078.495600000002</v>
      </c>
      <c r="CD10" s="162">
        <v>58466.595600000001</v>
      </c>
      <c r="CE10" s="162">
        <v>58600.595600000001</v>
      </c>
      <c r="CF10" s="162">
        <v>58959.295599999998</v>
      </c>
      <c r="CG10" s="162">
        <v>59087.295599999998</v>
      </c>
      <c r="CH10" s="162">
        <v>59276.295599999998</v>
      </c>
      <c r="CI10" s="162">
        <v>59609.705600000001</v>
      </c>
      <c r="CJ10" s="162">
        <v>59699.705600000001</v>
      </c>
      <c r="CK10" s="162">
        <v>59922.5556</v>
      </c>
      <c r="CL10" s="162">
        <v>59978.0556</v>
      </c>
      <c r="CM10" s="162">
        <v>60057.935599999997</v>
      </c>
      <c r="CN10" s="162">
        <v>60164.435599999997</v>
      </c>
      <c r="CO10" s="162">
        <v>60224.152860000002</v>
      </c>
      <c r="CP10" s="162">
        <v>60265.152860000002</v>
      </c>
      <c r="CQ10" s="162">
        <v>60291.652860000002</v>
      </c>
      <c r="CR10" s="162">
        <v>60509.64486</v>
      </c>
      <c r="CS10" s="162">
        <v>60625.14486</v>
      </c>
      <c r="CT10" s="162">
        <v>60933.64486</v>
      </c>
      <c r="CU10" s="162">
        <v>61234.744859999999</v>
      </c>
      <c r="CV10" s="162">
        <v>61423.812859999998</v>
      </c>
      <c r="CW10" s="162">
        <v>61588.71286</v>
      </c>
      <c r="CX10" s="162">
        <v>61912.422859999999</v>
      </c>
      <c r="CY10" s="162">
        <v>62343.759859999998</v>
      </c>
      <c r="CZ10" s="162">
        <v>62447.697160000003</v>
      </c>
      <c r="DA10" s="162">
        <v>62561.637159999998</v>
      </c>
      <c r="DB10" s="162">
        <v>62859.862159999997</v>
      </c>
      <c r="DC10" s="162">
        <v>63260.102160000002</v>
      </c>
      <c r="DD10" s="162">
        <v>63551.742160000002</v>
      </c>
      <c r="DE10" s="162">
        <v>63926.492160000002</v>
      </c>
      <c r="DF10" s="162">
        <v>64292.442159999999</v>
      </c>
      <c r="DG10" s="162">
        <v>64747.098135</v>
      </c>
      <c r="DH10" s="162">
        <v>65170.236024999998</v>
      </c>
      <c r="DI10" s="162">
        <v>65378.2091</v>
      </c>
      <c r="DJ10" s="162">
        <v>65856.349100000007</v>
      </c>
      <c r="DK10" s="162">
        <v>66191.777600000001</v>
      </c>
      <c r="DL10" s="162">
        <v>66607.530738000001</v>
      </c>
      <c r="DM10" s="162">
        <v>66781.080738000004</v>
      </c>
      <c r="DN10" s="162">
        <v>67153.955738000004</v>
      </c>
      <c r="DO10" s="162">
        <v>67439.945737999995</v>
      </c>
      <c r="DP10" s="162">
        <v>67773.323308000006</v>
      </c>
      <c r="DQ10" s="162">
        <v>68072.803308000002</v>
      </c>
      <c r="DR10" s="162">
        <v>68166.803308000002</v>
      </c>
      <c r="DS10" s="162">
        <v>68582.636425999997</v>
      </c>
      <c r="DT10" s="162">
        <v>68805.336425999994</v>
      </c>
      <c r="DU10" s="162">
        <v>68969.606425999998</v>
      </c>
      <c r="DV10" s="162">
        <v>69250.181425999996</v>
      </c>
      <c r="DW10" s="162">
        <v>69647.601676000006</v>
      </c>
      <c r="DX10" s="162">
        <v>70596.592575999995</v>
      </c>
    </row>
    <row r="11" spans="1:129" ht="15.9" customHeight="1" x14ac:dyDescent="0.25">
      <c r="A11" s="135" t="s">
        <v>1596</v>
      </c>
      <c r="B11" s="135" t="s">
        <v>1598</v>
      </c>
      <c r="C11" s="139">
        <v>0</v>
      </c>
      <c r="D11" s="137">
        <v>0</v>
      </c>
      <c r="E11" s="138">
        <v>30</v>
      </c>
      <c r="F11" s="138">
        <v>95.1</v>
      </c>
      <c r="G11" s="138">
        <v>155.93600000000001</v>
      </c>
      <c r="H11" s="138">
        <v>246.41499999999999</v>
      </c>
      <c r="I11" s="138">
        <v>380.57</v>
      </c>
      <c r="J11" s="138">
        <v>653.55999999999995</v>
      </c>
      <c r="K11" s="138">
        <v>1073.7280000000001</v>
      </c>
      <c r="L11" s="138">
        <v>1448.5814809999999</v>
      </c>
      <c r="M11" s="138">
        <v>1860.7094810000001</v>
      </c>
      <c r="N11" s="138">
        <v>2304.9749809999998</v>
      </c>
      <c r="O11" s="138">
        <v>2718.3389809999999</v>
      </c>
      <c r="P11" s="138">
        <v>3071.7619810000001</v>
      </c>
      <c r="Q11" s="138">
        <v>3295.9999809999999</v>
      </c>
      <c r="R11" s="162">
        <v>3710.2579810000002</v>
      </c>
      <c r="S11" s="162">
        <v>4182.6889810000002</v>
      </c>
      <c r="T11" s="162">
        <v>4492.5929809999998</v>
      </c>
      <c r="U11" s="162">
        <v>4899.7619809999997</v>
      </c>
      <c r="V11" s="162">
        <v>5142.8519809999998</v>
      </c>
      <c r="W11" s="162">
        <v>5356.1319810000005</v>
      </c>
      <c r="X11" s="162">
        <v>6276.5349809999998</v>
      </c>
      <c r="Y11" s="162">
        <v>6584.9979810000004</v>
      </c>
      <c r="Z11" s="162">
        <v>7275.3839809999999</v>
      </c>
      <c r="AA11" s="162">
        <v>7907.2829810000003</v>
      </c>
      <c r="AB11" s="162">
        <v>8806.9129809999995</v>
      </c>
      <c r="AC11" s="162">
        <v>9136.9439810000003</v>
      </c>
      <c r="AD11" s="162">
        <v>10171.802981000001</v>
      </c>
      <c r="AE11" s="162">
        <v>10797.978981</v>
      </c>
      <c r="AF11" s="162">
        <v>11269.032981</v>
      </c>
      <c r="AG11" s="162">
        <v>11846.424981</v>
      </c>
      <c r="AH11" s="162">
        <v>12708.559981</v>
      </c>
      <c r="AI11" s="162">
        <v>13456.932981</v>
      </c>
      <c r="AJ11" s="162">
        <v>13830.558981</v>
      </c>
      <c r="AK11" s="162">
        <v>14868.071980999999</v>
      </c>
      <c r="AL11" s="162">
        <v>15679.456980999999</v>
      </c>
      <c r="AM11" s="162">
        <v>15834.847981000001</v>
      </c>
      <c r="AN11" s="162">
        <v>16107.309981</v>
      </c>
      <c r="AO11" s="162">
        <v>16516.859981000001</v>
      </c>
      <c r="AP11" s="162">
        <v>16984.549981</v>
      </c>
      <c r="AQ11" s="162">
        <v>17439.288981000002</v>
      </c>
      <c r="AR11" s="162">
        <v>18019.708981</v>
      </c>
      <c r="AS11" s="162">
        <v>18561.058980999998</v>
      </c>
      <c r="AT11" s="162">
        <v>19152.292980999999</v>
      </c>
      <c r="AU11" s="162">
        <v>19766.047981</v>
      </c>
      <c r="AV11" s="162">
        <v>20370.981981000001</v>
      </c>
      <c r="AW11" s="162">
        <v>20967.597980999999</v>
      </c>
      <c r="AX11" s="162">
        <v>21723.084981</v>
      </c>
      <c r="AY11" s="162">
        <v>22286.169980999999</v>
      </c>
      <c r="AZ11" s="162">
        <v>22807.846980999999</v>
      </c>
      <c r="BA11" s="162">
        <v>23258.051981000001</v>
      </c>
      <c r="BB11" s="162">
        <v>23390.426981000001</v>
      </c>
      <c r="BC11" s="162">
        <v>23809.184980999999</v>
      </c>
      <c r="BD11" s="162">
        <v>24077.998981000001</v>
      </c>
      <c r="BE11" s="162">
        <v>24443.877981000001</v>
      </c>
      <c r="BF11" s="162">
        <v>24830.927981000001</v>
      </c>
      <c r="BG11" s="162">
        <v>25164.385980999999</v>
      </c>
      <c r="BH11" s="162">
        <v>25457.219980999998</v>
      </c>
      <c r="BI11" s="162">
        <v>25742.247981</v>
      </c>
      <c r="BJ11" s="162">
        <v>26144.136981</v>
      </c>
      <c r="BK11" s="162">
        <v>26663.944981000001</v>
      </c>
      <c r="BL11" s="162">
        <v>26956.092981000002</v>
      </c>
      <c r="BM11" s="162">
        <v>27185.025980999999</v>
      </c>
      <c r="BN11" s="162">
        <v>27529.203980999999</v>
      </c>
      <c r="BO11" s="162">
        <v>27728.074981000002</v>
      </c>
      <c r="BP11" s="162">
        <v>27842.554981000001</v>
      </c>
      <c r="BQ11" s="162">
        <v>27962.910981000001</v>
      </c>
      <c r="BR11" s="162">
        <v>28285.813980999999</v>
      </c>
      <c r="BS11" s="162">
        <v>28502.863980999999</v>
      </c>
      <c r="BT11" s="162">
        <v>28789.953980999999</v>
      </c>
      <c r="BU11" s="162">
        <v>29048.493981</v>
      </c>
      <c r="BV11" s="162">
        <v>29316.583981</v>
      </c>
      <c r="BW11" s="162">
        <v>29621.543980999999</v>
      </c>
      <c r="BX11" s="162">
        <v>29917.013981</v>
      </c>
      <c r="BY11" s="162">
        <v>30164.338981000001</v>
      </c>
      <c r="BZ11" s="162">
        <v>30380.158981</v>
      </c>
      <c r="CA11" s="162">
        <v>30567.668980999999</v>
      </c>
      <c r="CB11" s="162">
        <v>30727.638981</v>
      </c>
      <c r="CC11" s="162">
        <v>31278.488980999999</v>
      </c>
      <c r="CD11" s="162">
        <v>31629.929981000001</v>
      </c>
      <c r="CE11" s="162">
        <v>32003.430981000001</v>
      </c>
      <c r="CF11" s="162">
        <v>32267.560980999999</v>
      </c>
      <c r="CG11" s="162">
        <v>32601.390981</v>
      </c>
      <c r="CH11" s="162">
        <v>33040.986981000002</v>
      </c>
      <c r="CI11" s="162">
        <v>33307.846981000002</v>
      </c>
      <c r="CJ11" s="162">
        <v>33628.866980999999</v>
      </c>
      <c r="CK11" s="162">
        <v>33887.451980999998</v>
      </c>
      <c r="CL11" s="162">
        <v>34115.456981000003</v>
      </c>
      <c r="CM11" s="162">
        <v>34281.553980999997</v>
      </c>
      <c r="CN11" s="162">
        <v>34414.018981000001</v>
      </c>
      <c r="CO11" s="162">
        <v>34644.282980999997</v>
      </c>
      <c r="CP11" s="162">
        <v>34983.281981</v>
      </c>
      <c r="CQ11" s="162">
        <v>35239.561180999997</v>
      </c>
      <c r="CR11" s="162">
        <v>35930.043620999997</v>
      </c>
      <c r="CS11" s="162">
        <v>36642.683620999996</v>
      </c>
      <c r="CT11" s="162">
        <v>38212.061720999998</v>
      </c>
      <c r="CU11" s="162">
        <v>39175.549721000003</v>
      </c>
      <c r="CV11" s="162">
        <v>40398.594721000001</v>
      </c>
      <c r="CW11" s="162">
        <v>41636.178720999997</v>
      </c>
      <c r="CX11" s="162">
        <v>44693.800721</v>
      </c>
      <c r="CY11" s="162">
        <v>45890.028721000002</v>
      </c>
      <c r="CZ11" s="162">
        <v>46612.061720999998</v>
      </c>
      <c r="DA11" s="162">
        <v>47661.981720999996</v>
      </c>
      <c r="DB11" s="162">
        <v>48386.762720999999</v>
      </c>
      <c r="DC11" s="162">
        <v>48743.294720999998</v>
      </c>
      <c r="DD11" s="162">
        <v>49546.764721</v>
      </c>
      <c r="DE11" s="162">
        <v>49755.989720999998</v>
      </c>
      <c r="DF11" s="162">
        <v>50206.536720999997</v>
      </c>
      <c r="DG11" s="162">
        <v>50701.258720999998</v>
      </c>
      <c r="DH11" s="162">
        <v>51191.167720999998</v>
      </c>
      <c r="DI11" s="162">
        <v>51395.472720999998</v>
      </c>
      <c r="DJ11" s="162">
        <v>51748.802721</v>
      </c>
      <c r="DK11" s="162">
        <v>52586.552721</v>
      </c>
      <c r="DL11" s="162">
        <v>53045.624721</v>
      </c>
      <c r="DM11" s="162">
        <v>53598.383720999998</v>
      </c>
      <c r="DN11" s="162">
        <v>54156.893721</v>
      </c>
      <c r="DO11" s="162">
        <v>54741.291721000001</v>
      </c>
      <c r="DP11" s="162">
        <v>55457.299721000003</v>
      </c>
      <c r="DQ11" s="162">
        <v>56077.324720999997</v>
      </c>
      <c r="DR11" s="162">
        <v>56370.016721</v>
      </c>
      <c r="DS11" s="162">
        <v>57240.586721</v>
      </c>
      <c r="DT11" s="162">
        <v>58070.602721000003</v>
      </c>
      <c r="DU11" s="162">
        <v>59152.742721000002</v>
      </c>
      <c r="DV11" s="162">
        <v>60040.590780999999</v>
      </c>
      <c r="DW11" s="162">
        <v>61499.145780999999</v>
      </c>
      <c r="DX11" s="162">
        <v>63795.721721000002</v>
      </c>
    </row>
    <row r="12" spans="1:129" s="128" customFormat="1" ht="15.9" customHeight="1" x14ac:dyDescent="0.3">
      <c r="A12" s="140" t="s">
        <v>1596</v>
      </c>
      <c r="B12" s="140" t="s">
        <v>1144</v>
      </c>
      <c r="C12" s="141">
        <v>506.72500000000002</v>
      </c>
      <c r="D12" s="142">
        <v>6212.2981829999999</v>
      </c>
      <c r="E12" s="143">
        <v>8225.2769130000015</v>
      </c>
      <c r="F12" s="143">
        <v>11542.174913000001</v>
      </c>
      <c r="G12" s="144">
        <v>15854.633313</v>
      </c>
      <c r="H12" s="144">
        <v>20839.300285000001</v>
      </c>
      <c r="I12" s="144">
        <v>30915.392481999999</v>
      </c>
      <c r="J12" s="144">
        <v>40763.788456000002</v>
      </c>
      <c r="K12" s="144">
        <v>50948.101908999997</v>
      </c>
      <c r="L12" s="144">
        <v>59061.013389999993</v>
      </c>
      <c r="M12" s="144">
        <v>66898.411389999994</v>
      </c>
      <c r="N12" s="144">
        <v>72391.670890000009</v>
      </c>
      <c r="O12" s="144">
        <v>78011.854489999983</v>
      </c>
      <c r="P12" s="144">
        <v>82766.760139999999</v>
      </c>
      <c r="Q12" s="144">
        <v>85872.23954000001</v>
      </c>
      <c r="R12" s="163">
        <v>89443.622040000002</v>
      </c>
      <c r="S12" s="163">
        <v>92316.021040000007</v>
      </c>
      <c r="T12" s="163">
        <v>95435.703039999993</v>
      </c>
      <c r="U12" s="163">
        <v>98316.05421300001</v>
      </c>
      <c r="V12" s="163">
        <v>100458.521213</v>
      </c>
      <c r="W12" s="163">
        <v>102566.271213</v>
      </c>
      <c r="X12" s="163">
        <v>106155.56621300001</v>
      </c>
      <c r="Y12" s="163">
        <v>108029.09211299999</v>
      </c>
      <c r="Z12" s="163">
        <v>111707.20611300001</v>
      </c>
      <c r="AA12" s="163">
        <v>114344.64111299999</v>
      </c>
      <c r="AB12" s="163">
        <v>117325.912113</v>
      </c>
      <c r="AC12" s="163">
        <v>119154.82101299999</v>
      </c>
      <c r="AD12" s="163">
        <v>122325.899013</v>
      </c>
      <c r="AE12" s="163">
        <v>124836.38601300001</v>
      </c>
      <c r="AF12" s="163">
        <v>126880.98001299999</v>
      </c>
      <c r="AG12" s="163">
        <v>129030.869013</v>
      </c>
      <c r="AH12" s="163">
        <v>131352.90331299999</v>
      </c>
      <c r="AI12" s="163">
        <v>133643.58651299999</v>
      </c>
      <c r="AJ12" s="163">
        <v>134903.33651299999</v>
      </c>
      <c r="AK12" s="163">
        <v>137588.69051300001</v>
      </c>
      <c r="AL12" s="163">
        <v>140237.05451300001</v>
      </c>
      <c r="AM12" s="163">
        <v>141461.40451299999</v>
      </c>
      <c r="AN12" s="163">
        <v>142708.126513</v>
      </c>
      <c r="AO12" s="163">
        <v>144352.487513</v>
      </c>
      <c r="AP12" s="163">
        <v>146010.70651300001</v>
      </c>
      <c r="AQ12" s="163">
        <v>147564.16551300001</v>
      </c>
      <c r="AR12" s="163">
        <v>149337.688513</v>
      </c>
      <c r="AS12" s="163">
        <v>151158.52351299999</v>
      </c>
      <c r="AT12" s="163">
        <v>152944.935513</v>
      </c>
      <c r="AU12" s="163">
        <v>154743.112513</v>
      </c>
      <c r="AV12" s="163">
        <v>156922.37751300001</v>
      </c>
      <c r="AW12" s="163">
        <v>158919.70851299999</v>
      </c>
      <c r="AX12" s="163">
        <v>161393.340513</v>
      </c>
      <c r="AY12" s="163">
        <v>163434.97751299999</v>
      </c>
      <c r="AZ12" s="163">
        <v>165249.653513</v>
      </c>
      <c r="BA12" s="163">
        <v>166500.165313</v>
      </c>
      <c r="BB12" s="163">
        <v>167201.69431300001</v>
      </c>
      <c r="BC12" s="163">
        <v>168526.57531300001</v>
      </c>
      <c r="BD12" s="163">
        <v>169744.06731300001</v>
      </c>
      <c r="BE12" s="163">
        <v>170761.87131300001</v>
      </c>
      <c r="BF12" s="163">
        <v>172284.87131300001</v>
      </c>
      <c r="BG12" s="163">
        <v>173538.155313</v>
      </c>
      <c r="BH12" s="163">
        <v>174805.342313</v>
      </c>
      <c r="BI12" s="163">
        <v>176005.28731300001</v>
      </c>
      <c r="BJ12" s="163">
        <v>177252.758313</v>
      </c>
      <c r="BK12" s="163">
        <v>178990.95331300001</v>
      </c>
      <c r="BL12" s="163">
        <v>180269.426313</v>
      </c>
      <c r="BM12" s="163">
        <v>181183.981313</v>
      </c>
      <c r="BN12" s="163">
        <v>182194.277313</v>
      </c>
      <c r="BO12" s="163">
        <v>183026.01831300001</v>
      </c>
      <c r="BP12" s="163">
        <v>183738.92831300001</v>
      </c>
      <c r="BQ12" s="163">
        <v>184112.56431300001</v>
      </c>
      <c r="BR12" s="163">
        <v>184941.117313</v>
      </c>
      <c r="BS12" s="163">
        <v>185625.731313</v>
      </c>
      <c r="BT12" s="163">
        <v>186789.25931299999</v>
      </c>
      <c r="BU12" s="163">
        <v>187702.52331300001</v>
      </c>
      <c r="BV12" s="163">
        <v>188626.73231299999</v>
      </c>
      <c r="BW12" s="163">
        <v>189552.95531300001</v>
      </c>
      <c r="BX12" s="163">
        <v>190448.03931299999</v>
      </c>
      <c r="BY12" s="163">
        <v>191439.34431300001</v>
      </c>
      <c r="BZ12" s="163">
        <v>192122.98431299999</v>
      </c>
      <c r="CA12" s="163">
        <v>193268.90431300001</v>
      </c>
      <c r="CB12" s="163">
        <v>193880.15431300001</v>
      </c>
      <c r="CC12" s="163">
        <v>196302.52931300001</v>
      </c>
      <c r="CD12" s="163">
        <v>197421.850313</v>
      </c>
      <c r="CE12" s="163">
        <v>198419.37131300001</v>
      </c>
      <c r="CF12" s="163">
        <v>199693.31131300001</v>
      </c>
      <c r="CG12" s="163">
        <v>200836.57131299999</v>
      </c>
      <c r="CH12" s="163">
        <v>201876.896313</v>
      </c>
      <c r="CI12" s="163">
        <v>202807.31431300001</v>
      </c>
      <c r="CJ12" s="163">
        <v>203520.67031300001</v>
      </c>
      <c r="CK12" s="163">
        <v>204544.43131300001</v>
      </c>
      <c r="CL12" s="163">
        <v>205198.396313</v>
      </c>
      <c r="CM12" s="163">
        <v>206042.902313</v>
      </c>
      <c r="CN12" s="163">
        <v>206714.837313</v>
      </c>
      <c r="CO12" s="163">
        <v>207349.08857299999</v>
      </c>
      <c r="CP12" s="163">
        <v>208325.85957299999</v>
      </c>
      <c r="CQ12" s="163">
        <v>209045.11877299999</v>
      </c>
      <c r="CR12" s="163">
        <v>210697.551213</v>
      </c>
      <c r="CS12" s="163">
        <v>212361.81621300001</v>
      </c>
      <c r="CT12" s="163">
        <v>215741.737333</v>
      </c>
      <c r="CU12" s="163">
        <v>217644.753333</v>
      </c>
      <c r="CV12" s="163">
        <v>220142.75133299999</v>
      </c>
      <c r="CW12" s="163">
        <v>222323.858733</v>
      </c>
      <c r="CX12" s="163">
        <v>227367.92473299999</v>
      </c>
      <c r="CY12" s="163">
        <v>229866.00983299999</v>
      </c>
      <c r="CZ12" s="163">
        <v>231412.95713299999</v>
      </c>
      <c r="DA12" s="163">
        <v>233275.61773299999</v>
      </c>
      <c r="DB12" s="163">
        <v>234903.74873299999</v>
      </c>
      <c r="DC12" s="163">
        <v>236217.66973299999</v>
      </c>
      <c r="DD12" s="163">
        <v>238355.04573300001</v>
      </c>
      <c r="DE12" s="163">
        <v>239700.282733</v>
      </c>
      <c r="DF12" s="163">
        <v>241018.744733</v>
      </c>
      <c r="DG12" s="163">
        <v>242916.707108</v>
      </c>
      <c r="DH12" s="163">
        <v>244518.68240200001</v>
      </c>
      <c r="DI12" s="163">
        <v>245731.529037</v>
      </c>
      <c r="DJ12" s="163">
        <v>247326.828102</v>
      </c>
      <c r="DK12" s="163">
        <v>249490.50160600001</v>
      </c>
      <c r="DL12" s="163">
        <v>251349.19158060002</v>
      </c>
      <c r="DM12" s="163">
        <v>252714.93058060002</v>
      </c>
      <c r="DN12" s="163">
        <v>254385.20558060001</v>
      </c>
      <c r="DO12" s="163">
        <v>255753.12608059999</v>
      </c>
      <c r="DP12" s="163">
        <v>257179.42565059999</v>
      </c>
      <c r="DQ12" s="163">
        <v>258577.0796506</v>
      </c>
      <c r="DR12" s="163">
        <v>259265.58430059999</v>
      </c>
      <c r="DS12" s="163">
        <v>261078.57261860001</v>
      </c>
      <c r="DT12" s="163">
        <v>262785.51161859999</v>
      </c>
      <c r="DU12" s="163">
        <v>264833.97961859999</v>
      </c>
      <c r="DV12" s="163">
        <v>266437.5241786</v>
      </c>
      <c r="DW12" s="163">
        <v>269272.00832860003</v>
      </c>
      <c r="DX12" s="163">
        <v>273625.05176860001</v>
      </c>
    </row>
    <row r="14" spans="1:129" ht="15.9" customHeight="1" x14ac:dyDescent="0.25">
      <c r="A14" s="145" t="s">
        <v>1597</v>
      </c>
      <c r="C14" s="139">
        <f t="shared" ref="C14:AY14" si="0">C12/C7</f>
        <v>1.3370052770448548</v>
      </c>
      <c r="D14" s="139">
        <f t="shared" si="0"/>
        <v>2.062515997011952</v>
      </c>
      <c r="E14" s="139">
        <f t="shared" si="0"/>
        <v>1.8467168641670413</v>
      </c>
      <c r="F14" s="139">
        <f t="shared" si="0"/>
        <v>2.1120173674290945</v>
      </c>
      <c r="G14" s="139">
        <f t="shared" si="0"/>
        <v>2.3982201350779007</v>
      </c>
      <c r="H14" s="139">
        <f t="shared" si="0"/>
        <v>2.5358116676807012</v>
      </c>
      <c r="I14" s="139">
        <f t="shared" si="0"/>
        <v>2.846197061498803</v>
      </c>
      <c r="J14" s="139">
        <f t="shared" si="0"/>
        <v>3.0341487499813922</v>
      </c>
      <c r="K14" s="139">
        <f t="shared" si="0"/>
        <v>3.0306407655106775</v>
      </c>
      <c r="L14" s="139">
        <f t="shared" si="0"/>
        <v>3.0401509955216963</v>
      </c>
      <c r="M14" s="139">
        <f t="shared" si="0"/>
        <v>3.0506822650371652</v>
      </c>
      <c r="N14" s="139">
        <f t="shared" si="0"/>
        <v>3.0561772655887198</v>
      </c>
      <c r="O14" s="139">
        <f t="shared" si="0"/>
        <v>3.0412792674749518</v>
      </c>
      <c r="P14" s="139">
        <f t="shared" si="0"/>
        <v>3.0407715250376577</v>
      </c>
      <c r="Q14" s="139">
        <f t="shared" si="0"/>
        <v>3.0425254939058961</v>
      </c>
      <c r="R14" s="139">
        <f t="shared" si="0"/>
        <v>3.0459261719734378</v>
      </c>
      <c r="S14" s="139">
        <f t="shared" si="0"/>
        <v>3.0574293250314635</v>
      </c>
      <c r="T14" s="139">
        <f t="shared" si="0"/>
        <v>3.0625666850651432</v>
      </c>
      <c r="U14" s="139">
        <f t="shared" si="0"/>
        <v>3.0699782736299768</v>
      </c>
      <c r="V14" s="139">
        <f t="shared" si="0"/>
        <v>3.0678104566359248</v>
      </c>
      <c r="W14" s="139">
        <f t="shared" si="0"/>
        <v>3.0725943265031006</v>
      </c>
      <c r="X14" s="139">
        <f t="shared" si="0"/>
        <v>3.0735875329492157</v>
      </c>
      <c r="Y14" s="139">
        <f t="shared" si="0"/>
        <v>3.0738985918791255</v>
      </c>
      <c r="Z14" s="139">
        <f t="shared" si="0"/>
        <v>3.1078987873299391</v>
      </c>
      <c r="AA14" s="139">
        <f t="shared" si="0"/>
        <v>3.1255368771320793</v>
      </c>
      <c r="AB14" s="139">
        <f t="shared" si="0"/>
        <v>3.1490126177733639</v>
      </c>
      <c r="AC14" s="139">
        <f t="shared" si="0"/>
        <v>3.1587620225067599</v>
      </c>
      <c r="AD14" s="139">
        <f t="shared" si="0"/>
        <v>3.1797738240966988</v>
      </c>
      <c r="AE14" s="139">
        <f t="shared" si="0"/>
        <v>3.1931547771582047</v>
      </c>
      <c r="AF14" s="139">
        <f t="shared" si="0"/>
        <v>3.1942243596243896</v>
      </c>
      <c r="AG14" s="139">
        <f t="shared" si="0"/>
        <v>3.198980265600595</v>
      </c>
      <c r="AH14" s="139">
        <f t="shared" si="0"/>
        <v>3.2047454879108006</v>
      </c>
      <c r="AI14" s="139">
        <f t="shared" si="0"/>
        <v>3.2061892501259504</v>
      </c>
      <c r="AJ14" s="139">
        <f t="shared" si="0"/>
        <v>3.203137442136005</v>
      </c>
      <c r="AK14" s="139">
        <f t="shared" si="0"/>
        <v>3.2028653688020858</v>
      </c>
      <c r="AL14" s="139">
        <f t="shared" si="0"/>
        <v>3.2221366751602605</v>
      </c>
      <c r="AM14" s="139">
        <f t="shared" si="0"/>
        <v>3.2277963882854923</v>
      </c>
      <c r="AN14" s="139">
        <f t="shared" si="0"/>
        <v>3.2378474534997164</v>
      </c>
      <c r="AO14" s="139">
        <f t="shared" si="0"/>
        <v>3.2450428808785183</v>
      </c>
      <c r="AP14" s="139">
        <f t="shared" si="0"/>
        <v>3.2475690950400358</v>
      </c>
      <c r="AQ14" s="139">
        <f t="shared" si="0"/>
        <v>3.2502404245060683</v>
      </c>
      <c r="AR14" s="139">
        <f t="shared" si="0"/>
        <v>3.2533317759841407</v>
      </c>
      <c r="AS14" s="139">
        <f t="shared" si="0"/>
        <v>3.2533095907065834</v>
      </c>
      <c r="AT14" s="139">
        <f t="shared" si="0"/>
        <v>3.2585847859425603</v>
      </c>
      <c r="AU14" s="139">
        <f t="shared" si="0"/>
        <v>3.2626265051550738</v>
      </c>
      <c r="AV14" s="139">
        <f t="shared" si="0"/>
        <v>3.2701018507720843</v>
      </c>
      <c r="AW14" s="139">
        <f t="shared" si="0"/>
        <v>3.2746019763244112</v>
      </c>
      <c r="AX14" s="139">
        <f t="shared" si="0"/>
        <v>3.2797524947265746</v>
      </c>
      <c r="AY14" s="139">
        <f t="shared" si="0"/>
        <v>3.2845969997387354</v>
      </c>
      <c r="AZ14" s="139">
        <f t="shared" ref="AZ14:BG14" si="1">AZ12/AZ7</f>
        <v>3.287307356681056</v>
      </c>
      <c r="BA14" s="139">
        <f t="shared" si="1"/>
        <v>3.2894769502331278</v>
      </c>
      <c r="BB14" s="139">
        <f t="shared" si="1"/>
        <v>3.2923440841390179</v>
      </c>
      <c r="BC14" s="139">
        <f t="shared" si="1"/>
        <v>3.2939794244361051</v>
      </c>
      <c r="BD14" s="139">
        <f t="shared" si="1"/>
        <v>3.29728180483683</v>
      </c>
      <c r="BE14" s="139">
        <f t="shared" si="1"/>
        <v>3.3025542744168956</v>
      </c>
      <c r="BF14" s="139">
        <f t="shared" si="1"/>
        <v>3.3094792599216261</v>
      </c>
      <c r="BG14" s="139">
        <f t="shared" si="1"/>
        <v>3.3161001932469616</v>
      </c>
      <c r="BH14" s="139">
        <f t="shared" ref="BH14:CG14" si="2">BH12/BH7</f>
        <v>3.3232954812357414</v>
      </c>
      <c r="BI14" s="139">
        <f t="shared" si="2"/>
        <v>3.3309730939836109</v>
      </c>
      <c r="BJ14" s="139">
        <f t="shared" si="2"/>
        <v>3.3328211174977436</v>
      </c>
      <c r="BK14" s="139">
        <f t="shared" si="2"/>
        <v>3.3404429261706139</v>
      </c>
      <c r="BL14" s="139">
        <f t="shared" si="2"/>
        <v>3.3476216585515322</v>
      </c>
      <c r="BM14" s="139">
        <f t="shared" si="2"/>
        <v>3.3502335628594144</v>
      </c>
      <c r="BN14" s="139">
        <f t="shared" si="2"/>
        <v>3.3547713512125061</v>
      </c>
      <c r="BO14" s="139">
        <f t="shared" si="2"/>
        <v>3.3580291045244386</v>
      </c>
      <c r="BP14" s="139">
        <f t="shared" si="2"/>
        <v>3.360688608874582</v>
      </c>
      <c r="BQ14" s="139">
        <f t="shared" si="2"/>
        <v>3.361435848846126</v>
      </c>
      <c r="BR14" s="139">
        <f t="shared" si="2"/>
        <v>3.3652579757078387</v>
      </c>
      <c r="BS14" s="139">
        <f t="shared" si="2"/>
        <v>3.3670548034282604</v>
      </c>
      <c r="BT14" s="139">
        <f t="shared" si="2"/>
        <v>3.368121088264993</v>
      </c>
      <c r="BU14" s="139">
        <f t="shared" si="2"/>
        <v>3.3706098856665712</v>
      </c>
      <c r="BV14" s="139">
        <f t="shared" si="2"/>
        <v>3.373032658220378</v>
      </c>
      <c r="BW14" s="139">
        <f t="shared" si="2"/>
        <v>3.3775762248178047</v>
      </c>
      <c r="BX14" s="139">
        <f t="shared" si="2"/>
        <v>3.3807544301386399</v>
      </c>
      <c r="BY14" s="139">
        <f t="shared" si="2"/>
        <v>3.385610475072951</v>
      </c>
      <c r="BZ14" s="139">
        <f t="shared" si="2"/>
        <v>3.3875162534250198</v>
      </c>
      <c r="CA14" s="139">
        <f t="shared" si="2"/>
        <v>3.3975372121473151</v>
      </c>
      <c r="CB14" s="139">
        <f t="shared" si="2"/>
        <v>3.4024209731498871</v>
      </c>
      <c r="CC14" s="139">
        <f t="shared" si="2"/>
        <v>3.4289250347254976</v>
      </c>
      <c r="CD14" s="139">
        <f t="shared" si="2"/>
        <v>3.4377281171728078</v>
      </c>
      <c r="CE14" s="139">
        <f t="shared" si="2"/>
        <v>3.4444219580078466</v>
      </c>
      <c r="CF14" s="139">
        <f t="shared" si="2"/>
        <v>3.4533481705980011</v>
      </c>
      <c r="CG14" s="139">
        <f t="shared" si="2"/>
        <v>3.4616252079182321</v>
      </c>
      <c r="CH14" s="139">
        <f t="shared" ref="CH14:CM14" si="3">CH12/CH7</f>
        <v>3.4673049535922229</v>
      </c>
      <c r="CI14" s="139">
        <f t="shared" si="3"/>
        <v>3.4741557200390574</v>
      </c>
      <c r="CJ14" s="139">
        <f t="shared" si="3"/>
        <v>3.4770244189260762</v>
      </c>
      <c r="CK14" s="139">
        <f t="shared" si="3"/>
        <v>3.4833267708826487</v>
      </c>
      <c r="CL14" s="139">
        <f t="shared" si="3"/>
        <v>3.4873962663664173</v>
      </c>
      <c r="CM14" s="139">
        <f t="shared" si="3"/>
        <v>3.4934960293155193</v>
      </c>
      <c r="CN14" s="139">
        <f t="shared" ref="CN14:CZ14" si="4">CN12/CN7</f>
        <v>3.4998448684985779</v>
      </c>
      <c r="CO14" s="139">
        <f t="shared" si="4"/>
        <v>3.5035244677187705</v>
      </c>
      <c r="CP14" s="139">
        <f t="shared" si="4"/>
        <v>3.5105380512107578</v>
      </c>
      <c r="CQ14" s="139">
        <f t="shared" si="4"/>
        <v>3.5148992630897533</v>
      </c>
      <c r="CR14" s="139">
        <f t="shared" si="4"/>
        <v>3.5307507534645999</v>
      </c>
      <c r="CS14" s="139">
        <f t="shared" si="4"/>
        <v>3.5458051495717222</v>
      </c>
      <c r="CT14" s="139">
        <f>CT12/CT7</f>
        <v>3.5808945912395433</v>
      </c>
      <c r="CU14" s="139">
        <f t="shared" si="4"/>
        <v>3.5997544422520305</v>
      </c>
      <c r="CV14" s="139">
        <f t="shared" si="4"/>
        <v>3.622794841408024</v>
      </c>
      <c r="CW14" s="139">
        <f t="shared" si="4"/>
        <v>3.6402970008514401</v>
      </c>
      <c r="CX14" s="139">
        <f t="shared" si="4"/>
        <v>3.6804623845929716</v>
      </c>
      <c r="CY14" s="139">
        <f t="shared" si="4"/>
        <v>3.6918556740439747</v>
      </c>
      <c r="CZ14" s="139">
        <f t="shared" si="4"/>
        <v>3.6972832262821536</v>
      </c>
      <c r="DA14" s="139">
        <f>DA12/DA7</f>
        <v>3.7122154317791214</v>
      </c>
      <c r="DB14" s="139">
        <f t="shared" ref="DB14:DX14" si="5">DB12/DB7</f>
        <v>3.7263241601706878</v>
      </c>
      <c r="DC14" s="139">
        <f t="shared" si="5"/>
        <v>3.7383903292291132</v>
      </c>
      <c r="DD14" s="139">
        <f t="shared" si="5"/>
        <v>3.7539183515709897</v>
      </c>
      <c r="DE14" s="139">
        <f t="shared" si="5"/>
        <v>3.7663851345495112</v>
      </c>
      <c r="DF14" s="139">
        <f t="shared" si="5"/>
        <v>3.778493184081396</v>
      </c>
      <c r="DG14" s="139">
        <f t="shared" si="5"/>
        <v>3.7956328553258647</v>
      </c>
      <c r="DH14" s="139">
        <f t="shared" si="5"/>
        <v>3.8057382475019454</v>
      </c>
      <c r="DI14" s="139">
        <f t="shared" si="5"/>
        <v>3.8111501626471456</v>
      </c>
      <c r="DJ14" s="139">
        <f t="shared" si="5"/>
        <v>3.8216670751425439</v>
      </c>
      <c r="DK14" s="139">
        <f t="shared" si="5"/>
        <v>3.839851349863022</v>
      </c>
      <c r="DL14" s="139">
        <f t="shared" si="5"/>
        <v>3.8557585994446835</v>
      </c>
      <c r="DM14" s="139">
        <f t="shared" si="5"/>
        <v>3.868638334771294</v>
      </c>
      <c r="DN14" s="139">
        <f t="shared" si="5"/>
        <v>3.88623553393932</v>
      </c>
      <c r="DO14" s="139">
        <f t="shared" si="5"/>
        <v>3.8992701033785635</v>
      </c>
      <c r="DP14" s="139">
        <f t="shared" si="5"/>
        <v>3.9146296733579917</v>
      </c>
      <c r="DQ14" s="139">
        <f t="shared" si="5"/>
        <v>3.9259243236153285</v>
      </c>
      <c r="DR14" s="139">
        <f t="shared" si="5"/>
        <v>3.9323775507818781</v>
      </c>
      <c r="DS14" s="139">
        <f t="shared" si="5"/>
        <v>3.9533399851393098</v>
      </c>
      <c r="DT14" s="139">
        <f t="shared" si="5"/>
        <v>3.9681310645475958</v>
      </c>
      <c r="DU14" s="139">
        <f t="shared" si="5"/>
        <v>3.9844431013675958</v>
      </c>
      <c r="DV14" s="139">
        <f t="shared" si="5"/>
        <v>3.997622232570631</v>
      </c>
      <c r="DW14" s="139">
        <f t="shared" si="5"/>
        <v>4.0210257194486756</v>
      </c>
      <c r="DX14" s="139">
        <f t="shared" si="5"/>
        <v>4.0702871218832284</v>
      </c>
    </row>
    <row r="15" spans="1:129" ht="15.5" customHeight="1" x14ac:dyDescent="0.25"/>
    <row r="16" spans="1:129" ht="15.5" customHeight="1" x14ac:dyDescent="0.25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outlinePr summaryBelow="0" summaryRight="0"/>
  </sheetPr>
  <dimension ref="A1:DX50"/>
  <sheetViews>
    <sheetView tabSelected="1" zoomScale="115" zoomScaleNormal="115" workbookViewId="0">
      <pane xSplit="2" ySplit="2" topLeftCell="DT12" activePane="bottomRight" state="frozen"/>
      <selection pane="topRight" activeCell="C1" sqref="C1"/>
      <selection pane="bottomLeft" activeCell="A3" sqref="A3"/>
      <selection pane="bottomRight" activeCell="DY46" sqref="DY46"/>
    </sheetView>
  </sheetViews>
  <sheetFormatPr defaultColWidth="14.453125" defaultRowHeight="15.9" customHeight="1" x14ac:dyDescent="0.25"/>
  <cols>
    <col min="1" max="1" width="22.7265625" style="157" customWidth="1"/>
    <col min="2" max="2" width="25.54296875" style="157" customWidth="1"/>
    <col min="3" max="3" width="9.08984375" style="127" bestFit="1" customWidth="1"/>
    <col min="4" max="4" width="9.1796875" style="153" bestFit="1" customWidth="1"/>
    <col min="5" max="7" width="14.453125" style="127"/>
    <col min="8" max="8" width="14.453125" style="127" customWidth="1"/>
    <col min="9" max="34" width="14.453125" style="127"/>
    <col min="35" max="35" width="14.453125" style="127" customWidth="1"/>
    <col min="36" max="82" width="14.453125" style="127"/>
    <col min="83" max="83" width="14.453125" style="127" customWidth="1"/>
    <col min="84" max="84" width="14.453125" style="127"/>
    <col min="85" max="85" width="14.453125" style="127" customWidth="1"/>
    <col min="86" max="94" width="14.453125" style="127"/>
    <col min="95" max="95" width="14.453125" style="127" customWidth="1"/>
    <col min="96" max="16384" width="14.453125" style="127"/>
  </cols>
  <sheetData>
    <row r="1" spans="1:128" ht="15.9" customHeight="1" x14ac:dyDescent="0.3">
      <c r="A1" s="154"/>
      <c r="B1" s="154"/>
      <c r="C1" s="125" t="s">
        <v>436</v>
      </c>
      <c r="D1" s="125" t="s">
        <v>436</v>
      </c>
      <c r="E1" s="125" t="s">
        <v>436</v>
      </c>
      <c r="F1" s="125" t="s">
        <v>436</v>
      </c>
      <c r="G1" s="126" t="s">
        <v>436</v>
      </c>
      <c r="H1" s="126" t="s">
        <v>436</v>
      </c>
      <c r="I1" s="126" t="s">
        <v>436</v>
      </c>
      <c r="J1" s="126" t="s">
        <v>436</v>
      </c>
      <c r="K1" s="126" t="s">
        <v>436</v>
      </c>
      <c r="L1" s="126" t="s">
        <v>436</v>
      </c>
      <c r="M1" s="126" t="s">
        <v>436</v>
      </c>
      <c r="N1" s="126" t="s">
        <v>436</v>
      </c>
      <c r="O1" s="126" t="s">
        <v>436</v>
      </c>
      <c r="P1" s="126" t="s">
        <v>436</v>
      </c>
      <c r="Q1" s="126" t="s">
        <v>436</v>
      </c>
      <c r="R1" s="126" t="s">
        <v>436</v>
      </c>
      <c r="S1" s="126" t="s">
        <v>436</v>
      </c>
      <c r="T1" s="126" t="s">
        <v>436</v>
      </c>
      <c r="U1" s="126" t="s">
        <v>436</v>
      </c>
      <c r="V1" s="126" t="s">
        <v>436</v>
      </c>
      <c r="W1" s="126" t="s">
        <v>436</v>
      </c>
      <c r="X1" s="126" t="s">
        <v>436</v>
      </c>
      <c r="Y1" s="126" t="s">
        <v>436</v>
      </c>
      <c r="Z1" s="126" t="s">
        <v>436</v>
      </c>
      <c r="AA1" s="126" t="s">
        <v>436</v>
      </c>
      <c r="AB1" s="126" t="s">
        <v>436</v>
      </c>
      <c r="AC1" s="125" t="s">
        <v>436</v>
      </c>
      <c r="AD1" s="125" t="s">
        <v>436</v>
      </c>
      <c r="AE1" s="125" t="s">
        <v>436</v>
      </c>
      <c r="AF1" s="125" t="s">
        <v>436</v>
      </c>
      <c r="AG1" s="125" t="s">
        <v>436</v>
      </c>
      <c r="AH1" s="125" t="s">
        <v>436</v>
      </c>
      <c r="AI1" s="125" t="s">
        <v>436</v>
      </c>
      <c r="AJ1" s="125" t="s">
        <v>436</v>
      </c>
      <c r="AK1" s="125" t="s">
        <v>436</v>
      </c>
      <c r="AL1" s="125" t="s">
        <v>436</v>
      </c>
      <c r="AM1" s="125" t="s">
        <v>436</v>
      </c>
      <c r="AN1" s="125" t="s">
        <v>436</v>
      </c>
      <c r="AO1" s="125" t="s">
        <v>436</v>
      </c>
      <c r="AP1" s="125" t="s">
        <v>436</v>
      </c>
      <c r="AQ1" s="125" t="s">
        <v>436</v>
      </c>
      <c r="AR1" s="125" t="s">
        <v>436</v>
      </c>
      <c r="AS1" s="125" t="s">
        <v>436</v>
      </c>
      <c r="AT1" s="125" t="s">
        <v>436</v>
      </c>
      <c r="AU1" s="125" t="s">
        <v>436</v>
      </c>
      <c r="AV1" s="125" t="s">
        <v>436</v>
      </c>
      <c r="AW1" s="125" t="s">
        <v>436</v>
      </c>
      <c r="AX1" s="125" t="s">
        <v>436</v>
      </c>
      <c r="AY1" s="125" t="s">
        <v>436</v>
      </c>
      <c r="AZ1" s="125" t="s">
        <v>436</v>
      </c>
      <c r="BA1" s="125" t="s">
        <v>436</v>
      </c>
      <c r="BB1" s="125" t="s">
        <v>436</v>
      </c>
      <c r="BC1" s="125" t="s">
        <v>436</v>
      </c>
      <c r="BD1" s="125" t="s">
        <v>436</v>
      </c>
      <c r="BE1" s="125" t="s">
        <v>436</v>
      </c>
      <c r="BF1" s="125" t="s">
        <v>436</v>
      </c>
      <c r="BG1" s="125" t="s">
        <v>436</v>
      </c>
      <c r="BH1" s="125" t="s">
        <v>436</v>
      </c>
      <c r="BI1" s="125" t="s">
        <v>436</v>
      </c>
      <c r="BJ1" s="125" t="s">
        <v>436</v>
      </c>
      <c r="BK1" s="125" t="s">
        <v>436</v>
      </c>
      <c r="BL1" s="125" t="s">
        <v>436</v>
      </c>
      <c r="BM1" s="125" t="s">
        <v>436</v>
      </c>
      <c r="BN1" s="125" t="s">
        <v>436</v>
      </c>
      <c r="BO1" s="125" t="s">
        <v>436</v>
      </c>
      <c r="BP1" s="125" t="s">
        <v>436</v>
      </c>
      <c r="BQ1" s="125" t="s">
        <v>436</v>
      </c>
      <c r="BR1" s="125" t="s">
        <v>436</v>
      </c>
      <c r="BS1" s="125" t="s">
        <v>436</v>
      </c>
      <c r="BT1" s="125" t="s">
        <v>436</v>
      </c>
      <c r="BU1" s="125" t="s">
        <v>436</v>
      </c>
      <c r="BV1" s="125" t="s">
        <v>436</v>
      </c>
      <c r="BW1" s="125" t="s">
        <v>436</v>
      </c>
      <c r="BX1" s="125" t="s">
        <v>436</v>
      </c>
      <c r="BY1" s="125" t="s">
        <v>436</v>
      </c>
      <c r="BZ1" s="125" t="s">
        <v>436</v>
      </c>
      <c r="CA1" s="125" t="s">
        <v>436</v>
      </c>
      <c r="CB1" s="125" t="s">
        <v>436</v>
      </c>
      <c r="CC1" s="125" t="s">
        <v>436</v>
      </c>
      <c r="CD1" s="125" t="s">
        <v>436</v>
      </c>
      <c r="CE1" s="125" t="s">
        <v>436</v>
      </c>
      <c r="CF1" s="125" t="s">
        <v>436</v>
      </c>
      <c r="CG1" s="125" t="s">
        <v>436</v>
      </c>
      <c r="CH1" s="125" t="s">
        <v>436</v>
      </c>
      <c r="CI1" s="125" t="s">
        <v>436</v>
      </c>
      <c r="CJ1" s="125" t="s">
        <v>436</v>
      </c>
      <c r="CK1" s="125" t="s">
        <v>436</v>
      </c>
      <c r="CL1" s="125" t="s">
        <v>436</v>
      </c>
      <c r="CM1" s="125" t="s">
        <v>436</v>
      </c>
      <c r="CN1" s="125" t="s">
        <v>436</v>
      </c>
      <c r="CO1" s="125" t="s">
        <v>436</v>
      </c>
      <c r="CP1" s="125" t="s">
        <v>436</v>
      </c>
      <c r="CQ1" s="125" t="s">
        <v>436</v>
      </c>
      <c r="CR1" s="125" t="s">
        <v>436</v>
      </c>
      <c r="CS1" s="125" t="s">
        <v>436</v>
      </c>
      <c r="CT1" s="125" t="s">
        <v>436</v>
      </c>
      <c r="CU1" s="125" t="s">
        <v>436</v>
      </c>
      <c r="CV1" s="125" t="s">
        <v>436</v>
      </c>
      <c r="CW1" s="125" t="s">
        <v>436</v>
      </c>
      <c r="CX1" s="125" t="s">
        <v>436</v>
      </c>
      <c r="CY1" s="125" t="s">
        <v>436</v>
      </c>
      <c r="CZ1" s="125" t="s">
        <v>436</v>
      </c>
      <c r="DA1" s="125" t="s">
        <v>436</v>
      </c>
      <c r="DB1" s="125" t="s">
        <v>436</v>
      </c>
      <c r="DC1" s="125" t="s">
        <v>436</v>
      </c>
      <c r="DD1" s="125" t="s">
        <v>436</v>
      </c>
      <c r="DE1" s="125" t="s">
        <v>436</v>
      </c>
      <c r="DF1" s="125" t="s">
        <v>436</v>
      </c>
      <c r="DG1" s="125" t="s">
        <v>436</v>
      </c>
      <c r="DH1" s="125" t="s">
        <v>436</v>
      </c>
      <c r="DI1" s="125" t="s">
        <v>436</v>
      </c>
      <c r="DJ1" s="125" t="s">
        <v>436</v>
      </c>
      <c r="DK1" s="125" t="s">
        <v>436</v>
      </c>
      <c r="DL1" s="125" t="s">
        <v>436</v>
      </c>
      <c r="DM1" s="125" t="s">
        <v>436</v>
      </c>
      <c r="DN1" s="125" t="s">
        <v>436</v>
      </c>
      <c r="DO1" s="125" t="s">
        <v>436</v>
      </c>
      <c r="DP1" s="125" t="s">
        <v>436</v>
      </c>
      <c r="DQ1" s="125" t="s">
        <v>436</v>
      </c>
      <c r="DR1" s="125" t="s">
        <v>436</v>
      </c>
      <c r="DS1" s="125" t="s">
        <v>436</v>
      </c>
      <c r="DT1" s="125" t="s">
        <v>436</v>
      </c>
      <c r="DU1" s="125" t="s">
        <v>436</v>
      </c>
      <c r="DV1" s="125" t="s">
        <v>436</v>
      </c>
      <c r="DW1" s="125" t="s">
        <v>436</v>
      </c>
      <c r="DX1" s="125" t="s">
        <v>436</v>
      </c>
    </row>
    <row r="2" spans="1:128" ht="15.9" customHeight="1" x14ac:dyDescent="0.3">
      <c r="A2" s="154"/>
      <c r="B2" s="154" t="s">
        <v>533</v>
      </c>
      <c r="C2" s="129">
        <v>44312</v>
      </c>
      <c r="D2" s="129">
        <v>44321</v>
      </c>
      <c r="E2" s="129">
        <v>44326</v>
      </c>
      <c r="F2" s="129">
        <v>44333</v>
      </c>
      <c r="G2" s="129">
        <v>44340</v>
      </c>
      <c r="H2" s="129">
        <v>44347</v>
      </c>
      <c r="I2" s="129">
        <v>44354</v>
      </c>
      <c r="J2" s="129">
        <v>44361</v>
      </c>
      <c r="K2" s="129">
        <v>44368</v>
      </c>
      <c r="L2" s="129">
        <v>44375</v>
      </c>
      <c r="M2" s="129">
        <v>44382</v>
      </c>
      <c r="N2" s="129">
        <v>44389</v>
      </c>
      <c r="O2" s="129">
        <v>44396</v>
      </c>
      <c r="P2" s="129">
        <v>44404</v>
      </c>
      <c r="Q2" s="129">
        <v>44410</v>
      </c>
      <c r="R2" s="129">
        <v>44417</v>
      </c>
      <c r="S2" s="129">
        <v>44424</v>
      </c>
      <c r="T2" s="129">
        <v>44431</v>
      </c>
      <c r="U2" s="129">
        <v>44438</v>
      </c>
      <c r="V2" s="129">
        <v>44445</v>
      </c>
      <c r="W2" s="129">
        <v>44452</v>
      </c>
      <c r="X2" s="129">
        <v>44459</v>
      </c>
      <c r="Y2" s="129">
        <v>44466</v>
      </c>
      <c r="Z2" s="129">
        <v>44473</v>
      </c>
      <c r="AA2" s="129">
        <v>44480</v>
      </c>
      <c r="AB2" s="129">
        <v>44490</v>
      </c>
      <c r="AC2" s="129">
        <v>44494</v>
      </c>
      <c r="AD2" s="129">
        <v>44501</v>
      </c>
      <c r="AE2" s="129">
        <v>44508</v>
      </c>
      <c r="AF2" s="129">
        <v>44515</v>
      </c>
      <c r="AG2" s="129">
        <v>44522</v>
      </c>
      <c r="AH2" s="129">
        <v>44529</v>
      </c>
      <c r="AI2" s="129">
        <v>44537</v>
      </c>
      <c r="AJ2" s="129">
        <v>44543</v>
      </c>
      <c r="AK2" s="129">
        <v>44550</v>
      </c>
      <c r="AL2" s="129">
        <v>44557</v>
      </c>
      <c r="AM2" s="129">
        <v>44565</v>
      </c>
      <c r="AN2" s="129">
        <v>44571</v>
      </c>
      <c r="AO2" s="129">
        <v>44578</v>
      </c>
      <c r="AP2" s="129">
        <v>44585</v>
      </c>
      <c r="AQ2" s="129">
        <v>44592</v>
      </c>
      <c r="AR2" s="129">
        <v>44599</v>
      </c>
      <c r="AS2" s="129">
        <v>44606</v>
      </c>
      <c r="AT2" s="129">
        <v>44613</v>
      </c>
      <c r="AU2" s="129">
        <v>44620</v>
      </c>
      <c r="AV2" s="129">
        <v>44627</v>
      </c>
      <c r="AW2" s="129">
        <v>44634</v>
      </c>
      <c r="AX2" s="129">
        <v>44641</v>
      </c>
      <c r="AY2" s="129">
        <v>44648</v>
      </c>
      <c r="AZ2" s="129">
        <v>44655</v>
      </c>
      <c r="BA2" s="129">
        <v>44662</v>
      </c>
      <c r="BB2" s="129">
        <v>44669</v>
      </c>
      <c r="BC2" s="129">
        <v>44676</v>
      </c>
      <c r="BD2" s="129">
        <v>44684</v>
      </c>
      <c r="BE2" s="129">
        <v>44690</v>
      </c>
      <c r="BF2" s="129">
        <v>44698</v>
      </c>
      <c r="BG2" s="129">
        <v>44704</v>
      </c>
      <c r="BH2" s="129">
        <v>44711</v>
      </c>
      <c r="BI2" s="129">
        <v>44718</v>
      </c>
      <c r="BJ2" s="129">
        <v>44725</v>
      </c>
      <c r="BK2" s="129">
        <v>44732</v>
      </c>
      <c r="BL2" s="129">
        <v>44739</v>
      </c>
      <c r="BM2" s="129">
        <v>44746</v>
      </c>
      <c r="BN2" s="129">
        <v>44753</v>
      </c>
      <c r="BO2" s="129">
        <v>44760</v>
      </c>
      <c r="BP2" s="129">
        <v>44767</v>
      </c>
      <c r="BQ2" s="129">
        <v>44774</v>
      </c>
      <c r="BR2" s="129">
        <v>44781</v>
      </c>
      <c r="BS2" s="129">
        <v>44788</v>
      </c>
      <c r="BT2" s="129">
        <v>44795</v>
      </c>
      <c r="BU2" s="129">
        <v>44802</v>
      </c>
      <c r="BV2" s="129">
        <v>44809</v>
      </c>
      <c r="BW2" s="129">
        <v>44816</v>
      </c>
      <c r="BX2" s="129">
        <v>44823</v>
      </c>
      <c r="BY2" s="129">
        <v>44830</v>
      </c>
      <c r="BZ2" s="129">
        <v>44837</v>
      </c>
      <c r="CA2" s="129">
        <v>44844</v>
      </c>
      <c r="CB2" s="129">
        <v>44851</v>
      </c>
      <c r="CC2" s="129">
        <v>44859</v>
      </c>
      <c r="CD2" s="129">
        <v>44865</v>
      </c>
      <c r="CE2" s="129">
        <v>44872</v>
      </c>
      <c r="CF2" s="129">
        <v>44879</v>
      </c>
      <c r="CG2" s="129">
        <v>44886</v>
      </c>
      <c r="CH2" s="129">
        <v>44893</v>
      </c>
      <c r="CI2" s="129">
        <v>44901</v>
      </c>
      <c r="CJ2" s="129">
        <v>44908</v>
      </c>
      <c r="CK2" s="129">
        <v>44914</v>
      </c>
      <c r="CL2" s="129">
        <v>44921</v>
      </c>
      <c r="CM2" s="129">
        <v>44929</v>
      </c>
      <c r="CN2" s="129">
        <v>44935</v>
      </c>
      <c r="CO2" s="129">
        <v>44942</v>
      </c>
      <c r="CP2" s="129">
        <v>44949</v>
      </c>
      <c r="CQ2" s="129">
        <v>44956</v>
      </c>
      <c r="CR2" s="129">
        <v>44963</v>
      </c>
      <c r="CS2" s="129">
        <v>44970</v>
      </c>
      <c r="CT2" s="129">
        <v>44977</v>
      </c>
      <c r="CU2" s="129">
        <v>44984</v>
      </c>
      <c r="CV2" s="129">
        <v>44992</v>
      </c>
      <c r="CW2" s="129">
        <v>44998</v>
      </c>
      <c r="CX2" s="129">
        <v>45005</v>
      </c>
      <c r="CY2" s="129">
        <v>45012</v>
      </c>
      <c r="CZ2" s="129">
        <v>45019</v>
      </c>
      <c r="DA2" s="129">
        <v>45033</v>
      </c>
      <c r="DB2" s="129">
        <v>45048</v>
      </c>
      <c r="DC2" s="129">
        <v>45061</v>
      </c>
      <c r="DD2" s="129">
        <v>45083</v>
      </c>
      <c r="DE2" s="129">
        <v>45096</v>
      </c>
      <c r="DF2" s="129">
        <v>45110</v>
      </c>
      <c r="DG2" s="129">
        <v>45124</v>
      </c>
      <c r="DH2" s="129">
        <v>45145</v>
      </c>
      <c r="DI2" s="129">
        <v>45159</v>
      </c>
      <c r="DJ2" s="129">
        <v>45173</v>
      </c>
      <c r="DK2" s="129">
        <v>45187</v>
      </c>
      <c r="DL2" s="129">
        <v>45201</v>
      </c>
      <c r="DM2" s="129">
        <v>45215</v>
      </c>
      <c r="DN2" s="129">
        <v>45236</v>
      </c>
      <c r="DO2" s="129">
        <v>45250</v>
      </c>
      <c r="DP2" s="129">
        <v>45264</v>
      </c>
      <c r="DQ2" s="129">
        <v>45278</v>
      </c>
      <c r="DR2" s="129">
        <v>45293</v>
      </c>
      <c r="DS2" s="129">
        <v>45306</v>
      </c>
      <c r="DT2" s="129">
        <v>45327</v>
      </c>
      <c r="DU2" s="129">
        <v>45341</v>
      </c>
      <c r="DV2" s="129">
        <v>243681</v>
      </c>
      <c r="DW2" s="129">
        <v>45369</v>
      </c>
      <c r="DX2" s="129">
        <v>45383</v>
      </c>
    </row>
    <row r="3" spans="1:128" s="165" customFormat="1" ht="15.9" customHeight="1" x14ac:dyDescent="0.25">
      <c r="A3" s="164" t="s">
        <v>444</v>
      </c>
      <c r="B3" s="164" t="s">
        <v>1145</v>
      </c>
      <c r="C3" s="165">
        <v>13</v>
      </c>
      <c r="D3" s="166">
        <v>68</v>
      </c>
      <c r="E3" s="165">
        <v>106</v>
      </c>
      <c r="F3" s="165">
        <v>125</v>
      </c>
      <c r="G3" s="165">
        <v>167</v>
      </c>
      <c r="H3" s="165">
        <v>193</v>
      </c>
      <c r="I3" s="165">
        <v>235</v>
      </c>
      <c r="J3" s="165">
        <v>292</v>
      </c>
      <c r="K3" s="165">
        <v>343</v>
      </c>
      <c r="L3" s="165">
        <v>388</v>
      </c>
      <c r="M3" s="165">
        <v>414</v>
      </c>
      <c r="N3" s="165">
        <v>454</v>
      </c>
      <c r="O3" s="165">
        <v>475</v>
      </c>
      <c r="P3" s="165">
        <v>499</v>
      </c>
      <c r="Q3" s="165">
        <v>514</v>
      </c>
      <c r="R3" s="165">
        <v>538</v>
      </c>
      <c r="S3" s="165">
        <v>548</v>
      </c>
      <c r="T3" s="165">
        <v>562</v>
      </c>
      <c r="U3" s="165">
        <v>577</v>
      </c>
      <c r="V3" s="165">
        <v>588</v>
      </c>
      <c r="W3" s="165">
        <v>611</v>
      </c>
      <c r="X3" s="165">
        <v>626</v>
      </c>
      <c r="Y3" s="165">
        <v>636</v>
      </c>
      <c r="Z3" s="165">
        <v>653</v>
      </c>
      <c r="AA3" s="165">
        <v>667</v>
      </c>
      <c r="AB3" s="165">
        <v>675</v>
      </c>
      <c r="AC3" s="165">
        <v>684</v>
      </c>
      <c r="AD3" s="165">
        <v>700</v>
      </c>
      <c r="AE3" s="165">
        <v>707</v>
      </c>
      <c r="AF3" s="165">
        <v>716</v>
      </c>
      <c r="AG3" s="165">
        <v>729</v>
      </c>
      <c r="AH3" s="165">
        <v>736</v>
      </c>
      <c r="AI3" s="165">
        <v>749</v>
      </c>
      <c r="AJ3" s="165">
        <v>753</v>
      </c>
      <c r="AK3" s="165">
        <v>768</v>
      </c>
      <c r="AL3" s="165">
        <v>772</v>
      </c>
      <c r="AM3" s="165">
        <v>778</v>
      </c>
      <c r="AN3" s="165">
        <v>781</v>
      </c>
      <c r="AO3" s="165">
        <v>791</v>
      </c>
      <c r="AP3" s="165">
        <v>798</v>
      </c>
      <c r="AQ3" s="165">
        <v>802</v>
      </c>
      <c r="AR3" s="165">
        <v>808</v>
      </c>
      <c r="AS3" s="165">
        <v>816</v>
      </c>
      <c r="AT3" s="165">
        <v>822</v>
      </c>
      <c r="AU3" s="165">
        <v>831</v>
      </c>
      <c r="AV3" s="165">
        <v>846</v>
      </c>
      <c r="AW3" s="165">
        <v>855</v>
      </c>
      <c r="AX3" s="165">
        <v>868</v>
      </c>
      <c r="AY3" s="165">
        <v>872</v>
      </c>
      <c r="AZ3" s="165">
        <v>882</v>
      </c>
      <c r="BA3" s="165">
        <v>885</v>
      </c>
      <c r="BB3" s="165">
        <v>889</v>
      </c>
      <c r="BC3" s="165">
        <v>895</v>
      </c>
      <c r="BD3" s="165">
        <v>903</v>
      </c>
      <c r="BE3" s="165">
        <v>906</v>
      </c>
      <c r="BF3" s="165">
        <v>910</v>
      </c>
      <c r="BG3" s="165">
        <v>913</v>
      </c>
      <c r="BH3" s="165">
        <v>920</v>
      </c>
      <c r="BI3" s="165">
        <v>922</v>
      </c>
      <c r="BJ3" s="165">
        <v>928</v>
      </c>
      <c r="BK3" s="165">
        <v>940</v>
      </c>
      <c r="BL3" s="165">
        <v>943</v>
      </c>
      <c r="BM3" s="165">
        <v>947</v>
      </c>
      <c r="BN3" s="165">
        <v>949</v>
      </c>
      <c r="BO3" s="165">
        <v>952</v>
      </c>
      <c r="BP3" s="165">
        <v>955</v>
      </c>
      <c r="BQ3" s="165">
        <v>957</v>
      </c>
      <c r="BR3" s="165">
        <v>961</v>
      </c>
      <c r="BS3" s="165">
        <v>966</v>
      </c>
      <c r="BT3" s="165">
        <v>971</v>
      </c>
      <c r="BU3" s="165">
        <v>974</v>
      </c>
      <c r="BV3" s="165">
        <v>979</v>
      </c>
      <c r="BW3" s="165">
        <v>984</v>
      </c>
      <c r="BX3" s="165">
        <v>988</v>
      </c>
      <c r="BY3" s="165">
        <v>990</v>
      </c>
      <c r="BZ3" s="165">
        <v>991</v>
      </c>
      <c r="CA3" s="165">
        <v>996</v>
      </c>
      <c r="CB3" s="165">
        <v>997</v>
      </c>
      <c r="CC3" s="165">
        <v>1000</v>
      </c>
      <c r="CD3" s="165">
        <v>1001</v>
      </c>
      <c r="CE3" s="165">
        <v>1003</v>
      </c>
      <c r="CF3" s="165">
        <v>1008</v>
      </c>
      <c r="CG3" s="165">
        <v>1012</v>
      </c>
      <c r="CH3" s="165">
        <v>1015</v>
      </c>
      <c r="CI3" s="165">
        <v>1017</v>
      </c>
      <c r="CJ3" s="165">
        <v>1020</v>
      </c>
      <c r="CK3" s="165">
        <v>1024</v>
      </c>
      <c r="CL3" s="165">
        <v>1024</v>
      </c>
      <c r="CM3" s="165">
        <v>1027</v>
      </c>
      <c r="CN3" s="165">
        <v>1027</v>
      </c>
      <c r="CO3" s="165">
        <v>1028</v>
      </c>
      <c r="CP3" s="165">
        <v>1030</v>
      </c>
      <c r="CQ3" s="165">
        <v>1033</v>
      </c>
      <c r="CR3" s="165">
        <v>1032</v>
      </c>
      <c r="CS3" s="165">
        <v>1032</v>
      </c>
      <c r="CT3" s="165">
        <v>1033</v>
      </c>
      <c r="CU3" s="165">
        <v>1037</v>
      </c>
      <c r="CV3" s="165">
        <v>1041</v>
      </c>
      <c r="CW3" s="165">
        <v>1048</v>
      </c>
      <c r="CX3" s="165">
        <v>1060</v>
      </c>
      <c r="CY3" s="165">
        <v>1064</v>
      </c>
      <c r="CZ3" s="165">
        <v>1070</v>
      </c>
      <c r="DA3" s="165">
        <v>1077</v>
      </c>
      <c r="DB3" s="175">
        <v>1080</v>
      </c>
      <c r="DC3" s="175">
        <v>1082</v>
      </c>
      <c r="DD3" s="175">
        <v>1085</v>
      </c>
      <c r="DE3" s="175">
        <v>1088</v>
      </c>
      <c r="DF3" s="175">
        <v>1090</v>
      </c>
      <c r="DG3" s="175">
        <v>1094</v>
      </c>
      <c r="DH3" s="175">
        <v>1096</v>
      </c>
      <c r="DI3" s="175">
        <v>1097</v>
      </c>
      <c r="DJ3" s="175">
        <v>1099</v>
      </c>
      <c r="DK3" s="175">
        <v>1102</v>
      </c>
      <c r="DL3" s="175">
        <v>1103</v>
      </c>
      <c r="DM3" s="175">
        <v>1103</v>
      </c>
      <c r="DN3" s="175">
        <v>1108</v>
      </c>
      <c r="DO3" s="175">
        <v>1108</v>
      </c>
      <c r="DP3" s="175">
        <v>1111</v>
      </c>
      <c r="DQ3" s="175">
        <v>1114</v>
      </c>
      <c r="DR3" s="175">
        <v>1115</v>
      </c>
      <c r="DS3" s="175">
        <v>1116</v>
      </c>
      <c r="DT3" s="175">
        <v>1117</v>
      </c>
      <c r="DU3" s="175">
        <v>1121</v>
      </c>
      <c r="DV3" s="175">
        <v>1124</v>
      </c>
      <c r="DW3" s="175">
        <v>1128</v>
      </c>
      <c r="DX3" s="175">
        <v>1133</v>
      </c>
    </row>
    <row r="4" spans="1:128" s="165" customFormat="1" ht="15.9" customHeight="1" x14ac:dyDescent="0.25">
      <c r="A4" s="164" t="s">
        <v>444</v>
      </c>
      <c r="B4" s="164" t="s">
        <v>1152</v>
      </c>
      <c r="C4" s="165">
        <v>0</v>
      </c>
      <c r="D4" s="166">
        <v>7</v>
      </c>
      <c r="E4" s="165">
        <v>8</v>
      </c>
      <c r="F4" s="165">
        <v>9</v>
      </c>
      <c r="G4" s="165">
        <v>12</v>
      </c>
      <c r="H4" s="165">
        <v>21</v>
      </c>
      <c r="I4" s="165">
        <v>25</v>
      </c>
      <c r="J4" s="165">
        <v>31</v>
      </c>
      <c r="K4" s="165">
        <v>43</v>
      </c>
      <c r="L4" s="165">
        <v>50</v>
      </c>
      <c r="M4" s="165">
        <v>58</v>
      </c>
      <c r="N4" s="165">
        <v>67</v>
      </c>
      <c r="O4" s="165">
        <v>78</v>
      </c>
      <c r="P4" s="165">
        <v>86</v>
      </c>
      <c r="Q4" s="165">
        <v>90</v>
      </c>
      <c r="R4" s="165">
        <v>92</v>
      </c>
      <c r="S4" s="165">
        <v>95</v>
      </c>
      <c r="T4" s="165">
        <v>100</v>
      </c>
      <c r="U4" s="165">
        <v>102</v>
      </c>
      <c r="V4" s="165">
        <v>106</v>
      </c>
      <c r="W4" s="165">
        <v>109</v>
      </c>
      <c r="X4" s="165">
        <v>110</v>
      </c>
      <c r="Y4" s="165">
        <v>110</v>
      </c>
      <c r="Z4" s="165">
        <v>112</v>
      </c>
      <c r="AA4" s="165">
        <v>113</v>
      </c>
      <c r="AB4" s="165">
        <v>114</v>
      </c>
      <c r="AC4" s="165">
        <v>114</v>
      </c>
      <c r="AD4" s="165">
        <v>117</v>
      </c>
      <c r="AE4" s="165">
        <v>118</v>
      </c>
      <c r="AF4" s="165">
        <v>123</v>
      </c>
      <c r="AG4" s="165">
        <v>124</v>
      </c>
      <c r="AH4" s="165">
        <v>125</v>
      </c>
      <c r="AI4" s="165">
        <v>125</v>
      </c>
      <c r="AJ4" s="165">
        <v>126</v>
      </c>
      <c r="AK4" s="165">
        <v>127</v>
      </c>
      <c r="AL4" s="165">
        <v>129</v>
      </c>
      <c r="AM4" s="165">
        <v>130</v>
      </c>
      <c r="AN4" s="165">
        <v>131</v>
      </c>
      <c r="AO4" s="165">
        <v>131</v>
      </c>
      <c r="AP4" s="165">
        <v>131</v>
      </c>
      <c r="AQ4" s="165">
        <v>134</v>
      </c>
      <c r="AR4" s="165">
        <v>135</v>
      </c>
      <c r="AS4" s="165">
        <v>137</v>
      </c>
      <c r="AT4" s="165">
        <v>137</v>
      </c>
      <c r="AU4" s="165">
        <v>139</v>
      </c>
      <c r="AV4" s="165">
        <v>142</v>
      </c>
      <c r="AW4" s="165">
        <v>141</v>
      </c>
      <c r="AX4" s="165">
        <v>142</v>
      </c>
      <c r="AY4" s="165">
        <v>144</v>
      </c>
      <c r="AZ4" s="165">
        <v>145</v>
      </c>
      <c r="BA4" s="165">
        <v>145</v>
      </c>
      <c r="BB4" s="165">
        <v>145</v>
      </c>
      <c r="BC4" s="165">
        <v>145</v>
      </c>
      <c r="BD4" s="165">
        <v>145</v>
      </c>
      <c r="BE4" s="165">
        <v>146</v>
      </c>
      <c r="BF4" s="165">
        <v>147</v>
      </c>
      <c r="BG4" s="165">
        <v>147</v>
      </c>
      <c r="BH4" s="165">
        <v>148</v>
      </c>
      <c r="BI4" s="165">
        <v>149</v>
      </c>
      <c r="BJ4" s="165">
        <v>149</v>
      </c>
      <c r="BK4" s="165">
        <v>149</v>
      </c>
      <c r="BL4" s="165">
        <v>149</v>
      </c>
      <c r="BM4" s="165">
        <v>149</v>
      </c>
      <c r="BN4" s="165">
        <v>150</v>
      </c>
      <c r="BO4" s="165">
        <v>150</v>
      </c>
      <c r="BP4" s="165">
        <v>151</v>
      </c>
      <c r="BQ4" s="165">
        <v>151</v>
      </c>
      <c r="BR4" s="165">
        <v>151</v>
      </c>
      <c r="BS4" s="165">
        <v>151</v>
      </c>
      <c r="BT4" s="165">
        <v>151</v>
      </c>
      <c r="BU4" s="165">
        <v>151</v>
      </c>
      <c r="BV4" s="165">
        <v>154</v>
      </c>
      <c r="BW4" s="165">
        <v>156</v>
      </c>
      <c r="BX4" s="165">
        <v>157</v>
      </c>
      <c r="BY4" s="165">
        <v>158</v>
      </c>
      <c r="BZ4" s="165">
        <v>159</v>
      </c>
      <c r="CA4" s="165">
        <v>159</v>
      </c>
      <c r="CB4" s="165">
        <v>159</v>
      </c>
      <c r="CC4" s="165">
        <v>160</v>
      </c>
      <c r="CD4" s="165">
        <v>160</v>
      </c>
      <c r="CE4" s="165">
        <v>160</v>
      </c>
      <c r="CF4" s="165">
        <v>162</v>
      </c>
      <c r="CG4" s="165">
        <v>162</v>
      </c>
      <c r="CH4" s="165">
        <v>162</v>
      </c>
      <c r="CI4" s="165">
        <v>162</v>
      </c>
      <c r="CJ4" s="165">
        <v>162</v>
      </c>
      <c r="CK4" s="165">
        <v>163</v>
      </c>
      <c r="CL4" s="165">
        <v>163</v>
      </c>
      <c r="CM4" s="165">
        <v>163</v>
      </c>
      <c r="CN4" s="165">
        <v>163</v>
      </c>
      <c r="CO4" s="165">
        <v>163</v>
      </c>
      <c r="CP4" s="165">
        <v>165</v>
      </c>
      <c r="CQ4" s="165">
        <v>165</v>
      </c>
      <c r="CR4" s="165">
        <v>165</v>
      </c>
      <c r="CS4" s="165">
        <v>165</v>
      </c>
      <c r="CT4" s="165">
        <v>166</v>
      </c>
      <c r="CU4" s="165">
        <v>168</v>
      </c>
      <c r="CV4" s="165">
        <v>169</v>
      </c>
      <c r="CW4" s="165">
        <v>170</v>
      </c>
      <c r="CX4" s="165">
        <v>170</v>
      </c>
      <c r="CY4" s="165">
        <v>170</v>
      </c>
      <c r="CZ4" s="165">
        <v>172</v>
      </c>
      <c r="DA4" s="165">
        <v>173</v>
      </c>
      <c r="DB4" s="175">
        <v>173</v>
      </c>
      <c r="DC4" s="175">
        <v>173</v>
      </c>
      <c r="DD4" s="175">
        <v>174</v>
      </c>
      <c r="DE4" s="175">
        <v>174</v>
      </c>
      <c r="DF4" s="175">
        <v>175</v>
      </c>
      <c r="DG4" s="175">
        <v>176</v>
      </c>
      <c r="DH4" s="175">
        <v>176</v>
      </c>
      <c r="DI4" s="175">
        <v>178</v>
      </c>
      <c r="DJ4" s="175">
        <v>180</v>
      </c>
      <c r="DK4" s="175">
        <v>182</v>
      </c>
      <c r="DL4" s="175">
        <v>182</v>
      </c>
      <c r="DM4" s="175">
        <v>182</v>
      </c>
      <c r="DN4" s="175">
        <v>182</v>
      </c>
      <c r="DO4" s="175">
        <v>183</v>
      </c>
      <c r="DP4" s="175">
        <v>183</v>
      </c>
      <c r="DQ4" s="175">
        <v>183</v>
      </c>
      <c r="DR4" s="175">
        <v>183</v>
      </c>
      <c r="DS4" s="175">
        <v>184</v>
      </c>
      <c r="DT4" s="175">
        <v>186</v>
      </c>
      <c r="DU4" s="175">
        <v>187</v>
      </c>
      <c r="DV4" s="175">
        <v>187</v>
      </c>
      <c r="DW4" s="175">
        <v>188</v>
      </c>
      <c r="DX4" s="175">
        <v>188</v>
      </c>
    </row>
    <row r="5" spans="1:128" s="167" customFormat="1" ht="15.9" customHeight="1" x14ac:dyDescent="0.25">
      <c r="A5" s="164" t="s">
        <v>444</v>
      </c>
      <c r="B5" s="164" t="s">
        <v>1156</v>
      </c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76"/>
    </row>
    <row r="6" spans="1:128" s="165" customFormat="1" ht="15.9" customHeight="1" x14ac:dyDescent="0.25">
      <c r="A6" s="164" t="s">
        <v>444</v>
      </c>
      <c r="B6" s="164" t="s">
        <v>1158</v>
      </c>
      <c r="C6" s="165">
        <v>8</v>
      </c>
      <c r="D6" s="166">
        <v>105</v>
      </c>
      <c r="E6" s="165">
        <v>140</v>
      </c>
      <c r="F6" s="165">
        <v>168</v>
      </c>
      <c r="G6" s="165">
        <v>204</v>
      </c>
      <c r="H6" s="165">
        <v>261</v>
      </c>
      <c r="I6" s="165">
        <v>351</v>
      </c>
      <c r="J6" s="165">
        <v>445</v>
      </c>
      <c r="K6" s="165">
        <v>551</v>
      </c>
      <c r="L6" s="165">
        <v>683</v>
      </c>
      <c r="M6" s="165">
        <v>774</v>
      </c>
      <c r="N6" s="165">
        <v>835</v>
      </c>
      <c r="O6" s="165">
        <v>896</v>
      </c>
      <c r="P6" s="165">
        <v>958</v>
      </c>
      <c r="Q6" s="165">
        <v>993</v>
      </c>
      <c r="R6" s="165">
        <v>1039</v>
      </c>
      <c r="S6" s="165">
        <v>1066</v>
      </c>
      <c r="T6" s="165">
        <v>1107</v>
      </c>
      <c r="U6" s="165">
        <v>1137</v>
      </c>
      <c r="V6" s="165">
        <v>1164</v>
      </c>
      <c r="W6" s="165">
        <v>1190</v>
      </c>
      <c r="X6" s="165">
        <v>1222</v>
      </c>
      <c r="Y6" s="165">
        <v>1247</v>
      </c>
      <c r="Z6" s="165">
        <v>1278</v>
      </c>
      <c r="AA6" s="165">
        <v>1301</v>
      </c>
      <c r="AB6" s="165">
        <v>1323</v>
      </c>
      <c r="AC6" s="165">
        <v>1339</v>
      </c>
      <c r="AD6" s="165">
        <v>1363</v>
      </c>
      <c r="AE6" s="165">
        <v>1381</v>
      </c>
      <c r="AF6" s="165">
        <v>1404</v>
      </c>
      <c r="AG6" s="165">
        <v>1423</v>
      </c>
      <c r="AH6" s="165">
        <v>1445</v>
      </c>
      <c r="AI6" s="165">
        <v>1467</v>
      </c>
      <c r="AJ6" s="165">
        <v>1475</v>
      </c>
      <c r="AK6" s="165">
        <v>1494</v>
      </c>
      <c r="AL6" s="165">
        <v>1504</v>
      </c>
      <c r="AM6" s="165">
        <v>1515</v>
      </c>
      <c r="AN6" s="165">
        <v>1524</v>
      </c>
      <c r="AO6" s="165">
        <v>1536</v>
      </c>
      <c r="AP6" s="165">
        <v>1548</v>
      </c>
      <c r="AQ6" s="165">
        <v>1566</v>
      </c>
      <c r="AR6" s="165">
        <v>1583</v>
      </c>
      <c r="AS6" s="165">
        <v>1593</v>
      </c>
      <c r="AT6" s="165">
        <v>1613</v>
      </c>
      <c r="AU6" s="165">
        <v>1628</v>
      </c>
      <c r="AV6" s="165">
        <v>1647</v>
      </c>
      <c r="AW6" s="165">
        <v>1667</v>
      </c>
      <c r="AX6" s="165">
        <v>1686</v>
      </c>
      <c r="AY6" s="165">
        <v>1703</v>
      </c>
      <c r="AZ6" s="165">
        <v>1717</v>
      </c>
      <c r="BA6" s="165">
        <v>1727</v>
      </c>
      <c r="BB6" s="165">
        <v>1734</v>
      </c>
      <c r="BC6" s="165">
        <v>1744</v>
      </c>
      <c r="BD6" s="165">
        <v>1758</v>
      </c>
      <c r="BE6" s="165">
        <v>1764</v>
      </c>
      <c r="BF6" s="165">
        <v>1781</v>
      </c>
      <c r="BG6" s="165">
        <v>1791</v>
      </c>
      <c r="BH6" s="165">
        <v>1799</v>
      </c>
      <c r="BI6" s="165">
        <v>1816</v>
      </c>
      <c r="BJ6" s="165">
        <v>1825</v>
      </c>
      <c r="BK6" s="165">
        <v>1843</v>
      </c>
      <c r="BL6" s="165">
        <v>1848</v>
      </c>
      <c r="BM6" s="165">
        <v>1862</v>
      </c>
      <c r="BN6" s="165">
        <v>1873</v>
      </c>
      <c r="BO6" s="165">
        <v>1878</v>
      </c>
      <c r="BP6" s="165">
        <v>1886</v>
      </c>
      <c r="BQ6" s="165">
        <v>1889</v>
      </c>
      <c r="BR6" s="165">
        <v>1893</v>
      </c>
      <c r="BS6" s="165">
        <v>1900</v>
      </c>
      <c r="BT6" s="165">
        <v>1915</v>
      </c>
      <c r="BU6" s="165">
        <v>1921</v>
      </c>
      <c r="BV6" s="165">
        <v>1930</v>
      </c>
      <c r="BW6" s="165">
        <v>1940</v>
      </c>
      <c r="BX6" s="165">
        <v>1943</v>
      </c>
      <c r="BY6" s="165">
        <v>1955</v>
      </c>
      <c r="BZ6" s="165">
        <v>1961</v>
      </c>
      <c r="CA6" s="165">
        <v>1966</v>
      </c>
      <c r="CB6" s="165">
        <v>1967</v>
      </c>
      <c r="CC6" s="165">
        <v>1979</v>
      </c>
      <c r="CD6" s="165">
        <v>1987</v>
      </c>
      <c r="CE6" s="165">
        <v>1989</v>
      </c>
      <c r="CF6" s="165">
        <v>1994</v>
      </c>
      <c r="CG6" s="165">
        <v>2003</v>
      </c>
      <c r="CH6" s="165">
        <v>2018</v>
      </c>
      <c r="CI6" s="165">
        <v>2022</v>
      </c>
      <c r="CJ6" s="165">
        <v>2027</v>
      </c>
      <c r="CK6" s="165">
        <v>2037</v>
      </c>
      <c r="CL6" s="165">
        <v>2041</v>
      </c>
      <c r="CM6" s="165">
        <v>2045</v>
      </c>
      <c r="CN6" s="165">
        <v>2049</v>
      </c>
      <c r="CO6" s="165">
        <v>2053</v>
      </c>
      <c r="CP6" s="165">
        <v>2059</v>
      </c>
      <c r="CQ6" s="165">
        <v>2064</v>
      </c>
      <c r="CR6" s="165">
        <v>2072</v>
      </c>
      <c r="CS6" s="165">
        <v>2076</v>
      </c>
      <c r="CT6" s="165">
        <v>2091</v>
      </c>
      <c r="CU6" s="165">
        <v>2102</v>
      </c>
      <c r="CV6" s="165">
        <v>2114</v>
      </c>
      <c r="CW6" s="165">
        <v>2119</v>
      </c>
      <c r="CX6" s="165">
        <v>2142</v>
      </c>
      <c r="CY6" s="165">
        <v>2158</v>
      </c>
      <c r="CZ6" s="165">
        <v>2164</v>
      </c>
      <c r="DA6" s="165">
        <v>2170</v>
      </c>
      <c r="DB6" s="175">
        <v>2180</v>
      </c>
      <c r="DC6" s="175">
        <v>2190</v>
      </c>
      <c r="DD6" s="175">
        <v>2203</v>
      </c>
      <c r="DE6" s="175">
        <v>2209</v>
      </c>
      <c r="DF6" s="175">
        <v>2215</v>
      </c>
      <c r="DG6" s="175">
        <v>2223</v>
      </c>
      <c r="DH6" s="175">
        <v>2234</v>
      </c>
      <c r="DI6" s="175">
        <v>2244</v>
      </c>
      <c r="DJ6" s="175">
        <v>2253</v>
      </c>
      <c r="DK6" s="175">
        <v>2261</v>
      </c>
      <c r="DL6" s="175">
        <v>2274</v>
      </c>
      <c r="DM6" s="175">
        <v>2283</v>
      </c>
      <c r="DN6" s="175">
        <v>2287</v>
      </c>
      <c r="DO6" s="175">
        <v>2290</v>
      </c>
      <c r="DP6" s="175">
        <v>2295</v>
      </c>
      <c r="DQ6" s="175">
        <v>2301</v>
      </c>
      <c r="DR6" s="175">
        <v>2305</v>
      </c>
      <c r="DS6" s="175">
        <v>2310</v>
      </c>
      <c r="DT6" s="175">
        <v>2313</v>
      </c>
      <c r="DU6" s="175">
        <v>2322</v>
      </c>
      <c r="DV6" s="175">
        <v>2329</v>
      </c>
      <c r="DW6" s="175">
        <v>2342</v>
      </c>
      <c r="DX6" s="175">
        <v>2354</v>
      </c>
    </row>
    <row r="7" spans="1:128" s="165" customFormat="1" ht="15.9" customHeight="1" x14ac:dyDescent="0.25">
      <c r="A7" s="164" t="s">
        <v>444</v>
      </c>
      <c r="B7" s="164" t="s">
        <v>1159</v>
      </c>
      <c r="C7" s="165">
        <v>2</v>
      </c>
      <c r="D7" s="166">
        <v>25</v>
      </c>
      <c r="E7" s="165">
        <v>29</v>
      </c>
      <c r="F7" s="165">
        <v>38</v>
      </c>
      <c r="G7" s="165">
        <v>59</v>
      </c>
      <c r="H7" s="165">
        <v>65</v>
      </c>
      <c r="I7" s="165">
        <v>81</v>
      </c>
      <c r="J7" s="165">
        <v>103</v>
      </c>
      <c r="K7" s="165">
        <v>124</v>
      </c>
      <c r="L7" s="165">
        <v>152</v>
      </c>
      <c r="M7" s="165">
        <v>175</v>
      </c>
      <c r="N7" s="165">
        <v>188</v>
      </c>
      <c r="O7" s="165">
        <v>198</v>
      </c>
      <c r="P7" s="165">
        <v>208</v>
      </c>
      <c r="Q7" s="165">
        <v>219</v>
      </c>
      <c r="R7" s="165">
        <v>228</v>
      </c>
      <c r="S7" s="165">
        <v>234</v>
      </c>
      <c r="T7" s="165">
        <v>240</v>
      </c>
      <c r="U7" s="165">
        <v>248</v>
      </c>
      <c r="V7" s="165">
        <v>255</v>
      </c>
      <c r="W7" s="165">
        <v>261</v>
      </c>
      <c r="X7" s="165">
        <v>268</v>
      </c>
      <c r="Y7" s="165">
        <v>272</v>
      </c>
      <c r="Z7" s="165">
        <v>284</v>
      </c>
      <c r="AA7" s="165">
        <v>294</v>
      </c>
      <c r="AB7" s="165">
        <v>299</v>
      </c>
      <c r="AC7" s="165">
        <v>300</v>
      </c>
      <c r="AD7" s="165">
        <v>304</v>
      </c>
      <c r="AE7" s="165">
        <v>308</v>
      </c>
      <c r="AF7" s="165">
        <v>313</v>
      </c>
      <c r="AG7" s="165">
        <v>317</v>
      </c>
      <c r="AH7" s="165">
        <v>321</v>
      </c>
      <c r="AI7" s="165">
        <v>331</v>
      </c>
      <c r="AJ7" s="165">
        <v>334</v>
      </c>
      <c r="AK7" s="165">
        <v>338</v>
      </c>
      <c r="AL7" s="165">
        <v>340</v>
      </c>
      <c r="AM7" s="165">
        <v>341</v>
      </c>
      <c r="AN7" s="165">
        <v>343</v>
      </c>
      <c r="AO7" s="165">
        <v>346</v>
      </c>
      <c r="AP7" s="165">
        <v>349</v>
      </c>
      <c r="AQ7" s="165">
        <v>351</v>
      </c>
      <c r="AR7" s="165">
        <v>353</v>
      </c>
      <c r="AS7" s="165">
        <v>358</v>
      </c>
      <c r="AT7" s="165">
        <v>361</v>
      </c>
      <c r="AU7" s="165">
        <v>364</v>
      </c>
      <c r="AV7" s="165">
        <v>368</v>
      </c>
      <c r="AW7" s="165">
        <v>373</v>
      </c>
      <c r="AX7" s="165">
        <v>377</v>
      </c>
      <c r="AY7" s="165">
        <v>377</v>
      </c>
      <c r="AZ7" s="165">
        <v>381</v>
      </c>
      <c r="BA7" s="165">
        <v>384</v>
      </c>
      <c r="BB7" s="165">
        <v>385</v>
      </c>
      <c r="BC7" s="165">
        <v>386</v>
      </c>
      <c r="BD7" s="165">
        <v>387</v>
      </c>
      <c r="BE7" s="165">
        <v>388</v>
      </c>
      <c r="BF7" s="165">
        <v>388</v>
      </c>
      <c r="BG7" s="165">
        <v>392</v>
      </c>
      <c r="BH7" s="165">
        <v>395</v>
      </c>
      <c r="BI7" s="165">
        <v>399</v>
      </c>
      <c r="BJ7" s="165">
        <v>402</v>
      </c>
      <c r="BK7" s="165">
        <v>405</v>
      </c>
      <c r="BL7" s="165">
        <v>407</v>
      </c>
      <c r="BM7" s="165">
        <v>409</v>
      </c>
      <c r="BN7" s="165">
        <v>411</v>
      </c>
      <c r="BO7" s="165">
        <v>414</v>
      </c>
      <c r="BP7" s="165">
        <v>415</v>
      </c>
      <c r="BQ7" s="165">
        <v>415</v>
      </c>
      <c r="BR7" s="165">
        <v>417</v>
      </c>
      <c r="BS7" s="165">
        <v>417</v>
      </c>
      <c r="BT7" s="165">
        <v>419</v>
      </c>
      <c r="BU7" s="165">
        <v>419</v>
      </c>
      <c r="BV7" s="165">
        <v>422</v>
      </c>
      <c r="BW7" s="165">
        <v>422</v>
      </c>
      <c r="BX7" s="165">
        <v>424</v>
      </c>
      <c r="BY7" s="165">
        <v>425</v>
      </c>
      <c r="BZ7" s="165">
        <v>427</v>
      </c>
      <c r="CA7" s="165">
        <v>431</v>
      </c>
      <c r="CB7" s="165">
        <v>432</v>
      </c>
      <c r="CC7" s="165">
        <v>436</v>
      </c>
      <c r="CD7" s="165">
        <v>436</v>
      </c>
      <c r="CE7" s="165">
        <v>436</v>
      </c>
      <c r="CF7" s="165">
        <v>437</v>
      </c>
      <c r="CG7" s="165">
        <v>445</v>
      </c>
      <c r="CH7" s="165">
        <v>445</v>
      </c>
      <c r="CI7" s="165">
        <v>447</v>
      </c>
      <c r="CJ7" s="165">
        <v>447</v>
      </c>
      <c r="CK7" s="165">
        <v>447</v>
      </c>
      <c r="CL7" s="165">
        <v>447</v>
      </c>
      <c r="CM7" s="165">
        <v>449</v>
      </c>
      <c r="CN7" s="165">
        <v>451</v>
      </c>
      <c r="CO7" s="165">
        <v>452</v>
      </c>
      <c r="CP7" s="165">
        <v>454</v>
      </c>
      <c r="CQ7" s="165">
        <v>454</v>
      </c>
      <c r="CR7" s="165">
        <v>455</v>
      </c>
      <c r="CS7" s="165">
        <v>456</v>
      </c>
      <c r="CT7" s="165">
        <v>459</v>
      </c>
      <c r="CU7" s="165">
        <v>460</v>
      </c>
      <c r="CV7" s="165">
        <v>462</v>
      </c>
      <c r="CW7" s="165">
        <v>463</v>
      </c>
      <c r="CX7" s="165">
        <v>468</v>
      </c>
      <c r="CY7" s="165">
        <v>469</v>
      </c>
      <c r="CZ7" s="165">
        <v>470</v>
      </c>
      <c r="DA7" s="165">
        <v>471</v>
      </c>
      <c r="DB7" s="175">
        <v>472</v>
      </c>
      <c r="DC7" s="175">
        <v>474</v>
      </c>
      <c r="DD7" s="175">
        <v>476</v>
      </c>
      <c r="DE7" s="175">
        <v>478</v>
      </c>
      <c r="DF7" s="175">
        <v>479</v>
      </c>
      <c r="DG7" s="175">
        <v>480</v>
      </c>
      <c r="DH7" s="175">
        <v>487</v>
      </c>
      <c r="DI7" s="175">
        <v>489</v>
      </c>
      <c r="DJ7" s="175">
        <v>490</v>
      </c>
      <c r="DK7" s="175">
        <v>490</v>
      </c>
      <c r="DL7" s="175">
        <v>491</v>
      </c>
      <c r="DM7" s="175">
        <v>494</v>
      </c>
      <c r="DN7" s="175">
        <v>495</v>
      </c>
      <c r="DO7" s="175">
        <v>497</v>
      </c>
      <c r="DP7" s="175">
        <v>498</v>
      </c>
      <c r="DQ7" s="175">
        <v>498</v>
      </c>
      <c r="DR7" s="175">
        <v>498</v>
      </c>
      <c r="DS7" s="175">
        <v>498</v>
      </c>
      <c r="DT7" s="175">
        <v>499</v>
      </c>
      <c r="DU7" s="175">
        <v>500</v>
      </c>
      <c r="DV7" s="175">
        <v>501</v>
      </c>
      <c r="DW7" s="175">
        <v>502</v>
      </c>
      <c r="DX7" s="175">
        <v>504</v>
      </c>
    </row>
    <row r="8" spans="1:128" s="165" customFormat="1" ht="15.9" customHeight="1" x14ac:dyDescent="0.25">
      <c r="A8" s="164" t="s">
        <v>444</v>
      </c>
      <c r="B8" s="164" t="s">
        <v>1160</v>
      </c>
      <c r="C8" s="165">
        <v>0</v>
      </c>
      <c r="D8" s="166">
        <v>49</v>
      </c>
      <c r="E8" s="165">
        <v>63</v>
      </c>
      <c r="F8" s="165">
        <v>74</v>
      </c>
      <c r="G8" s="165">
        <v>103</v>
      </c>
      <c r="H8" s="165">
        <v>119</v>
      </c>
      <c r="I8" s="165">
        <v>150</v>
      </c>
      <c r="J8" s="165">
        <v>187</v>
      </c>
      <c r="K8" s="165">
        <v>231</v>
      </c>
      <c r="L8" s="165">
        <v>264</v>
      </c>
      <c r="M8" s="165">
        <v>290</v>
      </c>
      <c r="N8" s="165">
        <v>310</v>
      </c>
      <c r="O8" s="165">
        <v>328</v>
      </c>
      <c r="P8" s="165">
        <v>344</v>
      </c>
      <c r="Q8" s="165">
        <v>356</v>
      </c>
      <c r="R8" s="165">
        <v>375</v>
      </c>
      <c r="S8" s="165">
        <v>386</v>
      </c>
      <c r="T8" s="165">
        <v>408</v>
      </c>
      <c r="U8" s="165">
        <v>422</v>
      </c>
      <c r="V8" s="165">
        <v>439</v>
      </c>
      <c r="W8" s="165">
        <v>446</v>
      </c>
      <c r="X8" s="165">
        <v>466</v>
      </c>
      <c r="Y8" s="165">
        <v>481</v>
      </c>
      <c r="Z8" s="165">
        <v>497</v>
      </c>
      <c r="AA8" s="165">
        <v>504</v>
      </c>
      <c r="AB8" s="165">
        <v>519</v>
      </c>
      <c r="AC8" s="165">
        <v>527</v>
      </c>
      <c r="AD8" s="165">
        <v>535</v>
      </c>
      <c r="AE8" s="165">
        <v>546</v>
      </c>
      <c r="AF8" s="165">
        <v>552</v>
      </c>
      <c r="AG8" s="165">
        <v>558</v>
      </c>
      <c r="AH8" s="165">
        <v>577</v>
      </c>
      <c r="AI8" s="165">
        <v>588</v>
      </c>
      <c r="AJ8" s="165">
        <v>591</v>
      </c>
      <c r="AK8" s="165">
        <v>599</v>
      </c>
      <c r="AL8" s="165">
        <v>609</v>
      </c>
      <c r="AM8" s="165">
        <v>615</v>
      </c>
      <c r="AN8" s="165">
        <v>622</v>
      </c>
      <c r="AO8" s="165">
        <v>632</v>
      </c>
      <c r="AP8" s="165">
        <v>641</v>
      </c>
      <c r="AQ8" s="165">
        <v>646</v>
      </c>
      <c r="AR8" s="165">
        <v>655</v>
      </c>
      <c r="AS8" s="165">
        <v>660</v>
      </c>
      <c r="AT8" s="165">
        <v>667</v>
      </c>
      <c r="AU8" s="165">
        <v>674</v>
      </c>
      <c r="AV8" s="165">
        <v>682</v>
      </c>
      <c r="AW8" s="165">
        <v>688</v>
      </c>
      <c r="AX8" s="165">
        <v>693</v>
      </c>
      <c r="AY8" s="165">
        <v>703</v>
      </c>
      <c r="AZ8" s="165">
        <v>710</v>
      </c>
      <c r="BA8" s="165">
        <v>712</v>
      </c>
      <c r="BB8" s="165">
        <v>714</v>
      </c>
      <c r="BC8" s="165">
        <v>722</v>
      </c>
      <c r="BD8" s="165">
        <v>727</v>
      </c>
      <c r="BE8" s="165">
        <v>728</v>
      </c>
      <c r="BF8" s="165">
        <v>735</v>
      </c>
      <c r="BG8" s="165">
        <v>740</v>
      </c>
      <c r="BH8" s="165">
        <v>745</v>
      </c>
      <c r="BI8" s="165">
        <v>747</v>
      </c>
      <c r="BJ8" s="165">
        <v>751</v>
      </c>
      <c r="BK8" s="165">
        <v>754</v>
      </c>
      <c r="BL8" s="165">
        <v>759</v>
      </c>
      <c r="BM8" s="165">
        <v>761</v>
      </c>
      <c r="BN8" s="165">
        <v>764</v>
      </c>
      <c r="BO8" s="165">
        <v>766</v>
      </c>
      <c r="BP8" s="165">
        <v>768</v>
      </c>
      <c r="BQ8" s="165">
        <v>769</v>
      </c>
      <c r="BR8" s="165">
        <v>772</v>
      </c>
      <c r="BS8" s="165">
        <v>773</v>
      </c>
      <c r="BT8" s="165">
        <v>781</v>
      </c>
      <c r="BU8" s="165">
        <v>786</v>
      </c>
      <c r="BV8" s="165">
        <v>790</v>
      </c>
      <c r="BW8" s="165">
        <v>793</v>
      </c>
      <c r="BX8" s="165">
        <v>794</v>
      </c>
      <c r="BY8" s="165">
        <v>797</v>
      </c>
      <c r="BZ8" s="165">
        <v>797</v>
      </c>
      <c r="CA8" s="165">
        <v>802</v>
      </c>
      <c r="CB8" s="165">
        <v>806</v>
      </c>
      <c r="CC8" s="165">
        <v>813</v>
      </c>
      <c r="CD8" s="165">
        <v>814</v>
      </c>
      <c r="CE8" s="165">
        <v>816</v>
      </c>
      <c r="CF8" s="165">
        <v>822</v>
      </c>
      <c r="CG8" s="165">
        <v>826</v>
      </c>
      <c r="CH8" s="165">
        <v>827</v>
      </c>
      <c r="CI8" s="165">
        <v>831</v>
      </c>
      <c r="CJ8" s="165">
        <v>832</v>
      </c>
      <c r="CK8" s="165">
        <v>835</v>
      </c>
      <c r="CL8" s="165">
        <v>840</v>
      </c>
      <c r="CM8" s="165">
        <v>843</v>
      </c>
      <c r="CN8" s="165">
        <v>845</v>
      </c>
      <c r="CO8" s="165">
        <v>846</v>
      </c>
      <c r="CP8" s="165">
        <v>848</v>
      </c>
      <c r="CQ8" s="165">
        <v>848</v>
      </c>
      <c r="CR8" s="165">
        <v>850</v>
      </c>
      <c r="CS8" s="165">
        <v>856</v>
      </c>
      <c r="CT8" s="165">
        <v>861</v>
      </c>
      <c r="CU8" s="165">
        <v>864</v>
      </c>
      <c r="CV8" s="165">
        <v>870</v>
      </c>
      <c r="CW8" s="165">
        <v>871</v>
      </c>
      <c r="CX8" s="165">
        <v>877</v>
      </c>
      <c r="CY8" s="165">
        <v>878</v>
      </c>
      <c r="CZ8" s="165">
        <v>883</v>
      </c>
      <c r="DA8" s="165">
        <v>885</v>
      </c>
      <c r="DB8" s="175">
        <v>889</v>
      </c>
      <c r="DC8" s="175">
        <v>894</v>
      </c>
      <c r="DD8" s="175">
        <v>899</v>
      </c>
      <c r="DE8" s="175">
        <v>904</v>
      </c>
      <c r="DF8" s="175">
        <v>912</v>
      </c>
      <c r="DG8" s="175">
        <v>915</v>
      </c>
      <c r="DH8" s="175">
        <v>919</v>
      </c>
      <c r="DI8" s="175">
        <v>921</v>
      </c>
      <c r="DJ8" s="175">
        <v>928</v>
      </c>
      <c r="DK8" s="175">
        <v>930</v>
      </c>
      <c r="DL8" s="175">
        <v>937</v>
      </c>
      <c r="DM8" s="175">
        <v>944</v>
      </c>
      <c r="DN8" s="175">
        <v>946</v>
      </c>
      <c r="DO8" s="175">
        <v>949</v>
      </c>
      <c r="DP8" s="175">
        <v>953</v>
      </c>
      <c r="DQ8" s="175">
        <v>954</v>
      </c>
      <c r="DR8" s="175">
        <v>955</v>
      </c>
      <c r="DS8" s="175">
        <v>957</v>
      </c>
      <c r="DT8" s="175">
        <v>961</v>
      </c>
      <c r="DU8" s="175">
        <v>963</v>
      </c>
      <c r="DV8" s="175">
        <v>965</v>
      </c>
      <c r="DW8" s="175">
        <v>971</v>
      </c>
      <c r="DX8" s="175">
        <v>975</v>
      </c>
    </row>
    <row r="9" spans="1:128" s="165" customFormat="1" ht="15.9" customHeight="1" x14ac:dyDescent="0.25">
      <c r="A9" s="164" t="s">
        <v>444</v>
      </c>
      <c r="B9" s="164" t="s">
        <v>1161</v>
      </c>
      <c r="C9" s="165">
        <v>3</v>
      </c>
      <c r="D9" s="166">
        <v>16</v>
      </c>
      <c r="E9" s="165">
        <v>23</v>
      </c>
      <c r="F9" s="165">
        <v>24</v>
      </c>
      <c r="G9" s="165">
        <v>26</v>
      </c>
      <c r="H9" s="165">
        <v>32</v>
      </c>
      <c r="I9" s="165">
        <v>41</v>
      </c>
      <c r="J9" s="165">
        <v>47</v>
      </c>
      <c r="K9" s="165">
        <v>56</v>
      </c>
      <c r="L9" s="165">
        <v>66</v>
      </c>
      <c r="M9" s="165">
        <v>76</v>
      </c>
      <c r="N9" s="165">
        <v>88</v>
      </c>
      <c r="O9" s="165">
        <v>93</v>
      </c>
      <c r="P9" s="165">
        <v>98</v>
      </c>
      <c r="Q9" s="165">
        <v>101</v>
      </c>
      <c r="R9" s="165">
        <v>105</v>
      </c>
      <c r="S9" s="165">
        <v>109</v>
      </c>
      <c r="T9" s="165">
        <v>112</v>
      </c>
      <c r="U9" s="165">
        <v>113</v>
      </c>
      <c r="V9" s="165">
        <v>115</v>
      </c>
      <c r="W9" s="165">
        <v>118</v>
      </c>
      <c r="X9" s="165">
        <v>122</v>
      </c>
      <c r="Y9" s="165">
        <v>126</v>
      </c>
      <c r="Z9" s="165">
        <v>129</v>
      </c>
      <c r="AA9" s="165">
        <v>130</v>
      </c>
      <c r="AB9" s="165">
        <v>131</v>
      </c>
      <c r="AC9" s="165">
        <v>132</v>
      </c>
      <c r="AD9" s="165">
        <v>134</v>
      </c>
      <c r="AE9" s="165">
        <v>135</v>
      </c>
      <c r="AF9" s="165">
        <v>138</v>
      </c>
      <c r="AG9" s="165">
        <v>143</v>
      </c>
      <c r="AH9" s="165">
        <v>144</v>
      </c>
      <c r="AI9" s="165">
        <v>145</v>
      </c>
      <c r="AJ9" s="165">
        <v>146</v>
      </c>
      <c r="AK9" s="165">
        <v>149</v>
      </c>
      <c r="AL9" s="165">
        <v>151</v>
      </c>
      <c r="AM9" s="165">
        <v>152</v>
      </c>
      <c r="AN9" s="165">
        <v>154</v>
      </c>
      <c r="AO9" s="165">
        <v>155</v>
      </c>
      <c r="AP9" s="165">
        <v>155</v>
      </c>
      <c r="AQ9" s="168">
        <v>157</v>
      </c>
      <c r="AR9" s="168">
        <v>162</v>
      </c>
      <c r="AS9" s="168">
        <v>164</v>
      </c>
      <c r="AT9" s="168">
        <v>165</v>
      </c>
      <c r="AU9" s="168">
        <v>167</v>
      </c>
      <c r="AV9" s="168">
        <v>168</v>
      </c>
      <c r="AW9" s="168">
        <v>170</v>
      </c>
      <c r="AX9" s="168">
        <v>175</v>
      </c>
      <c r="AY9" s="168">
        <v>175</v>
      </c>
      <c r="AZ9" s="168">
        <v>177</v>
      </c>
      <c r="BA9" s="168">
        <v>177</v>
      </c>
      <c r="BB9" s="168">
        <v>178</v>
      </c>
      <c r="BC9" s="168">
        <v>180</v>
      </c>
      <c r="BD9" s="168">
        <v>181</v>
      </c>
      <c r="BE9" s="168">
        <v>181</v>
      </c>
      <c r="BF9" s="168">
        <v>182</v>
      </c>
      <c r="BG9" s="168">
        <v>182</v>
      </c>
      <c r="BH9" s="168">
        <v>182</v>
      </c>
      <c r="BI9" s="168">
        <v>182</v>
      </c>
      <c r="BJ9" s="168">
        <v>183</v>
      </c>
      <c r="BK9" s="168">
        <v>184</v>
      </c>
      <c r="BL9" s="168">
        <v>184</v>
      </c>
      <c r="BM9" s="168">
        <v>183</v>
      </c>
      <c r="BN9" s="168">
        <v>185</v>
      </c>
      <c r="BO9" s="168">
        <v>185</v>
      </c>
      <c r="BP9" s="168">
        <v>185</v>
      </c>
      <c r="BQ9" s="168">
        <v>185</v>
      </c>
      <c r="BR9" s="168">
        <v>186</v>
      </c>
      <c r="BS9" s="168">
        <v>187</v>
      </c>
      <c r="BT9" s="168">
        <v>189</v>
      </c>
      <c r="BU9" s="168">
        <v>189</v>
      </c>
      <c r="BV9" s="168">
        <v>190</v>
      </c>
      <c r="BW9" s="168">
        <v>190</v>
      </c>
      <c r="BX9" s="168">
        <v>191</v>
      </c>
      <c r="BY9" s="168">
        <v>191</v>
      </c>
      <c r="BZ9" s="168">
        <v>191</v>
      </c>
      <c r="CA9" s="168">
        <v>192</v>
      </c>
      <c r="CB9" s="168">
        <v>195</v>
      </c>
      <c r="CC9" s="168">
        <v>195</v>
      </c>
      <c r="CD9" s="168">
        <v>195</v>
      </c>
      <c r="CE9" s="168">
        <v>195</v>
      </c>
      <c r="CF9" s="168">
        <v>196</v>
      </c>
      <c r="CG9" s="168">
        <v>198</v>
      </c>
      <c r="CH9" s="168">
        <v>199</v>
      </c>
      <c r="CI9" s="168">
        <v>200</v>
      </c>
      <c r="CJ9" s="168">
        <v>200</v>
      </c>
      <c r="CK9" s="168">
        <v>201</v>
      </c>
      <c r="CL9" s="168">
        <v>202</v>
      </c>
      <c r="CM9" s="168">
        <v>202</v>
      </c>
      <c r="CN9" s="168">
        <v>202</v>
      </c>
      <c r="CO9" s="168">
        <v>202</v>
      </c>
      <c r="CP9" s="168">
        <v>203</v>
      </c>
      <c r="CQ9" s="168">
        <v>203</v>
      </c>
      <c r="CR9" s="168">
        <v>204</v>
      </c>
      <c r="CS9" s="168">
        <v>204</v>
      </c>
      <c r="CT9" s="168">
        <v>208</v>
      </c>
      <c r="CU9" s="168">
        <v>208</v>
      </c>
      <c r="CV9" s="168">
        <v>208</v>
      </c>
      <c r="CW9" s="168">
        <v>207</v>
      </c>
      <c r="CX9" s="168">
        <v>209</v>
      </c>
      <c r="CY9" s="168">
        <v>209</v>
      </c>
      <c r="CZ9" s="168">
        <v>209</v>
      </c>
      <c r="DA9" s="168">
        <v>210</v>
      </c>
      <c r="DB9" s="177">
        <v>210</v>
      </c>
      <c r="DC9" s="177">
        <v>210</v>
      </c>
      <c r="DD9" s="177">
        <v>211</v>
      </c>
      <c r="DE9" s="177">
        <v>211</v>
      </c>
      <c r="DF9" s="177">
        <v>211</v>
      </c>
      <c r="DG9" s="177">
        <v>212</v>
      </c>
      <c r="DH9" s="177">
        <v>213</v>
      </c>
      <c r="DI9" s="177">
        <v>214</v>
      </c>
      <c r="DJ9" s="177">
        <v>216</v>
      </c>
      <c r="DK9" s="177">
        <v>218</v>
      </c>
      <c r="DL9" s="177">
        <v>219</v>
      </c>
      <c r="DM9" s="177">
        <v>219</v>
      </c>
      <c r="DN9" s="177">
        <v>219</v>
      </c>
      <c r="DO9" s="177">
        <v>219</v>
      </c>
      <c r="DP9" s="177">
        <v>219</v>
      </c>
      <c r="DQ9" s="177">
        <v>219</v>
      </c>
      <c r="DR9" s="177">
        <v>220</v>
      </c>
      <c r="DS9" s="177">
        <v>220</v>
      </c>
      <c r="DT9" s="177">
        <v>221</v>
      </c>
      <c r="DU9" s="177">
        <v>221</v>
      </c>
      <c r="DV9" s="177">
        <v>222</v>
      </c>
      <c r="DW9" s="177">
        <v>222</v>
      </c>
      <c r="DX9" s="177">
        <v>221</v>
      </c>
    </row>
    <row r="10" spans="1:128" s="165" customFormat="1" ht="15.9" customHeight="1" x14ac:dyDescent="0.25">
      <c r="A10" s="164" t="s">
        <v>444</v>
      </c>
      <c r="B10" s="164" t="s">
        <v>1162</v>
      </c>
      <c r="C10" s="165">
        <v>1</v>
      </c>
      <c r="D10" s="166">
        <v>15</v>
      </c>
      <c r="E10" s="165">
        <v>18</v>
      </c>
      <c r="F10" s="165">
        <v>24</v>
      </c>
      <c r="G10" s="165">
        <v>30</v>
      </c>
      <c r="H10" s="165">
        <v>37</v>
      </c>
      <c r="I10" s="165">
        <v>51</v>
      </c>
      <c r="J10" s="165">
        <v>65</v>
      </c>
      <c r="K10" s="168">
        <v>76</v>
      </c>
      <c r="L10" s="168">
        <v>84</v>
      </c>
      <c r="M10" s="168">
        <v>99</v>
      </c>
      <c r="N10" s="168">
        <v>105</v>
      </c>
      <c r="O10" s="168">
        <v>115</v>
      </c>
      <c r="P10" s="168">
        <v>124</v>
      </c>
      <c r="Q10" s="168">
        <v>128</v>
      </c>
      <c r="R10" s="168">
        <v>133</v>
      </c>
      <c r="S10" s="168">
        <v>142</v>
      </c>
      <c r="T10" s="168">
        <v>147</v>
      </c>
      <c r="U10" s="168">
        <v>149</v>
      </c>
      <c r="V10" s="168">
        <v>153</v>
      </c>
      <c r="W10" s="168">
        <v>155</v>
      </c>
      <c r="X10" s="168">
        <v>166</v>
      </c>
      <c r="Y10" s="168">
        <v>169</v>
      </c>
      <c r="Z10" s="168">
        <v>172</v>
      </c>
      <c r="AA10" s="168">
        <v>173</v>
      </c>
      <c r="AB10" s="168">
        <v>177</v>
      </c>
      <c r="AC10" s="168">
        <v>178</v>
      </c>
      <c r="AD10" s="168">
        <v>179</v>
      </c>
      <c r="AE10" s="168">
        <v>180</v>
      </c>
      <c r="AF10" s="168">
        <v>183</v>
      </c>
      <c r="AG10" s="168">
        <v>187</v>
      </c>
      <c r="AH10" s="168">
        <v>191</v>
      </c>
      <c r="AI10" s="168">
        <v>197</v>
      </c>
      <c r="AJ10" s="168">
        <v>197</v>
      </c>
      <c r="AK10" s="168">
        <v>202</v>
      </c>
      <c r="AL10" s="168">
        <v>206</v>
      </c>
      <c r="AM10" s="168">
        <v>210</v>
      </c>
      <c r="AN10" s="168">
        <v>210</v>
      </c>
      <c r="AO10" s="168">
        <v>211</v>
      </c>
      <c r="AP10" s="168">
        <v>212</v>
      </c>
      <c r="AQ10" s="168">
        <v>212</v>
      </c>
      <c r="AR10" s="168">
        <v>215</v>
      </c>
      <c r="AS10" s="168">
        <v>219</v>
      </c>
      <c r="AT10" s="168">
        <v>221</v>
      </c>
      <c r="AU10" s="168">
        <v>222</v>
      </c>
      <c r="AV10" s="168">
        <v>223</v>
      </c>
      <c r="AW10" s="168">
        <v>226</v>
      </c>
      <c r="AX10" s="168">
        <v>231</v>
      </c>
      <c r="AY10" s="168">
        <v>233</v>
      </c>
      <c r="AZ10" s="168">
        <v>235</v>
      </c>
      <c r="BA10" s="168">
        <v>235</v>
      </c>
      <c r="BB10" s="168">
        <v>237</v>
      </c>
      <c r="BC10" s="168">
        <v>238</v>
      </c>
      <c r="BD10" s="168">
        <v>240</v>
      </c>
      <c r="BE10" s="168">
        <v>241</v>
      </c>
      <c r="BF10" s="168">
        <v>241</v>
      </c>
      <c r="BG10" s="168">
        <v>243</v>
      </c>
      <c r="BH10" s="168">
        <v>243</v>
      </c>
      <c r="BI10" s="168">
        <v>244</v>
      </c>
      <c r="BJ10" s="168">
        <v>245</v>
      </c>
      <c r="BK10" s="168">
        <v>247</v>
      </c>
      <c r="BL10" s="168">
        <v>250</v>
      </c>
      <c r="BM10" s="168">
        <v>253</v>
      </c>
      <c r="BN10" s="168">
        <v>255</v>
      </c>
      <c r="BO10" s="168">
        <v>255</v>
      </c>
      <c r="BP10" s="168">
        <v>256</v>
      </c>
      <c r="BQ10" s="168">
        <v>257</v>
      </c>
      <c r="BR10" s="168">
        <v>258</v>
      </c>
      <c r="BS10" s="168">
        <v>259</v>
      </c>
      <c r="BT10" s="168">
        <v>259</v>
      </c>
      <c r="BU10" s="168">
        <v>259</v>
      </c>
      <c r="BV10" s="168">
        <v>259</v>
      </c>
      <c r="BW10" s="168">
        <v>259</v>
      </c>
      <c r="BX10" s="168">
        <v>260</v>
      </c>
      <c r="BY10" s="168">
        <v>260</v>
      </c>
      <c r="BZ10" s="168">
        <v>261</v>
      </c>
      <c r="CA10" s="168">
        <v>261</v>
      </c>
      <c r="CB10" s="168">
        <v>261</v>
      </c>
      <c r="CC10" s="168">
        <v>261</v>
      </c>
      <c r="CD10" s="168">
        <v>261</v>
      </c>
      <c r="CE10" s="168">
        <v>262</v>
      </c>
      <c r="CF10" s="168">
        <v>263</v>
      </c>
      <c r="CG10" s="168">
        <v>263</v>
      </c>
      <c r="CH10" s="168">
        <v>263</v>
      </c>
      <c r="CI10" s="168">
        <v>264</v>
      </c>
      <c r="CJ10" s="168">
        <v>265</v>
      </c>
      <c r="CK10" s="168">
        <v>266</v>
      </c>
      <c r="CL10" s="168">
        <v>267</v>
      </c>
      <c r="CM10" s="168">
        <v>268</v>
      </c>
      <c r="CN10" s="168">
        <v>269</v>
      </c>
      <c r="CO10" s="168">
        <v>269</v>
      </c>
      <c r="CP10" s="168">
        <v>269</v>
      </c>
      <c r="CQ10" s="168">
        <v>269</v>
      </c>
      <c r="CR10" s="168">
        <v>270</v>
      </c>
      <c r="CS10" s="168">
        <v>270</v>
      </c>
      <c r="CT10" s="168">
        <v>273</v>
      </c>
      <c r="CU10" s="168">
        <v>274</v>
      </c>
      <c r="CV10" s="168">
        <v>275</v>
      </c>
      <c r="CW10" s="168">
        <v>275</v>
      </c>
      <c r="CX10" s="168">
        <v>277</v>
      </c>
      <c r="CY10" s="168">
        <v>278</v>
      </c>
      <c r="CZ10" s="168">
        <v>279</v>
      </c>
      <c r="DA10" s="168">
        <v>282</v>
      </c>
      <c r="DB10" s="177">
        <v>284</v>
      </c>
      <c r="DC10" s="177">
        <v>284</v>
      </c>
      <c r="DD10" s="177">
        <v>284</v>
      </c>
      <c r="DE10" s="177">
        <v>284</v>
      </c>
      <c r="DF10" s="177">
        <v>285</v>
      </c>
      <c r="DG10" s="177">
        <v>286</v>
      </c>
      <c r="DH10" s="177">
        <v>290</v>
      </c>
      <c r="DI10" s="177">
        <v>293</v>
      </c>
      <c r="DJ10" s="177">
        <v>294</v>
      </c>
      <c r="DK10" s="177">
        <v>297</v>
      </c>
      <c r="DL10" s="177">
        <v>299</v>
      </c>
      <c r="DM10" s="177">
        <v>299</v>
      </c>
      <c r="DN10" s="177">
        <v>299</v>
      </c>
      <c r="DO10" s="177">
        <v>299</v>
      </c>
      <c r="DP10" s="177">
        <v>299</v>
      </c>
      <c r="DQ10" s="177">
        <v>299</v>
      </c>
      <c r="DR10" s="177">
        <v>299</v>
      </c>
      <c r="DS10" s="177">
        <v>299</v>
      </c>
      <c r="DT10" s="177">
        <v>299</v>
      </c>
      <c r="DU10" s="177">
        <v>299</v>
      </c>
      <c r="DV10" s="177">
        <v>300</v>
      </c>
      <c r="DW10" s="177">
        <v>301</v>
      </c>
      <c r="DX10" s="177">
        <v>301</v>
      </c>
    </row>
    <row r="11" spans="1:128" s="165" customFormat="1" ht="15.9" customHeight="1" x14ac:dyDescent="0.25">
      <c r="A11" s="164" t="s">
        <v>444</v>
      </c>
      <c r="B11" s="164" t="s">
        <v>1163</v>
      </c>
      <c r="C11" s="165">
        <v>20</v>
      </c>
      <c r="D11" s="166">
        <v>264</v>
      </c>
      <c r="E11" s="165">
        <v>367</v>
      </c>
      <c r="F11" s="165">
        <v>453</v>
      </c>
      <c r="G11" s="165">
        <v>547</v>
      </c>
      <c r="H11" s="165">
        <v>685</v>
      </c>
      <c r="I11" s="165">
        <v>939</v>
      </c>
      <c r="J11" s="165">
        <v>1155</v>
      </c>
      <c r="K11" s="168">
        <v>1452</v>
      </c>
      <c r="L11" s="168">
        <v>1685</v>
      </c>
      <c r="M11" s="168">
        <v>1913</v>
      </c>
      <c r="N11" s="168">
        <v>2101</v>
      </c>
      <c r="O11" s="168">
        <v>2291</v>
      </c>
      <c r="P11" s="168">
        <v>2442</v>
      </c>
      <c r="Q11" s="168">
        <v>2534</v>
      </c>
      <c r="R11" s="168">
        <v>2631</v>
      </c>
      <c r="S11" s="168">
        <v>2714</v>
      </c>
      <c r="T11" s="168">
        <v>2799</v>
      </c>
      <c r="U11" s="168">
        <v>2885</v>
      </c>
      <c r="V11" s="168">
        <v>2949</v>
      </c>
      <c r="W11" s="168">
        <v>3006</v>
      </c>
      <c r="X11" s="168">
        <v>3132</v>
      </c>
      <c r="Y11" s="168">
        <v>3199</v>
      </c>
      <c r="Z11" s="168">
        <v>3282</v>
      </c>
      <c r="AA11" s="168">
        <v>3354</v>
      </c>
      <c r="AB11" s="168">
        <v>3433</v>
      </c>
      <c r="AC11" s="168">
        <v>3468</v>
      </c>
      <c r="AD11" s="168">
        <v>3525</v>
      </c>
      <c r="AE11" s="168">
        <v>3593</v>
      </c>
      <c r="AF11" s="168">
        <v>3661</v>
      </c>
      <c r="AG11" s="168">
        <v>3719</v>
      </c>
      <c r="AH11" s="168">
        <v>3775</v>
      </c>
      <c r="AI11" s="168">
        <v>3832</v>
      </c>
      <c r="AJ11" s="168">
        <v>3876</v>
      </c>
      <c r="AK11" s="168">
        <v>3946</v>
      </c>
      <c r="AL11" s="168">
        <v>3994</v>
      </c>
      <c r="AM11" s="168">
        <v>4018</v>
      </c>
      <c r="AN11" s="168">
        <v>4044</v>
      </c>
      <c r="AO11" s="168">
        <v>4079</v>
      </c>
      <c r="AP11" s="168">
        <v>4118</v>
      </c>
      <c r="AQ11" s="168">
        <v>4152</v>
      </c>
      <c r="AR11" s="168">
        <v>4191</v>
      </c>
      <c r="AS11" s="168">
        <v>4231</v>
      </c>
      <c r="AT11" s="168">
        <v>4271</v>
      </c>
      <c r="AU11" s="168">
        <v>4300</v>
      </c>
      <c r="AV11" s="168">
        <v>4332</v>
      </c>
      <c r="AW11" s="168">
        <v>4381</v>
      </c>
      <c r="AX11" s="168">
        <v>4432</v>
      </c>
      <c r="AY11" s="168">
        <v>4480</v>
      </c>
      <c r="AZ11" s="168">
        <v>4524</v>
      </c>
      <c r="BA11" s="168">
        <v>4550</v>
      </c>
      <c r="BB11" s="168">
        <v>4562</v>
      </c>
      <c r="BC11" s="168">
        <v>4597</v>
      </c>
      <c r="BD11" s="168">
        <v>4624</v>
      </c>
      <c r="BE11" s="168">
        <v>4646</v>
      </c>
      <c r="BF11" s="168">
        <v>4682</v>
      </c>
      <c r="BG11" s="168">
        <v>4711</v>
      </c>
      <c r="BH11" s="168">
        <v>4742</v>
      </c>
      <c r="BI11" s="168">
        <v>4765</v>
      </c>
      <c r="BJ11" s="168">
        <v>4796</v>
      </c>
      <c r="BK11" s="168">
        <v>4831</v>
      </c>
      <c r="BL11" s="168">
        <v>4851</v>
      </c>
      <c r="BM11" s="168">
        <v>4880</v>
      </c>
      <c r="BN11" s="168">
        <v>4902</v>
      </c>
      <c r="BO11" s="168">
        <v>4918</v>
      </c>
      <c r="BP11" s="168">
        <v>4932</v>
      </c>
      <c r="BQ11" s="168">
        <v>4942</v>
      </c>
      <c r="BR11" s="168">
        <v>4960</v>
      </c>
      <c r="BS11" s="168">
        <v>4978</v>
      </c>
      <c r="BT11" s="168">
        <v>5013</v>
      </c>
      <c r="BU11" s="168">
        <v>5032</v>
      </c>
      <c r="BV11" s="168">
        <v>5052</v>
      </c>
      <c r="BW11" s="168">
        <v>5068</v>
      </c>
      <c r="BX11" s="168">
        <v>5089</v>
      </c>
      <c r="BY11" s="168">
        <v>5106</v>
      </c>
      <c r="BZ11" s="168">
        <v>5116</v>
      </c>
      <c r="CA11" s="168">
        <v>5135</v>
      </c>
      <c r="CB11" s="168">
        <v>5141</v>
      </c>
      <c r="CC11" s="168">
        <v>5160</v>
      </c>
      <c r="CD11" s="168">
        <v>5176</v>
      </c>
      <c r="CE11" s="168">
        <v>5193</v>
      </c>
      <c r="CF11" s="168">
        <v>5211</v>
      </c>
      <c r="CG11" s="168">
        <v>5230</v>
      </c>
      <c r="CH11" s="168">
        <v>5248</v>
      </c>
      <c r="CI11" s="168">
        <v>5261</v>
      </c>
      <c r="CJ11" s="168">
        <v>5281</v>
      </c>
      <c r="CK11" s="168">
        <v>5295</v>
      </c>
      <c r="CL11" s="168">
        <v>5307</v>
      </c>
      <c r="CM11" s="168">
        <v>5316</v>
      </c>
      <c r="CN11" s="168">
        <v>5325</v>
      </c>
      <c r="CO11" s="168">
        <v>5333</v>
      </c>
      <c r="CP11" s="168">
        <v>5346</v>
      </c>
      <c r="CQ11" s="168">
        <v>5358</v>
      </c>
      <c r="CR11" s="168">
        <v>5374</v>
      </c>
      <c r="CS11" s="168">
        <v>5390</v>
      </c>
      <c r="CT11" s="168">
        <v>5418</v>
      </c>
      <c r="CU11" s="168">
        <v>5445</v>
      </c>
      <c r="CV11" s="168">
        <v>5469</v>
      </c>
      <c r="CW11" s="168">
        <v>5498</v>
      </c>
      <c r="CX11" s="168">
        <v>5561</v>
      </c>
      <c r="CY11" s="168">
        <v>5597</v>
      </c>
      <c r="CZ11" s="168">
        <v>5616</v>
      </c>
      <c r="DA11" s="168">
        <v>5641</v>
      </c>
      <c r="DB11" s="177">
        <v>5663</v>
      </c>
      <c r="DC11" s="177">
        <v>5676</v>
      </c>
      <c r="DD11" s="177">
        <v>5702</v>
      </c>
      <c r="DE11" s="177">
        <v>5723</v>
      </c>
      <c r="DF11" s="177">
        <v>5736</v>
      </c>
      <c r="DG11" s="177">
        <v>5757</v>
      </c>
      <c r="DH11" s="177">
        <v>5770</v>
      </c>
      <c r="DI11" s="177">
        <v>5791</v>
      </c>
      <c r="DJ11" s="177">
        <v>5812</v>
      </c>
      <c r="DK11" s="177">
        <v>5837</v>
      </c>
      <c r="DL11" s="177">
        <v>5858</v>
      </c>
      <c r="DM11" s="177">
        <v>5870</v>
      </c>
      <c r="DN11" s="177">
        <v>5886</v>
      </c>
      <c r="DO11" s="177">
        <v>5894</v>
      </c>
      <c r="DP11" s="177">
        <v>5900</v>
      </c>
      <c r="DQ11" s="177">
        <v>5916</v>
      </c>
      <c r="DR11" s="177">
        <v>5922</v>
      </c>
      <c r="DS11" s="177">
        <v>5938</v>
      </c>
      <c r="DT11" s="177">
        <v>5953</v>
      </c>
      <c r="DU11" s="177">
        <v>5973</v>
      </c>
      <c r="DV11" s="177">
        <v>5985</v>
      </c>
      <c r="DW11" s="177">
        <v>6014</v>
      </c>
      <c r="DX11" s="177">
        <v>6032</v>
      </c>
    </row>
    <row r="12" spans="1:128" s="167" customFormat="1" ht="15.9" customHeight="1" x14ac:dyDescent="0.25">
      <c r="A12" s="164" t="s">
        <v>444</v>
      </c>
      <c r="B12" s="164" t="s">
        <v>1167</v>
      </c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78"/>
      <c r="DC12" s="178"/>
      <c r="DD12" s="178"/>
      <c r="DE12" s="178"/>
      <c r="DF12" s="178"/>
      <c r="DG12" s="178"/>
      <c r="DH12" s="178"/>
      <c r="DI12" s="178"/>
      <c r="DJ12" s="178"/>
      <c r="DK12" s="178"/>
      <c r="DL12" s="178"/>
      <c r="DM12" s="178"/>
      <c r="DN12" s="178"/>
      <c r="DO12" s="178"/>
      <c r="DP12" s="178"/>
      <c r="DQ12" s="178"/>
      <c r="DR12" s="178"/>
      <c r="DS12" s="178"/>
      <c r="DT12" s="178"/>
      <c r="DU12" s="178"/>
      <c r="DV12" s="178"/>
      <c r="DW12" s="178"/>
      <c r="DX12" s="178"/>
    </row>
    <row r="13" spans="1:128" s="165" customFormat="1" ht="15.9" customHeight="1" x14ac:dyDescent="0.25">
      <c r="A13" s="164" t="s">
        <v>444</v>
      </c>
      <c r="B13" s="164" t="s">
        <v>1168</v>
      </c>
      <c r="C13" s="165">
        <v>60</v>
      </c>
      <c r="D13" s="166">
        <v>565</v>
      </c>
      <c r="E13" s="165">
        <v>779</v>
      </c>
      <c r="F13" s="165">
        <v>971</v>
      </c>
      <c r="G13" s="165">
        <v>1256</v>
      </c>
      <c r="H13" s="165">
        <v>1677</v>
      </c>
      <c r="I13" s="165">
        <v>2399</v>
      </c>
      <c r="J13" s="165">
        <v>3058</v>
      </c>
      <c r="K13" s="168">
        <v>3922</v>
      </c>
      <c r="L13" s="168">
        <v>4608</v>
      </c>
      <c r="M13" s="168">
        <v>5243</v>
      </c>
      <c r="N13" s="168">
        <v>5665</v>
      </c>
      <c r="O13" s="168">
        <v>6139</v>
      </c>
      <c r="P13" s="168">
        <v>6482</v>
      </c>
      <c r="Q13" s="168">
        <v>6718</v>
      </c>
      <c r="R13" s="168">
        <v>6998</v>
      </c>
      <c r="S13" s="168">
        <v>7198</v>
      </c>
      <c r="T13" s="168">
        <v>7442</v>
      </c>
      <c r="U13" s="168">
        <v>7639</v>
      </c>
      <c r="V13" s="168">
        <v>7817</v>
      </c>
      <c r="W13" s="168">
        <v>7961</v>
      </c>
      <c r="X13" s="168">
        <v>8219</v>
      </c>
      <c r="Y13" s="168">
        <v>8362</v>
      </c>
      <c r="Z13" s="168">
        <v>8548</v>
      </c>
      <c r="AA13" s="168">
        <v>8693</v>
      </c>
      <c r="AB13" s="168">
        <v>8844</v>
      </c>
      <c r="AC13" s="168">
        <v>8952</v>
      </c>
      <c r="AD13" s="168">
        <v>9121</v>
      </c>
      <c r="AE13" s="168">
        <v>9256</v>
      </c>
      <c r="AF13" s="168">
        <v>9386</v>
      </c>
      <c r="AG13" s="168">
        <v>9520</v>
      </c>
      <c r="AH13" s="168">
        <v>9680</v>
      </c>
      <c r="AI13" s="168">
        <v>9816</v>
      </c>
      <c r="AJ13" s="168">
        <v>9908</v>
      </c>
      <c r="AK13" s="168">
        <v>10110</v>
      </c>
      <c r="AL13" s="168">
        <v>10249</v>
      </c>
      <c r="AM13" s="168">
        <v>10315</v>
      </c>
      <c r="AN13" s="168">
        <v>10378</v>
      </c>
      <c r="AO13" s="168">
        <v>10458</v>
      </c>
      <c r="AP13" s="168">
        <v>10573</v>
      </c>
      <c r="AQ13" s="168">
        <v>10676</v>
      </c>
      <c r="AR13" s="168">
        <v>10780</v>
      </c>
      <c r="AS13" s="168">
        <v>10914</v>
      </c>
      <c r="AT13" s="168">
        <v>10999</v>
      </c>
      <c r="AU13" s="168">
        <v>11117</v>
      </c>
      <c r="AV13" s="168">
        <v>11271</v>
      </c>
      <c r="AW13" s="168">
        <v>11383</v>
      </c>
      <c r="AX13" s="168">
        <v>11533</v>
      </c>
      <c r="AY13" s="168">
        <v>11671</v>
      </c>
      <c r="AZ13" s="168">
        <v>11777</v>
      </c>
      <c r="BA13" s="168">
        <v>11873</v>
      </c>
      <c r="BB13" s="168">
        <v>11907</v>
      </c>
      <c r="BC13" s="168">
        <v>11985</v>
      </c>
      <c r="BD13" s="168">
        <v>12048</v>
      </c>
      <c r="BE13" s="168">
        <v>12097</v>
      </c>
      <c r="BF13" s="168">
        <v>12176</v>
      </c>
      <c r="BG13" s="168">
        <v>12234</v>
      </c>
      <c r="BH13" s="168">
        <v>12303</v>
      </c>
      <c r="BI13" s="168">
        <v>12352</v>
      </c>
      <c r="BJ13" s="168">
        <v>12435</v>
      </c>
      <c r="BK13" s="168">
        <v>12525</v>
      </c>
      <c r="BL13" s="168">
        <v>12587</v>
      </c>
      <c r="BM13" s="168">
        <v>12632</v>
      </c>
      <c r="BN13" s="168">
        <v>12689</v>
      </c>
      <c r="BO13" s="168">
        <v>12745</v>
      </c>
      <c r="BP13" s="168">
        <v>12797</v>
      </c>
      <c r="BQ13" s="168">
        <v>12816</v>
      </c>
      <c r="BR13" s="168">
        <v>12857</v>
      </c>
      <c r="BS13" s="168">
        <v>12886</v>
      </c>
      <c r="BT13" s="168">
        <v>12957</v>
      </c>
      <c r="BU13" s="168">
        <v>13013</v>
      </c>
      <c r="BV13" s="168">
        <v>13058</v>
      </c>
      <c r="BW13" s="168">
        <v>13103</v>
      </c>
      <c r="BX13" s="168">
        <v>13149</v>
      </c>
      <c r="BY13" s="168">
        <v>13200</v>
      </c>
      <c r="BZ13" s="168">
        <v>13236</v>
      </c>
      <c r="CA13" s="168">
        <v>13283</v>
      </c>
      <c r="CB13" s="168">
        <v>13311</v>
      </c>
      <c r="CC13" s="168">
        <v>13387</v>
      </c>
      <c r="CD13" s="168">
        <v>13427</v>
      </c>
      <c r="CE13" s="168">
        <v>13468</v>
      </c>
      <c r="CF13" s="168">
        <v>13518</v>
      </c>
      <c r="CG13" s="168">
        <v>13578</v>
      </c>
      <c r="CH13" s="168">
        <v>13622</v>
      </c>
      <c r="CI13" s="168">
        <v>13659</v>
      </c>
      <c r="CJ13" s="168">
        <v>13692</v>
      </c>
      <c r="CK13" s="168">
        <v>13739</v>
      </c>
      <c r="CL13" s="168">
        <v>13760</v>
      </c>
      <c r="CM13" s="168">
        <v>13793</v>
      </c>
      <c r="CN13" s="168">
        <v>13814</v>
      </c>
      <c r="CO13" s="168">
        <v>13837</v>
      </c>
      <c r="CP13" s="168">
        <v>13881</v>
      </c>
      <c r="CQ13" s="168">
        <v>13913</v>
      </c>
      <c r="CR13" s="168">
        <v>13966</v>
      </c>
      <c r="CS13" s="168">
        <v>14024</v>
      </c>
      <c r="CT13" s="168">
        <v>14104</v>
      </c>
      <c r="CU13" s="168">
        <v>14142</v>
      </c>
      <c r="CV13" s="168">
        <v>14206</v>
      </c>
      <c r="CW13" s="168">
        <v>14274</v>
      </c>
      <c r="CX13" s="168">
        <v>14446</v>
      </c>
      <c r="CY13" s="168">
        <v>14532</v>
      </c>
      <c r="CZ13" s="168">
        <v>14594</v>
      </c>
      <c r="DA13" s="168">
        <v>14641</v>
      </c>
      <c r="DB13" s="177">
        <v>14683</v>
      </c>
      <c r="DC13" s="177">
        <v>14714</v>
      </c>
      <c r="DD13" s="177">
        <v>14779</v>
      </c>
      <c r="DE13" s="177">
        <v>14818</v>
      </c>
      <c r="DF13" s="177">
        <v>14846</v>
      </c>
      <c r="DG13" s="177">
        <v>14898</v>
      </c>
      <c r="DH13" s="177">
        <v>14959</v>
      </c>
      <c r="DI13" s="177">
        <v>15013</v>
      </c>
      <c r="DJ13" s="177">
        <v>15067</v>
      </c>
      <c r="DK13" s="177">
        <v>15125</v>
      </c>
      <c r="DL13" s="177">
        <v>15170</v>
      </c>
      <c r="DM13" s="177">
        <v>15199</v>
      </c>
      <c r="DN13" s="177">
        <v>15226</v>
      </c>
      <c r="DO13" s="177">
        <v>15255</v>
      </c>
      <c r="DP13" s="177">
        <v>15279</v>
      </c>
      <c r="DQ13" s="177">
        <v>15319</v>
      </c>
      <c r="DR13" s="177">
        <v>15333</v>
      </c>
      <c r="DS13" s="177">
        <v>15351</v>
      </c>
      <c r="DT13" s="177">
        <v>15389</v>
      </c>
      <c r="DU13" s="177">
        <v>15449</v>
      </c>
      <c r="DV13" s="177">
        <v>15495</v>
      </c>
      <c r="DW13" s="177">
        <v>15581</v>
      </c>
      <c r="DX13" s="177">
        <v>15647</v>
      </c>
    </row>
    <row r="14" spans="1:128" s="165" customFormat="1" ht="15.9" customHeight="1" x14ac:dyDescent="0.25">
      <c r="A14" s="164" t="s">
        <v>444</v>
      </c>
      <c r="B14" s="164" t="s">
        <v>1169</v>
      </c>
      <c r="C14" s="165">
        <v>124</v>
      </c>
      <c r="D14" s="166">
        <v>818</v>
      </c>
      <c r="E14" s="165">
        <v>1246</v>
      </c>
      <c r="F14" s="165">
        <v>1503</v>
      </c>
      <c r="G14" s="165">
        <v>1757</v>
      </c>
      <c r="H14" s="165">
        <v>2123</v>
      </c>
      <c r="I14" s="165">
        <v>2635</v>
      </c>
      <c r="J14" s="165">
        <v>3146</v>
      </c>
      <c r="K14" s="168">
        <v>3849</v>
      </c>
      <c r="L14" s="168">
        <v>4357</v>
      </c>
      <c r="M14" s="168">
        <v>4869</v>
      </c>
      <c r="N14" s="168">
        <v>5189</v>
      </c>
      <c r="O14" s="168">
        <v>5616</v>
      </c>
      <c r="P14" s="168">
        <v>5964</v>
      </c>
      <c r="Q14" s="168">
        <v>6175</v>
      </c>
      <c r="R14" s="168">
        <v>6417</v>
      </c>
      <c r="S14" s="168">
        <v>6569</v>
      </c>
      <c r="T14" s="168">
        <v>6756</v>
      </c>
      <c r="U14" s="168">
        <v>6896</v>
      </c>
      <c r="V14" s="168">
        <v>7039</v>
      </c>
      <c r="W14" s="168">
        <v>7148</v>
      </c>
      <c r="X14" s="168">
        <v>7386</v>
      </c>
      <c r="Y14" s="168">
        <v>7490</v>
      </c>
      <c r="Z14" s="168">
        <v>7652</v>
      </c>
      <c r="AA14" s="168">
        <v>7770</v>
      </c>
      <c r="AB14" s="168">
        <v>7921</v>
      </c>
      <c r="AC14" s="168">
        <v>8028</v>
      </c>
      <c r="AD14" s="168">
        <v>8192</v>
      </c>
      <c r="AE14" s="168">
        <v>8338</v>
      </c>
      <c r="AF14" s="168">
        <v>8481</v>
      </c>
      <c r="AG14" s="168">
        <v>8641</v>
      </c>
      <c r="AH14" s="168">
        <v>8781</v>
      </c>
      <c r="AI14" s="168">
        <v>8963</v>
      </c>
      <c r="AJ14" s="168">
        <v>9076</v>
      </c>
      <c r="AK14" s="168">
        <v>9287</v>
      </c>
      <c r="AL14" s="168">
        <v>9418</v>
      </c>
      <c r="AM14" s="168">
        <v>9482</v>
      </c>
      <c r="AN14" s="168">
        <v>9531</v>
      </c>
      <c r="AO14" s="168">
        <v>9623</v>
      </c>
      <c r="AP14" s="168">
        <v>9740</v>
      </c>
      <c r="AQ14" s="168">
        <v>9855</v>
      </c>
      <c r="AR14" s="168">
        <v>9997</v>
      </c>
      <c r="AS14" s="168">
        <v>10161</v>
      </c>
      <c r="AT14" s="168">
        <v>10279</v>
      </c>
      <c r="AU14" s="168">
        <v>10418</v>
      </c>
      <c r="AV14" s="168">
        <v>10542</v>
      </c>
      <c r="AW14" s="168">
        <v>10682</v>
      </c>
      <c r="AX14" s="168">
        <v>10871</v>
      </c>
      <c r="AY14" s="168">
        <v>11016</v>
      </c>
      <c r="AZ14" s="168">
        <v>11156</v>
      </c>
      <c r="BA14" s="168">
        <v>11254</v>
      </c>
      <c r="BB14" s="168">
        <v>11295</v>
      </c>
      <c r="BC14" s="168">
        <v>11408</v>
      </c>
      <c r="BD14" s="168">
        <v>11491</v>
      </c>
      <c r="BE14" s="168">
        <v>11553</v>
      </c>
      <c r="BF14" s="168">
        <v>11634</v>
      </c>
      <c r="BG14" s="168">
        <v>11700</v>
      </c>
      <c r="BH14" s="168">
        <v>11751</v>
      </c>
      <c r="BI14" s="168">
        <v>11818</v>
      </c>
      <c r="BJ14" s="168">
        <v>11904</v>
      </c>
      <c r="BK14" s="168">
        <v>12011</v>
      </c>
      <c r="BL14" s="168">
        <v>12083</v>
      </c>
      <c r="BM14" s="168">
        <v>12144</v>
      </c>
      <c r="BN14" s="168">
        <v>12200</v>
      </c>
      <c r="BO14" s="168">
        <v>12256</v>
      </c>
      <c r="BP14" s="168">
        <v>12292</v>
      </c>
      <c r="BQ14" s="168">
        <v>12317</v>
      </c>
      <c r="BR14" s="168">
        <v>12361</v>
      </c>
      <c r="BS14" s="168">
        <v>12411</v>
      </c>
      <c r="BT14" s="168">
        <v>12497</v>
      </c>
      <c r="BU14" s="168">
        <v>12570</v>
      </c>
      <c r="BV14" s="168">
        <v>12643</v>
      </c>
      <c r="BW14" s="168">
        <v>12700</v>
      </c>
      <c r="BX14" s="168">
        <v>12746</v>
      </c>
      <c r="BY14" s="168">
        <v>12806</v>
      </c>
      <c r="BZ14" s="168">
        <v>12851</v>
      </c>
      <c r="CA14" s="168">
        <v>12890</v>
      </c>
      <c r="CB14" s="168">
        <v>12911</v>
      </c>
      <c r="CC14" s="168">
        <v>12971</v>
      </c>
      <c r="CD14" s="168">
        <v>13026</v>
      </c>
      <c r="CE14" s="168">
        <v>13078</v>
      </c>
      <c r="CF14" s="168">
        <v>13130</v>
      </c>
      <c r="CG14" s="168">
        <v>13158</v>
      </c>
      <c r="CH14" s="168">
        <v>13211</v>
      </c>
      <c r="CI14" s="168">
        <v>13246</v>
      </c>
      <c r="CJ14" s="168">
        <v>13287</v>
      </c>
      <c r="CK14" s="168">
        <v>13323</v>
      </c>
      <c r="CL14" s="168">
        <v>13351</v>
      </c>
      <c r="CM14" s="168">
        <v>13385</v>
      </c>
      <c r="CN14" s="168">
        <v>13403</v>
      </c>
      <c r="CO14" s="168">
        <v>13432</v>
      </c>
      <c r="CP14" s="168">
        <v>13466</v>
      </c>
      <c r="CQ14" s="168">
        <v>13501</v>
      </c>
      <c r="CR14" s="168">
        <v>13556</v>
      </c>
      <c r="CS14" s="168">
        <v>13604</v>
      </c>
      <c r="CT14" s="168">
        <v>13672</v>
      </c>
      <c r="CU14" s="168">
        <v>13720</v>
      </c>
      <c r="CV14" s="168">
        <v>13792</v>
      </c>
      <c r="CW14" s="168">
        <v>13870</v>
      </c>
      <c r="CX14" s="168">
        <v>14014</v>
      </c>
      <c r="CY14" s="168">
        <v>14149</v>
      </c>
      <c r="CZ14" s="168">
        <v>14225</v>
      </c>
      <c r="DA14" s="168">
        <v>14289</v>
      </c>
      <c r="DB14" s="177">
        <v>14328</v>
      </c>
      <c r="DC14" s="177">
        <v>14363</v>
      </c>
      <c r="DD14" s="177">
        <v>14443</v>
      </c>
      <c r="DE14" s="177">
        <v>14468</v>
      </c>
      <c r="DF14" s="177">
        <v>14504</v>
      </c>
      <c r="DG14" s="177">
        <v>14546</v>
      </c>
      <c r="DH14" s="177">
        <v>14620</v>
      </c>
      <c r="DI14" s="177">
        <v>14688</v>
      </c>
      <c r="DJ14" s="177">
        <v>14753</v>
      </c>
      <c r="DK14" s="177">
        <v>14810</v>
      </c>
      <c r="DL14" s="177">
        <v>14863</v>
      </c>
      <c r="DM14" s="177">
        <v>14892</v>
      </c>
      <c r="DN14" s="177">
        <v>14929</v>
      </c>
      <c r="DO14" s="177">
        <v>14963</v>
      </c>
      <c r="DP14" s="177">
        <v>14986</v>
      </c>
      <c r="DQ14" s="177">
        <v>15022</v>
      </c>
      <c r="DR14" s="177">
        <v>15041</v>
      </c>
      <c r="DS14" s="177">
        <v>15072</v>
      </c>
      <c r="DT14" s="177">
        <v>15118</v>
      </c>
      <c r="DU14" s="177">
        <v>15175</v>
      </c>
      <c r="DV14" s="177">
        <v>15214</v>
      </c>
      <c r="DW14" s="177">
        <v>15280</v>
      </c>
      <c r="DX14" s="177">
        <v>15330</v>
      </c>
    </row>
    <row r="15" spans="1:128" s="165" customFormat="1" ht="15.9" customHeight="1" x14ac:dyDescent="0.25">
      <c r="A15" s="164" t="s">
        <v>444</v>
      </c>
      <c r="B15" s="164" t="s">
        <v>1170</v>
      </c>
      <c r="C15" s="165">
        <v>26</v>
      </c>
      <c r="D15" s="166">
        <v>201</v>
      </c>
      <c r="E15" s="165">
        <v>286</v>
      </c>
      <c r="F15" s="165">
        <v>347</v>
      </c>
      <c r="G15" s="165">
        <v>408</v>
      </c>
      <c r="H15" s="165">
        <v>530</v>
      </c>
      <c r="I15" s="165">
        <v>747</v>
      </c>
      <c r="J15" s="165">
        <v>975</v>
      </c>
      <c r="K15" s="168">
        <v>1203</v>
      </c>
      <c r="L15" s="168">
        <v>1391</v>
      </c>
      <c r="M15" s="168">
        <v>1568</v>
      </c>
      <c r="N15" s="168">
        <v>1679</v>
      </c>
      <c r="O15" s="168">
        <v>1827</v>
      </c>
      <c r="P15" s="168">
        <v>1944</v>
      </c>
      <c r="Q15" s="168">
        <v>2017</v>
      </c>
      <c r="R15" s="168">
        <v>2100</v>
      </c>
      <c r="S15" s="168">
        <v>2151</v>
      </c>
      <c r="T15" s="168">
        <v>2220</v>
      </c>
      <c r="U15" s="168">
        <v>2278</v>
      </c>
      <c r="V15" s="168">
        <v>2329</v>
      </c>
      <c r="W15" s="168">
        <v>2377</v>
      </c>
      <c r="X15" s="168">
        <v>2457</v>
      </c>
      <c r="Y15" s="168">
        <v>2505</v>
      </c>
      <c r="Z15" s="168">
        <v>2545</v>
      </c>
      <c r="AA15" s="168">
        <v>2588</v>
      </c>
      <c r="AB15" s="168">
        <v>2634</v>
      </c>
      <c r="AC15" s="168">
        <v>2684</v>
      </c>
      <c r="AD15" s="168">
        <v>2735</v>
      </c>
      <c r="AE15" s="168">
        <v>2781</v>
      </c>
      <c r="AF15" s="168">
        <v>2829</v>
      </c>
      <c r="AG15" s="168">
        <v>2867</v>
      </c>
      <c r="AH15" s="168">
        <v>2908</v>
      </c>
      <c r="AI15" s="168">
        <v>2961</v>
      </c>
      <c r="AJ15" s="168">
        <v>2990</v>
      </c>
      <c r="AK15" s="168">
        <v>3062</v>
      </c>
      <c r="AL15" s="168">
        <v>3095</v>
      </c>
      <c r="AM15" s="168">
        <v>3111</v>
      </c>
      <c r="AN15" s="168">
        <v>3125</v>
      </c>
      <c r="AO15" s="168">
        <v>3167</v>
      </c>
      <c r="AP15" s="168">
        <v>3210</v>
      </c>
      <c r="AQ15" s="168">
        <v>3244</v>
      </c>
      <c r="AR15" s="168">
        <v>3279</v>
      </c>
      <c r="AS15" s="168">
        <v>3311</v>
      </c>
      <c r="AT15" s="168">
        <v>3355</v>
      </c>
      <c r="AU15" s="168">
        <v>3388</v>
      </c>
      <c r="AV15" s="168">
        <v>3439</v>
      </c>
      <c r="AW15" s="168">
        <v>3477</v>
      </c>
      <c r="AX15" s="168">
        <v>3521</v>
      </c>
      <c r="AY15" s="168">
        <v>3567</v>
      </c>
      <c r="AZ15" s="168">
        <v>3607</v>
      </c>
      <c r="BA15" s="168">
        <v>3628</v>
      </c>
      <c r="BB15" s="168">
        <v>3642</v>
      </c>
      <c r="BC15" s="168">
        <v>3667</v>
      </c>
      <c r="BD15" s="168">
        <v>3690</v>
      </c>
      <c r="BE15" s="168">
        <v>3703</v>
      </c>
      <c r="BF15" s="168">
        <v>3725</v>
      </c>
      <c r="BG15" s="168">
        <v>3745</v>
      </c>
      <c r="BH15" s="168">
        <v>3768</v>
      </c>
      <c r="BI15" s="168">
        <v>3781</v>
      </c>
      <c r="BJ15" s="168">
        <v>3814</v>
      </c>
      <c r="BK15" s="168">
        <v>3849</v>
      </c>
      <c r="BL15" s="168">
        <v>3870</v>
      </c>
      <c r="BM15" s="168">
        <v>3885</v>
      </c>
      <c r="BN15" s="168">
        <v>3896</v>
      </c>
      <c r="BO15" s="168">
        <v>3907</v>
      </c>
      <c r="BP15" s="168">
        <v>3914</v>
      </c>
      <c r="BQ15" s="168">
        <v>3918</v>
      </c>
      <c r="BR15" s="168">
        <v>3935</v>
      </c>
      <c r="BS15" s="168">
        <v>3951</v>
      </c>
      <c r="BT15" s="168">
        <v>3973</v>
      </c>
      <c r="BU15" s="168">
        <v>3989</v>
      </c>
      <c r="BV15" s="168">
        <v>4007</v>
      </c>
      <c r="BW15" s="168">
        <v>4013</v>
      </c>
      <c r="BX15" s="168">
        <v>4035</v>
      </c>
      <c r="BY15" s="168">
        <v>4047</v>
      </c>
      <c r="BZ15" s="168">
        <v>4061</v>
      </c>
      <c r="CA15" s="168">
        <v>4072</v>
      </c>
      <c r="CB15" s="168">
        <v>4078</v>
      </c>
      <c r="CC15" s="168">
        <v>4098</v>
      </c>
      <c r="CD15" s="168">
        <v>4115</v>
      </c>
      <c r="CE15" s="168">
        <v>4122</v>
      </c>
      <c r="CF15" s="168">
        <v>4140</v>
      </c>
      <c r="CG15" s="168">
        <v>4154</v>
      </c>
      <c r="CH15" s="168">
        <v>4169</v>
      </c>
      <c r="CI15" s="168">
        <v>4182</v>
      </c>
      <c r="CJ15" s="168">
        <v>4193</v>
      </c>
      <c r="CK15" s="168">
        <v>4206</v>
      </c>
      <c r="CL15" s="168">
        <v>4214</v>
      </c>
      <c r="CM15" s="168">
        <v>4227</v>
      </c>
      <c r="CN15" s="168">
        <v>4232</v>
      </c>
      <c r="CO15" s="168">
        <v>4241</v>
      </c>
      <c r="CP15" s="168">
        <v>4257</v>
      </c>
      <c r="CQ15" s="168">
        <v>4267</v>
      </c>
      <c r="CR15" s="168">
        <v>4280</v>
      </c>
      <c r="CS15" s="168">
        <v>4295</v>
      </c>
      <c r="CT15" s="168">
        <v>4330</v>
      </c>
      <c r="CU15" s="168">
        <v>4349</v>
      </c>
      <c r="CV15" s="168">
        <v>4372</v>
      </c>
      <c r="CW15" s="168">
        <v>4391</v>
      </c>
      <c r="CX15" s="168">
        <v>4435</v>
      </c>
      <c r="CY15" s="168">
        <v>4477</v>
      </c>
      <c r="CZ15" s="168">
        <v>4509</v>
      </c>
      <c r="DA15" s="168">
        <v>4523</v>
      </c>
      <c r="DB15" s="177">
        <v>4535</v>
      </c>
      <c r="DC15" s="177">
        <v>4547</v>
      </c>
      <c r="DD15" s="177">
        <v>4571</v>
      </c>
      <c r="DE15" s="177">
        <v>4586</v>
      </c>
      <c r="DF15" s="177">
        <v>4598</v>
      </c>
      <c r="DG15" s="177">
        <v>4625</v>
      </c>
      <c r="DH15" s="177">
        <v>4638</v>
      </c>
      <c r="DI15" s="177">
        <v>4654</v>
      </c>
      <c r="DJ15" s="177">
        <v>4670</v>
      </c>
      <c r="DK15" s="177">
        <v>4694</v>
      </c>
      <c r="DL15" s="177">
        <v>4705</v>
      </c>
      <c r="DM15" s="177">
        <v>4718</v>
      </c>
      <c r="DN15" s="177">
        <v>4731</v>
      </c>
      <c r="DO15" s="177">
        <v>4748</v>
      </c>
      <c r="DP15" s="177">
        <v>4761</v>
      </c>
      <c r="DQ15" s="177">
        <v>4773</v>
      </c>
      <c r="DR15" s="177">
        <v>4777</v>
      </c>
      <c r="DS15" s="177">
        <v>4784</v>
      </c>
      <c r="DT15" s="177">
        <v>4798</v>
      </c>
      <c r="DU15" s="177">
        <v>4816</v>
      </c>
      <c r="DV15" s="177">
        <v>4832</v>
      </c>
      <c r="DW15" s="177">
        <v>4855</v>
      </c>
      <c r="DX15" s="177">
        <v>4897</v>
      </c>
    </row>
    <row r="16" spans="1:128" s="165" customFormat="1" ht="15.9" customHeight="1" x14ac:dyDescent="0.25">
      <c r="A16" s="164" t="s">
        <v>444</v>
      </c>
      <c r="B16" s="164" t="s">
        <v>1171</v>
      </c>
      <c r="C16" s="165">
        <v>0</v>
      </c>
      <c r="D16" s="166">
        <v>4</v>
      </c>
      <c r="E16" s="165">
        <v>5</v>
      </c>
      <c r="F16" s="165">
        <v>7</v>
      </c>
      <c r="G16" s="165">
        <v>11</v>
      </c>
      <c r="H16" s="165">
        <v>16</v>
      </c>
      <c r="I16" s="165">
        <v>19</v>
      </c>
      <c r="J16" s="165">
        <v>23</v>
      </c>
      <c r="K16" s="168">
        <v>27</v>
      </c>
      <c r="L16" s="168">
        <v>29</v>
      </c>
      <c r="M16" s="168">
        <v>32</v>
      </c>
      <c r="N16" s="168">
        <v>37</v>
      </c>
      <c r="O16" s="168">
        <v>37</v>
      </c>
      <c r="P16" s="168">
        <v>41</v>
      </c>
      <c r="Q16" s="168">
        <v>44</v>
      </c>
      <c r="R16" s="168">
        <v>45</v>
      </c>
      <c r="S16" s="168">
        <v>46</v>
      </c>
      <c r="T16" s="168">
        <v>46</v>
      </c>
      <c r="U16" s="168">
        <v>48</v>
      </c>
      <c r="V16" s="168">
        <v>48</v>
      </c>
      <c r="W16" s="168">
        <v>50</v>
      </c>
      <c r="X16" s="168">
        <v>51</v>
      </c>
      <c r="Y16" s="168">
        <v>51</v>
      </c>
      <c r="Z16" s="168">
        <v>52</v>
      </c>
      <c r="AA16" s="168">
        <v>53</v>
      </c>
      <c r="AB16" s="168">
        <v>53</v>
      </c>
      <c r="AC16" s="168">
        <v>54</v>
      </c>
      <c r="AD16" s="168">
        <v>55</v>
      </c>
      <c r="AE16" s="168">
        <v>55</v>
      </c>
      <c r="AF16" s="168">
        <v>55</v>
      </c>
      <c r="AG16" s="168">
        <v>55</v>
      </c>
      <c r="AH16" s="168">
        <v>56</v>
      </c>
      <c r="AI16" s="168">
        <v>56</v>
      </c>
      <c r="AJ16" s="168">
        <v>56</v>
      </c>
      <c r="AK16" s="168">
        <v>58</v>
      </c>
      <c r="AL16" s="168">
        <v>60</v>
      </c>
      <c r="AM16" s="168">
        <v>61</v>
      </c>
      <c r="AN16" s="168">
        <v>61</v>
      </c>
      <c r="AO16" s="168">
        <v>61</v>
      </c>
      <c r="AP16" s="168">
        <v>63</v>
      </c>
      <c r="AQ16" s="168">
        <v>63</v>
      </c>
      <c r="AR16" s="168">
        <v>64</v>
      </c>
      <c r="AS16" s="168">
        <v>64</v>
      </c>
      <c r="AT16" s="168">
        <v>65</v>
      </c>
      <c r="AU16" s="168">
        <v>65</v>
      </c>
      <c r="AV16" s="168">
        <v>65</v>
      </c>
      <c r="AW16" s="168">
        <v>65</v>
      </c>
      <c r="AX16" s="168">
        <v>66</v>
      </c>
      <c r="AY16" s="168">
        <v>67</v>
      </c>
      <c r="AZ16" s="168">
        <v>67</v>
      </c>
      <c r="BA16" s="168">
        <v>67</v>
      </c>
      <c r="BB16" s="168">
        <v>67</v>
      </c>
      <c r="BC16" s="168">
        <v>68</v>
      </c>
      <c r="BD16" s="168">
        <v>68</v>
      </c>
      <c r="BE16" s="168">
        <v>68</v>
      </c>
      <c r="BF16" s="168">
        <v>68</v>
      </c>
      <c r="BG16" s="168">
        <v>68</v>
      </c>
      <c r="BH16" s="168">
        <v>68</v>
      </c>
      <c r="BI16" s="168">
        <v>68</v>
      </c>
      <c r="BJ16" s="168">
        <v>68</v>
      </c>
      <c r="BK16" s="168">
        <v>69</v>
      </c>
      <c r="BL16" s="168">
        <v>69</v>
      </c>
      <c r="BM16" s="168">
        <v>70</v>
      </c>
      <c r="BN16" s="168">
        <v>70</v>
      </c>
      <c r="BO16" s="168">
        <v>71</v>
      </c>
      <c r="BP16" s="168">
        <v>71</v>
      </c>
      <c r="BQ16" s="168">
        <v>71</v>
      </c>
      <c r="BR16" s="168">
        <v>71</v>
      </c>
      <c r="BS16" s="168">
        <v>72</v>
      </c>
      <c r="BT16" s="168">
        <v>72</v>
      </c>
      <c r="BU16" s="168">
        <v>72</v>
      </c>
      <c r="BV16" s="168">
        <v>72</v>
      </c>
      <c r="BW16" s="168">
        <v>72</v>
      </c>
      <c r="BX16" s="168">
        <v>72</v>
      </c>
      <c r="BY16" s="168">
        <v>72</v>
      </c>
      <c r="BZ16" s="168">
        <v>72</v>
      </c>
      <c r="CA16" s="168">
        <v>72</v>
      </c>
      <c r="CB16" s="168">
        <v>72</v>
      </c>
      <c r="CC16" s="168">
        <v>73</v>
      </c>
      <c r="CD16" s="168">
        <v>73</v>
      </c>
      <c r="CE16" s="168">
        <v>73</v>
      </c>
      <c r="CF16" s="168">
        <v>73</v>
      </c>
      <c r="CG16" s="168">
        <v>74</v>
      </c>
      <c r="CH16" s="168">
        <v>74</v>
      </c>
      <c r="CI16" s="168">
        <v>74</v>
      </c>
      <c r="CJ16" s="168">
        <v>74</v>
      </c>
      <c r="CK16" s="168">
        <v>74</v>
      </c>
      <c r="CL16" s="168">
        <v>74</v>
      </c>
      <c r="CM16" s="168">
        <v>74</v>
      </c>
      <c r="CN16" s="168">
        <v>74</v>
      </c>
      <c r="CO16" s="168">
        <v>74</v>
      </c>
      <c r="CP16" s="168">
        <v>74</v>
      </c>
      <c r="CQ16" s="168">
        <v>75</v>
      </c>
      <c r="CR16" s="168">
        <v>75</v>
      </c>
      <c r="CS16" s="168">
        <v>75</v>
      </c>
      <c r="CT16" s="168">
        <v>77</v>
      </c>
      <c r="CU16" s="168">
        <v>77</v>
      </c>
      <c r="CV16" s="168">
        <v>79</v>
      </c>
      <c r="CW16" s="168">
        <v>79</v>
      </c>
      <c r="CX16" s="168">
        <v>79</v>
      </c>
      <c r="CY16" s="168">
        <v>82</v>
      </c>
      <c r="CZ16" s="168">
        <v>84</v>
      </c>
      <c r="DA16" s="168">
        <v>86</v>
      </c>
      <c r="DB16" s="177">
        <v>86</v>
      </c>
      <c r="DC16" s="177">
        <v>86</v>
      </c>
      <c r="DD16" s="177">
        <v>86</v>
      </c>
      <c r="DE16" s="177">
        <v>86</v>
      </c>
      <c r="DF16" s="177">
        <v>86</v>
      </c>
      <c r="DG16" s="177">
        <v>86</v>
      </c>
      <c r="DH16" s="177">
        <v>86</v>
      </c>
      <c r="DI16" s="177">
        <v>86</v>
      </c>
      <c r="DJ16" s="177">
        <v>86</v>
      </c>
      <c r="DK16" s="177">
        <v>86</v>
      </c>
      <c r="DL16" s="177">
        <v>86</v>
      </c>
      <c r="DM16" s="177">
        <v>86</v>
      </c>
      <c r="DN16" s="177">
        <v>86</v>
      </c>
      <c r="DO16" s="177">
        <v>86</v>
      </c>
      <c r="DP16" s="177">
        <v>86</v>
      </c>
      <c r="DQ16" s="177">
        <v>88</v>
      </c>
      <c r="DR16" s="177">
        <v>88</v>
      </c>
      <c r="DS16" s="177">
        <v>90</v>
      </c>
      <c r="DT16" s="177">
        <v>91</v>
      </c>
      <c r="DU16" s="177">
        <v>93</v>
      </c>
      <c r="DV16" s="177">
        <v>94</v>
      </c>
      <c r="DW16" s="177">
        <v>94</v>
      </c>
      <c r="DX16" s="177">
        <v>96</v>
      </c>
    </row>
    <row r="17" spans="1:128" s="165" customFormat="1" ht="15.9" customHeight="1" x14ac:dyDescent="0.25">
      <c r="A17" s="164" t="s">
        <v>444</v>
      </c>
      <c r="B17" s="164" t="s">
        <v>1172</v>
      </c>
      <c r="C17" s="165">
        <v>30</v>
      </c>
      <c r="D17" s="166">
        <v>277</v>
      </c>
      <c r="E17" s="165">
        <v>421</v>
      </c>
      <c r="F17" s="165">
        <v>503</v>
      </c>
      <c r="G17" s="165">
        <v>577</v>
      </c>
      <c r="H17" s="165">
        <v>714</v>
      </c>
      <c r="I17" s="165">
        <v>985</v>
      </c>
      <c r="J17" s="165">
        <v>1218</v>
      </c>
      <c r="K17" s="168">
        <v>1608</v>
      </c>
      <c r="L17" s="168">
        <v>1844</v>
      </c>
      <c r="M17" s="168">
        <v>2126</v>
      </c>
      <c r="N17" s="168">
        <v>2300</v>
      </c>
      <c r="O17" s="168">
        <v>2488</v>
      </c>
      <c r="P17" s="168">
        <v>2650</v>
      </c>
      <c r="Q17" s="168">
        <v>2747</v>
      </c>
      <c r="R17" s="168">
        <v>2850</v>
      </c>
      <c r="S17" s="168">
        <v>2939</v>
      </c>
      <c r="T17" s="168">
        <v>3013</v>
      </c>
      <c r="U17" s="168">
        <v>3129</v>
      </c>
      <c r="V17" s="168">
        <v>3198</v>
      </c>
      <c r="W17" s="168">
        <v>3261</v>
      </c>
      <c r="X17" s="168">
        <v>3403</v>
      </c>
      <c r="Y17" s="168">
        <v>3466</v>
      </c>
      <c r="Z17" s="168">
        <v>3547</v>
      </c>
      <c r="AA17" s="168">
        <v>3619</v>
      </c>
      <c r="AB17" s="168">
        <v>3681</v>
      </c>
      <c r="AC17" s="168">
        <v>3724</v>
      </c>
      <c r="AD17" s="168">
        <v>3813</v>
      </c>
      <c r="AE17" s="168">
        <v>3867</v>
      </c>
      <c r="AF17" s="168">
        <v>3928</v>
      </c>
      <c r="AG17" s="168">
        <v>3980</v>
      </c>
      <c r="AH17" s="168">
        <v>4040</v>
      </c>
      <c r="AI17" s="168">
        <v>4098</v>
      </c>
      <c r="AJ17" s="168">
        <v>4140</v>
      </c>
      <c r="AK17" s="168">
        <v>4211</v>
      </c>
      <c r="AL17" s="168">
        <v>4278</v>
      </c>
      <c r="AM17" s="168">
        <v>4309</v>
      </c>
      <c r="AN17" s="168">
        <v>4326</v>
      </c>
      <c r="AO17" s="168">
        <v>4357</v>
      </c>
      <c r="AP17" s="168">
        <v>4397</v>
      </c>
      <c r="AQ17" s="168">
        <v>4438</v>
      </c>
      <c r="AR17" s="168">
        <v>4485</v>
      </c>
      <c r="AS17" s="168">
        <v>4523</v>
      </c>
      <c r="AT17" s="168">
        <v>4567</v>
      </c>
      <c r="AU17" s="168">
        <v>4611</v>
      </c>
      <c r="AV17" s="168">
        <v>4662</v>
      </c>
      <c r="AW17" s="168">
        <v>4723</v>
      </c>
      <c r="AX17" s="168">
        <v>4784</v>
      </c>
      <c r="AY17" s="168">
        <v>4830</v>
      </c>
      <c r="AZ17" s="168">
        <v>4877</v>
      </c>
      <c r="BA17" s="168">
        <v>4909</v>
      </c>
      <c r="BB17" s="168">
        <v>4925</v>
      </c>
      <c r="BC17" s="168">
        <v>4956</v>
      </c>
      <c r="BD17" s="168">
        <v>4986</v>
      </c>
      <c r="BE17" s="168">
        <v>5001</v>
      </c>
      <c r="BF17" s="168">
        <v>5037</v>
      </c>
      <c r="BG17" s="168">
        <v>5062</v>
      </c>
      <c r="BH17" s="168">
        <v>5082</v>
      </c>
      <c r="BI17" s="168">
        <v>5102</v>
      </c>
      <c r="BJ17" s="168">
        <v>5130</v>
      </c>
      <c r="BK17" s="168">
        <v>5156</v>
      </c>
      <c r="BL17" s="168">
        <v>5177</v>
      </c>
      <c r="BM17" s="168">
        <v>5197</v>
      </c>
      <c r="BN17" s="168">
        <v>5214</v>
      </c>
      <c r="BO17" s="168">
        <v>5230</v>
      </c>
      <c r="BP17" s="168">
        <v>5244</v>
      </c>
      <c r="BQ17" s="168">
        <v>5253</v>
      </c>
      <c r="BR17" s="168">
        <v>5270</v>
      </c>
      <c r="BS17" s="168">
        <v>5281</v>
      </c>
      <c r="BT17" s="168">
        <v>5313</v>
      </c>
      <c r="BU17" s="168">
        <v>5329</v>
      </c>
      <c r="BV17" s="168">
        <v>5338</v>
      </c>
      <c r="BW17" s="168">
        <v>5353</v>
      </c>
      <c r="BX17" s="168">
        <v>5373</v>
      </c>
      <c r="BY17" s="168">
        <v>5388</v>
      </c>
      <c r="BZ17" s="168">
        <v>5404</v>
      </c>
      <c r="CA17" s="168">
        <v>5410</v>
      </c>
      <c r="CB17" s="168">
        <v>5417</v>
      </c>
      <c r="CC17" s="168">
        <v>5433</v>
      </c>
      <c r="CD17" s="168">
        <v>5443</v>
      </c>
      <c r="CE17" s="168">
        <v>5456</v>
      </c>
      <c r="CF17" s="168">
        <v>5475</v>
      </c>
      <c r="CG17" s="168">
        <v>5485</v>
      </c>
      <c r="CH17" s="168">
        <v>5503</v>
      </c>
      <c r="CI17" s="168">
        <v>5518</v>
      </c>
      <c r="CJ17" s="168">
        <v>5537</v>
      </c>
      <c r="CK17" s="168">
        <v>5556</v>
      </c>
      <c r="CL17" s="168">
        <v>5566</v>
      </c>
      <c r="CM17" s="168">
        <v>5580</v>
      </c>
      <c r="CN17" s="168">
        <v>5593</v>
      </c>
      <c r="CO17" s="168">
        <v>5608</v>
      </c>
      <c r="CP17" s="168">
        <v>5617</v>
      </c>
      <c r="CQ17" s="168">
        <v>5625</v>
      </c>
      <c r="CR17" s="168">
        <v>5645</v>
      </c>
      <c r="CS17" s="168">
        <v>5673</v>
      </c>
      <c r="CT17" s="168">
        <v>5729</v>
      </c>
      <c r="CU17" s="168">
        <v>5755</v>
      </c>
      <c r="CV17" s="168">
        <v>5794</v>
      </c>
      <c r="CW17" s="168">
        <v>5837</v>
      </c>
      <c r="CX17" s="168">
        <v>5928</v>
      </c>
      <c r="CY17" s="168">
        <v>5965</v>
      </c>
      <c r="CZ17" s="168">
        <v>5989</v>
      </c>
      <c r="DA17" s="168">
        <v>6010</v>
      </c>
      <c r="DB17" s="177">
        <v>6030</v>
      </c>
      <c r="DC17" s="177">
        <v>6043</v>
      </c>
      <c r="DD17" s="177">
        <v>6066</v>
      </c>
      <c r="DE17" s="177">
        <v>6072</v>
      </c>
      <c r="DF17" s="177">
        <v>6084</v>
      </c>
      <c r="DG17" s="177">
        <v>6093</v>
      </c>
      <c r="DH17" s="177">
        <v>6109</v>
      </c>
      <c r="DI17" s="177">
        <v>6123</v>
      </c>
      <c r="DJ17" s="177">
        <v>6145</v>
      </c>
      <c r="DK17" s="177">
        <v>6168</v>
      </c>
      <c r="DL17" s="177">
        <v>6187</v>
      </c>
      <c r="DM17" s="177">
        <v>6198</v>
      </c>
      <c r="DN17" s="177">
        <v>6203</v>
      </c>
      <c r="DO17" s="177">
        <v>6207</v>
      </c>
      <c r="DP17" s="177">
        <v>6212</v>
      </c>
      <c r="DQ17" s="177">
        <v>6222</v>
      </c>
      <c r="DR17" s="177">
        <v>6227</v>
      </c>
      <c r="DS17" s="177">
        <v>6235</v>
      </c>
      <c r="DT17" s="177">
        <v>6246</v>
      </c>
      <c r="DU17" s="177">
        <v>6256</v>
      </c>
      <c r="DV17" s="177">
        <v>6271</v>
      </c>
      <c r="DW17" s="177">
        <v>6289</v>
      </c>
      <c r="DX17" s="177">
        <v>6299</v>
      </c>
    </row>
    <row r="18" spans="1:128" s="165" customFormat="1" ht="15.9" customHeight="1" x14ac:dyDescent="0.25">
      <c r="A18" s="164" t="s">
        <v>444</v>
      </c>
      <c r="B18" s="164" t="s">
        <v>1173</v>
      </c>
      <c r="C18" s="165">
        <v>7</v>
      </c>
      <c r="D18" s="166">
        <v>32</v>
      </c>
      <c r="E18" s="165">
        <v>53</v>
      </c>
      <c r="F18" s="165">
        <v>87</v>
      </c>
      <c r="G18" s="165">
        <v>98</v>
      </c>
      <c r="H18" s="165">
        <v>117</v>
      </c>
      <c r="I18" s="165">
        <v>154</v>
      </c>
      <c r="J18" s="165">
        <v>186</v>
      </c>
      <c r="K18" s="168">
        <v>230</v>
      </c>
      <c r="L18" s="168">
        <v>271</v>
      </c>
      <c r="M18" s="168">
        <v>302</v>
      </c>
      <c r="N18" s="168">
        <v>330</v>
      </c>
      <c r="O18" s="168">
        <v>354</v>
      </c>
      <c r="P18" s="168">
        <v>374</v>
      </c>
      <c r="Q18" s="168">
        <v>397</v>
      </c>
      <c r="R18" s="168">
        <v>415</v>
      </c>
      <c r="S18" s="168">
        <v>425</v>
      </c>
      <c r="T18" s="168">
        <v>443</v>
      </c>
      <c r="U18" s="168">
        <v>460</v>
      </c>
      <c r="V18" s="168">
        <v>473</v>
      </c>
      <c r="W18" s="168">
        <v>482</v>
      </c>
      <c r="X18" s="168">
        <v>512</v>
      </c>
      <c r="Y18" s="168">
        <v>522</v>
      </c>
      <c r="Z18" s="168">
        <v>529</v>
      </c>
      <c r="AA18" s="168">
        <v>545</v>
      </c>
      <c r="AB18" s="168">
        <v>555</v>
      </c>
      <c r="AC18" s="168">
        <v>564</v>
      </c>
      <c r="AD18" s="168">
        <v>580</v>
      </c>
      <c r="AE18" s="168">
        <v>595</v>
      </c>
      <c r="AF18" s="168">
        <v>605</v>
      </c>
      <c r="AG18" s="168">
        <v>621</v>
      </c>
      <c r="AH18" s="168">
        <v>636</v>
      </c>
      <c r="AI18" s="168">
        <v>648</v>
      </c>
      <c r="AJ18" s="168">
        <v>653</v>
      </c>
      <c r="AK18" s="168">
        <v>665</v>
      </c>
      <c r="AL18" s="168">
        <v>677</v>
      </c>
      <c r="AM18" s="168">
        <v>688</v>
      </c>
      <c r="AN18" s="168">
        <v>696</v>
      </c>
      <c r="AO18" s="168">
        <v>708</v>
      </c>
      <c r="AP18" s="168">
        <v>717</v>
      </c>
      <c r="AQ18" s="168">
        <v>730</v>
      </c>
      <c r="AR18" s="168">
        <v>740</v>
      </c>
      <c r="AS18" s="168">
        <v>749</v>
      </c>
      <c r="AT18" s="168">
        <v>761</v>
      </c>
      <c r="AU18" s="168">
        <v>766</v>
      </c>
      <c r="AV18" s="168">
        <v>774</v>
      </c>
      <c r="AW18" s="168">
        <v>780</v>
      </c>
      <c r="AX18" s="168">
        <v>786</v>
      </c>
      <c r="AY18" s="168">
        <v>791</v>
      </c>
      <c r="AZ18" s="168">
        <v>793</v>
      </c>
      <c r="BA18" s="168">
        <v>796</v>
      </c>
      <c r="BB18" s="168">
        <v>796</v>
      </c>
      <c r="BC18" s="168">
        <v>801</v>
      </c>
      <c r="BD18" s="168">
        <v>807</v>
      </c>
      <c r="BE18" s="168">
        <v>809</v>
      </c>
      <c r="BF18" s="168">
        <v>814</v>
      </c>
      <c r="BG18" s="168">
        <v>816</v>
      </c>
      <c r="BH18" s="168">
        <v>819</v>
      </c>
      <c r="BI18" s="168">
        <v>821</v>
      </c>
      <c r="BJ18" s="168">
        <v>826</v>
      </c>
      <c r="BK18" s="168">
        <v>829</v>
      </c>
      <c r="BL18" s="168">
        <v>833</v>
      </c>
      <c r="BM18" s="168">
        <v>835</v>
      </c>
      <c r="BN18" s="168">
        <v>837</v>
      </c>
      <c r="BO18" s="168">
        <v>841</v>
      </c>
      <c r="BP18" s="168">
        <v>843</v>
      </c>
      <c r="BQ18" s="168">
        <v>843</v>
      </c>
      <c r="BR18" s="168">
        <v>845</v>
      </c>
      <c r="BS18" s="168">
        <v>845</v>
      </c>
      <c r="BT18" s="168">
        <v>850</v>
      </c>
      <c r="BU18" s="168">
        <v>854</v>
      </c>
      <c r="BV18" s="168">
        <v>857</v>
      </c>
      <c r="BW18" s="168">
        <v>860</v>
      </c>
      <c r="BX18" s="168">
        <v>860</v>
      </c>
      <c r="BY18" s="168">
        <v>862</v>
      </c>
      <c r="BZ18" s="168">
        <v>867</v>
      </c>
      <c r="CA18" s="168">
        <v>870</v>
      </c>
      <c r="CB18" s="168">
        <v>871</v>
      </c>
      <c r="CC18" s="168">
        <v>875</v>
      </c>
      <c r="CD18" s="168">
        <v>876</v>
      </c>
      <c r="CE18" s="168">
        <v>877</v>
      </c>
      <c r="CF18" s="168">
        <v>879</v>
      </c>
      <c r="CG18" s="168">
        <v>884</v>
      </c>
      <c r="CH18" s="168">
        <v>885</v>
      </c>
      <c r="CI18" s="168">
        <v>887</v>
      </c>
      <c r="CJ18" s="168">
        <v>887</v>
      </c>
      <c r="CK18" s="168">
        <v>893</v>
      </c>
      <c r="CL18" s="168">
        <v>894</v>
      </c>
      <c r="CM18" s="168">
        <v>897</v>
      </c>
      <c r="CN18" s="168">
        <v>898</v>
      </c>
      <c r="CO18" s="168">
        <v>900</v>
      </c>
      <c r="CP18" s="168">
        <v>902</v>
      </c>
      <c r="CQ18" s="168">
        <v>902</v>
      </c>
      <c r="CR18" s="168">
        <v>903</v>
      </c>
      <c r="CS18" s="168">
        <v>906</v>
      </c>
      <c r="CT18" s="168">
        <v>911</v>
      </c>
      <c r="CU18" s="168">
        <v>911</v>
      </c>
      <c r="CV18" s="168">
        <v>916</v>
      </c>
      <c r="CW18" s="168">
        <v>920</v>
      </c>
      <c r="CX18" s="168">
        <v>927</v>
      </c>
      <c r="CY18" s="168">
        <v>935</v>
      </c>
      <c r="CZ18" s="168">
        <v>940</v>
      </c>
      <c r="DA18" s="168">
        <v>943</v>
      </c>
      <c r="DB18" s="177">
        <v>945</v>
      </c>
      <c r="DC18" s="177">
        <v>949</v>
      </c>
      <c r="DD18" s="177">
        <v>953</v>
      </c>
      <c r="DE18" s="177">
        <v>959</v>
      </c>
      <c r="DF18" s="177">
        <v>962</v>
      </c>
      <c r="DG18" s="177">
        <v>966</v>
      </c>
      <c r="DH18" s="177">
        <v>970</v>
      </c>
      <c r="DI18" s="177">
        <v>976</v>
      </c>
      <c r="DJ18" s="177">
        <v>986</v>
      </c>
      <c r="DK18" s="177">
        <v>989</v>
      </c>
      <c r="DL18" s="177">
        <v>992</v>
      </c>
      <c r="DM18" s="177">
        <v>993</v>
      </c>
      <c r="DN18" s="177">
        <v>996</v>
      </c>
      <c r="DO18" s="177">
        <v>1001</v>
      </c>
      <c r="DP18" s="177">
        <v>1005</v>
      </c>
      <c r="DQ18" s="177">
        <v>1014</v>
      </c>
      <c r="DR18" s="177">
        <v>1014</v>
      </c>
      <c r="DS18" s="177">
        <v>1015</v>
      </c>
      <c r="DT18" s="177">
        <v>1021</v>
      </c>
      <c r="DU18" s="177">
        <v>1026</v>
      </c>
      <c r="DV18" s="177">
        <v>1031</v>
      </c>
      <c r="DW18" s="177">
        <v>1037</v>
      </c>
      <c r="DX18" s="177">
        <v>1044</v>
      </c>
    </row>
    <row r="19" spans="1:128" s="165" customFormat="1" ht="15.9" customHeight="1" x14ac:dyDescent="0.25">
      <c r="A19" s="164" t="s">
        <v>444</v>
      </c>
      <c r="B19" s="164" t="s">
        <v>1176</v>
      </c>
      <c r="C19" s="165">
        <v>13</v>
      </c>
      <c r="D19" s="166">
        <v>114</v>
      </c>
      <c r="E19" s="165">
        <v>167</v>
      </c>
      <c r="F19" s="165">
        <v>204</v>
      </c>
      <c r="G19" s="165">
        <v>243</v>
      </c>
      <c r="H19" s="165">
        <v>285</v>
      </c>
      <c r="I19" s="165">
        <v>375</v>
      </c>
      <c r="J19" s="165">
        <v>479</v>
      </c>
      <c r="K19" s="168">
        <v>602</v>
      </c>
      <c r="L19" s="168">
        <v>682</v>
      </c>
      <c r="M19" s="168">
        <v>788</v>
      </c>
      <c r="N19" s="168">
        <v>848</v>
      </c>
      <c r="O19" s="168">
        <v>932</v>
      </c>
      <c r="P19" s="168">
        <v>995</v>
      </c>
      <c r="Q19" s="168">
        <v>1038</v>
      </c>
      <c r="R19" s="168">
        <v>1074</v>
      </c>
      <c r="S19" s="168">
        <v>1103</v>
      </c>
      <c r="T19" s="168">
        <v>1134</v>
      </c>
      <c r="U19" s="168">
        <v>1171</v>
      </c>
      <c r="V19" s="168">
        <v>1197</v>
      </c>
      <c r="W19" s="168">
        <v>1211</v>
      </c>
      <c r="X19" s="168">
        <v>1243</v>
      </c>
      <c r="Y19" s="168">
        <v>1262</v>
      </c>
      <c r="Z19" s="168">
        <v>1293</v>
      </c>
      <c r="AA19" s="168">
        <v>1315</v>
      </c>
      <c r="AB19" s="168">
        <v>1335</v>
      </c>
      <c r="AC19" s="168">
        <v>1354</v>
      </c>
      <c r="AD19" s="168">
        <v>1383</v>
      </c>
      <c r="AE19" s="168">
        <v>1405</v>
      </c>
      <c r="AF19" s="168">
        <v>1422</v>
      </c>
      <c r="AG19" s="168">
        <v>1438</v>
      </c>
      <c r="AH19" s="168">
        <v>1468</v>
      </c>
      <c r="AI19" s="168">
        <v>1496</v>
      </c>
      <c r="AJ19" s="168">
        <v>1509</v>
      </c>
      <c r="AK19" s="168">
        <v>1536</v>
      </c>
      <c r="AL19" s="168">
        <v>1563</v>
      </c>
      <c r="AM19" s="168">
        <v>1574</v>
      </c>
      <c r="AN19" s="168">
        <v>1584</v>
      </c>
      <c r="AO19" s="168">
        <v>1596</v>
      </c>
      <c r="AP19" s="168">
        <v>1607</v>
      </c>
      <c r="AQ19" s="168">
        <v>1622</v>
      </c>
      <c r="AR19" s="168">
        <v>1635</v>
      </c>
      <c r="AS19" s="168">
        <v>1643</v>
      </c>
      <c r="AT19" s="168">
        <v>1657</v>
      </c>
      <c r="AU19" s="168">
        <v>1674</v>
      </c>
      <c r="AV19" s="168">
        <v>1689</v>
      </c>
      <c r="AW19" s="168">
        <v>1705</v>
      </c>
      <c r="AX19" s="168">
        <v>1737</v>
      </c>
      <c r="AY19" s="168">
        <v>1753</v>
      </c>
      <c r="AZ19" s="168">
        <v>1766</v>
      </c>
      <c r="BA19" s="168">
        <v>1773</v>
      </c>
      <c r="BB19" s="168">
        <v>1782</v>
      </c>
      <c r="BC19" s="168">
        <v>1797</v>
      </c>
      <c r="BD19" s="168">
        <v>1805</v>
      </c>
      <c r="BE19" s="168">
        <v>1811</v>
      </c>
      <c r="BF19" s="168">
        <v>1820</v>
      </c>
      <c r="BG19" s="168">
        <v>1833</v>
      </c>
      <c r="BH19" s="168">
        <v>1838</v>
      </c>
      <c r="BI19" s="168">
        <v>1844</v>
      </c>
      <c r="BJ19" s="168">
        <v>1857</v>
      </c>
      <c r="BK19" s="168">
        <v>1864</v>
      </c>
      <c r="BL19" s="168">
        <v>1874</v>
      </c>
      <c r="BM19" s="168">
        <v>1886</v>
      </c>
      <c r="BN19" s="168">
        <v>1896</v>
      </c>
      <c r="BO19" s="168">
        <v>1900</v>
      </c>
      <c r="BP19" s="168">
        <v>1904</v>
      </c>
      <c r="BQ19" s="168">
        <v>1906</v>
      </c>
      <c r="BR19" s="168">
        <v>1912</v>
      </c>
      <c r="BS19" s="168">
        <v>1921</v>
      </c>
      <c r="BT19" s="168">
        <v>1925</v>
      </c>
      <c r="BU19" s="168">
        <v>1929</v>
      </c>
      <c r="BV19" s="168">
        <v>1940</v>
      </c>
      <c r="BW19" s="168">
        <v>1944</v>
      </c>
      <c r="BX19" s="168">
        <v>1950</v>
      </c>
      <c r="BY19" s="168">
        <v>1954</v>
      </c>
      <c r="BZ19" s="168">
        <v>1960</v>
      </c>
      <c r="CA19" s="168">
        <v>1967</v>
      </c>
      <c r="CB19" s="168">
        <v>1971</v>
      </c>
      <c r="CC19" s="168">
        <v>1985</v>
      </c>
      <c r="CD19" s="168">
        <v>1994</v>
      </c>
      <c r="CE19" s="168">
        <v>2004</v>
      </c>
      <c r="CF19" s="168">
        <v>2012</v>
      </c>
      <c r="CG19" s="168">
        <v>2017</v>
      </c>
      <c r="CH19" s="168">
        <v>2023</v>
      </c>
      <c r="CI19" s="168">
        <v>2026</v>
      </c>
      <c r="CJ19" s="168">
        <v>2032</v>
      </c>
      <c r="CK19" s="168">
        <v>2044</v>
      </c>
      <c r="CL19" s="168">
        <v>2050</v>
      </c>
      <c r="CM19" s="168">
        <v>2053</v>
      </c>
      <c r="CN19" s="168">
        <v>2055</v>
      </c>
      <c r="CO19" s="168">
        <v>2062</v>
      </c>
      <c r="CP19" s="168">
        <v>2066</v>
      </c>
      <c r="CQ19" s="168">
        <v>2071</v>
      </c>
      <c r="CR19" s="168">
        <v>2077</v>
      </c>
      <c r="CS19" s="168">
        <v>2083</v>
      </c>
      <c r="CT19" s="168">
        <v>2093</v>
      </c>
      <c r="CU19" s="168">
        <v>2095</v>
      </c>
      <c r="CV19" s="168">
        <v>2105</v>
      </c>
      <c r="CW19" s="168">
        <v>2116</v>
      </c>
      <c r="CX19" s="168">
        <v>2138</v>
      </c>
      <c r="CY19" s="168">
        <v>2152</v>
      </c>
      <c r="CZ19" s="168">
        <v>2160</v>
      </c>
      <c r="DA19" s="168">
        <v>2169</v>
      </c>
      <c r="DB19" s="177">
        <v>2178</v>
      </c>
      <c r="DC19" s="177">
        <v>2182</v>
      </c>
      <c r="DD19" s="177">
        <v>2196</v>
      </c>
      <c r="DE19" s="177">
        <v>2199</v>
      </c>
      <c r="DF19" s="177">
        <v>2204</v>
      </c>
      <c r="DG19" s="177">
        <v>2216</v>
      </c>
      <c r="DH19" s="177">
        <v>2227</v>
      </c>
      <c r="DI19" s="177">
        <v>2231</v>
      </c>
      <c r="DJ19" s="177">
        <v>2244</v>
      </c>
      <c r="DK19" s="177">
        <v>2257</v>
      </c>
      <c r="DL19" s="177">
        <v>2269</v>
      </c>
      <c r="DM19" s="177">
        <v>2274</v>
      </c>
      <c r="DN19" s="177">
        <v>2283</v>
      </c>
      <c r="DO19" s="177">
        <v>2288</v>
      </c>
      <c r="DP19" s="177">
        <v>2292</v>
      </c>
      <c r="DQ19" s="177">
        <v>2301</v>
      </c>
      <c r="DR19" s="177">
        <v>2304</v>
      </c>
      <c r="DS19" s="177">
        <v>2308</v>
      </c>
      <c r="DT19" s="177">
        <v>2312</v>
      </c>
      <c r="DU19" s="177">
        <v>2315</v>
      </c>
      <c r="DV19" s="177">
        <v>2326</v>
      </c>
      <c r="DW19" s="177">
        <v>2339</v>
      </c>
      <c r="DX19" s="177">
        <v>2351</v>
      </c>
    </row>
    <row r="20" spans="1:128" s="167" customFormat="1" ht="15.9" customHeight="1" x14ac:dyDescent="0.25">
      <c r="A20" s="164" t="s">
        <v>444</v>
      </c>
      <c r="B20" s="164" t="s">
        <v>1177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78"/>
      <c r="DC20" s="178"/>
      <c r="DD20" s="178"/>
      <c r="DE20" s="178"/>
      <c r="DF20" s="178"/>
      <c r="DG20" s="178"/>
      <c r="DH20" s="178"/>
      <c r="DI20" s="178"/>
      <c r="DJ20" s="178"/>
      <c r="DK20" s="178"/>
      <c r="DL20" s="178"/>
      <c r="DM20" s="178"/>
      <c r="DN20" s="178"/>
      <c r="DO20" s="178"/>
      <c r="DP20" s="178"/>
      <c r="DQ20" s="178"/>
      <c r="DR20" s="178"/>
      <c r="DS20" s="178"/>
      <c r="DT20" s="178"/>
      <c r="DU20" s="178"/>
      <c r="DV20" s="178"/>
      <c r="DW20" s="178"/>
      <c r="DX20" s="178"/>
    </row>
    <row r="21" spans="1:128" s="165" customFormat="1" ht="15.9" customHeight="1" x14ac:dyDescent="0.25">
      <c r="A21" s="164" t="s">
        <v>444</v>
      </c>
      <c r="B21" s="164" t="s">
        <v>1178</v>
      </c>
      <c r="C21" s="165">
        <v>2</v>
      </c>
      <c r="D21" s="166">
        <v>6</v>
      </c>
      <c r="E21" s="165">
        <v>25</v>
      </c>
      <c r="F21" s="165">
        <v>38</v>
      </c>
      <c r="G21" s="165">
        <v>50</v>
      </c>
      <c r="H21" s="165">
        <v>74</v>
      </c>
      <c r="I21" s="165">
        <v>109</v>
      </c>
      <c r="J21" s="165">
        <v>149</v>
      </c>
      <c r="K21" s="168">
        <v>197</v>
      </c>
      <c r="L21" s="168">
        <v>254</v>
      </c>
      <c r="M21" s="168">
        <v>302</v>
      </c>
      <c r="N21" s="168">
        <v>353</v>
      </c>
      <c r="O21" s="168">
        <v>405</v>
      </c>
      <c r="P21" s="168">
        <v>438</v>
      </c>
      <c r="Q21" s="168">
        <v>461</v>
      </c>
      <c r="R21" s="168">
        <v>492</v>
      </c>
      <c r="S21" s="168">
        <v>513</v>
      </c>
      <c r="T21" s="168">
        <v>550</v>
      </c>
      <c r="U21" s="168">
        <v>574</v>
      </c>
      <c r="V21" s="168">
        <v>587</v>
      </c>
      <c r="W21" s="168">
        <v>614</v>
      </c>
      <c r="X21" s="168">
        <v>638</v>
      </c>
      <c r="Y21" s="168">
        <v>657</v>
      </c>
      <c r="Z21" s="168">
        <v>675</v>
      </c>
      <c r="AA21" s="168">
        <v>692</v>
      </c>
      <c r="AB21" s="168">
        <v>712</v>
      </c>
      <c r="AC21" s="168">
        <v>725</v>
      </c>
      <c r="AD21" s="168">
        <v>743</v>
      </c>
      <c r="AE21" s="168">
        <v>767</v>
      </c>
      <c r="AF21" s="168">
        <v>777</v>
      </c>
      <c r="AG21" s="168">
        <v>798</v>
      </c>
      <c r="AH21" s="168">
        <v>807</v>
      </c>
      <c r="AI21" s="168">
        <v>828</v>
      </c>
      <c r="AJ21" s="168">
        <v>842</v>
      </c>
      <c r="AK21" s="168">
        <v>856</v>
      </c>
      <c r="AL21" s="168">
        <v>866</v>
      </c>
      <c r="AM21" s="168">
        <v>873</v>
      </c>
      <c r="AN21" s="168">
        <v>880</v>
      </c>
      <c r="AO21" s="168">
        <v>884</v>
      </c>
      <c r="AP21" s="168">
        <v>888</v>
      </c>
      <c r="AQ21" s="168">
        <v>901</v>
      </c>
      <c r="AR21" s="168">
        <v>912</v>
      </c>
      <c r="AS21" s="168">
        <v>924</v>
      </c>
      <c r="AT21" s="168">
        <v>938</v>
      </c>
      <c r="AU21" s="168">
        <v>949</v>
      </c>
      <c r="AV21" s="168">
        <v>954</v>
      </c>
      <c r="AW21" s="168">
        <v>965</v>
      </c>
      <c r="AX21" s="168">
        <v>978</v>
      </c>
      <c r="AY21" s="168">
        <v>987</v>
      </c>
      <c r="AZ21" s="168">
        <v>991</v>
      </c>
      <c r="BA21" s="168">
        <v>995</v>
      </c>
      <c r="BB21" s="168">
        <v>998</v>
      </c>
      <c r="BC21" s="168">
        <v>1001</v>
      </c>
      <c r="BD21" s="168">
        <v>1006</v>
      </c>
      <c r="BE21" s="168">
        <v>1010</v>
      </c>
      <c r="BF21" s="168">
        <v>1013</v>
      </c>
      <c r="BG21" s="168">
        <v>1019</v>
      </c>
      <c r="BH21" s="168">
        <v>1021</v>
      </c>
      <c r="BI21" s="168">
        <v>1023</v>
      </c>
      <c r="BJ21" s="168">
        <v>1028</v>
      </c>
      <c r="BK21" s="168">
        <v>1036</v>
      </c>
      <c r="BL21" s="168">
        <v>1040</v>
      </c>
      <c r="BM21" s="168">
        <v>1042</v>
      </c>
      <c r="BN21" s="168">
        <v>1046</v>
      </c>
      <c r="BO21" s="168">
        <v>1048</v>
      </c>
      <c r="BP21" s="168">
        <v>1048</v>
      </c>
      <c r="BQ21" s="168">
        <v>1053</v>
      </c>
      <c r="BR21" s="168">
        <v>1054</v>
      </c>
      <c r="BS21" s="168">
        <v>1060</v>
      </c>
      <c r="BT21" s="168">
        <v>1063</v>
      </c>
      <c r="BU21" s="168">
        <v>1065</v>
      </c>
      <c r="BV21" s="168">
        <v>1067</v>
      </c>
      <c r="BW21" s="168">
        <v>1071</v>
      </c>
      <c r="BX21" s="168">
        <v>1076</v>
      </c>
      <c r="BY21" s="168">
        <v>1083</v>
      </c>
      <c r="BZ21" s="168">
        <v>1088</v>
      </c>
      <c r="CA21" s="168">
        <v>1089</v>
      </c>
      <c r="CB21" s="168">
        <v>1091</v>
      </c>
      <c r="CC21" s="168">
        <v>1093</v>
      </c>
      <c r="CD21" s="168">
        <v>1094</v>
      </c>
      <c r="CE21" s="168">
        <v>1099</v>
      </c>
      <c r="CF21" s="168">
        <v>1103</v>
      </c>
      <c r="CG21" s="168">
        <v>1103</v>
      </c>
      <c r="CH21" s="168">
        <v>1106</v>
      </c>
      <c r="CI21" s="168">
        <v>1110</v>
      </c>
      <c r="CJ21" s="168">
        <v>1112</v>
      </c>
      <c r="CK21" s="168">
        <v>1115</v>
      </c>
      <c r="CL21" s="168">
        <v>1117</v>
      </c>
      <c r="CM21" s="168">
        <v>1118</v>
      </c>
      <c r="CN21" s="168">
        <v>1119</v>
      </c>
      <c r="CO21" s="168">
        <v>1119</v>
      </c>
      <c r="CP21" s="168">
        <v>1123</v>
      </c>
      <c r="CQ21" s="168">
        <v>1123</v>
      </c>
      <c r="CR21" s="168">
        <v>1124</v>
      </c>
      <c r="CS21" s="168">
        <v>1128</v>
      </c>
      <c r="CT21" s="168">
        <v>1135</v>
      </c>
      <c r="CU21" s="168">
        <v>1136</v>
      </c>
      <c r="CV21" s="168">
        <v>1137</v>
      </c>
      <c r="CW21" s="168">
        <v>1139</v>
      </c>
      <c r="CX21" s="168">
        <v>1150</v>
      </c>
      <c r="CY21" s="168">
        <v>1160</v>
      </c>
      <c r="CZ21" s="168">
        <v>1170</v>
      </c>
      <c r="DA21" s="168">
        <v>1174</v>
      </c>
      <c r="DB21" s="177">
        <v>1179</v>
      </c>
      <c r="DC21" s="177">
        <v>1179</v>
      </c>
      <c r="DD21" s="177">
        <v>1184</v>
      </c>
      <c r="DE21" s="177">
        <v>1190</v>
      </c>
      <c r="DF21" s="177">
        <v>1191</v>
      </c>
      <c r="DG21" s="177">
        <v>1198</v>
      </c>
      <c r="DH21" s="177">
        <v>1203</v>
      </c>
      <c r="DI21" s="177">
        <v>1205</v>
      </c>
      <c r="DJ21" s="177">
        <v>1206</v>
      </c>
      <c r="DK21" s="177">
        <v>1209</v>
      </c>
      <c r="DL21" s="177">
        <v>1213</v>
      </c>
      <c r="DM21" s="177">
        <v>1214</v>
      </c>
      <c r="DN21" s="177">
        <v>1214</v>
      </c>
      <c r="DO21" s="177">
        <v>1215</v>
      </c>
      <c r="DP21" s="177">
        <v>1215</v>
      </c>
      <c r="DQ21" s="177">
        <v>1219</v>
      </c>
      <c r="DR21" s="177">
        <v>1220</v>
      </c>
      <c r="DS21" s="177">
        <v>1224</v>
      </c>
      <c r="DT21" s="177">
        <v>1227</v>
      </c>
      <c r="DU21" s="177">
        <v>1229</v>
      </c>
      <c r="DV21" s="177">
        <v>1230</v>
      </c>
      <c r="DW21" s="177">
        <v>1232</v>
      </c>
      <c r="DX21" s="177">
        <v>1235</v>
      </c>
    </row>
    <row r="22" spans="1:128" s="165" customFormat="1" ht="15.9" customHeight="1" x14ac:dyDescent="0.25">
      <c r="A22" s="164" t="s">
        <v>444</v>
      </c>
      <c r="B22" s="164" t="s">
        <v>1594</v>
      </c>
      <c r="C22" s="165">
        <v>14</v>
      </c>
      <c r="D22" s="166">
        <v>100</v>
      </c>
      <c r="E22" s="165">
        <v>169</v>
      </c>
      <c r="F22" s="165">
        <v>206</v>
      </c>
      <c r="G22" s="165">
        <v>249</v>
      </c>
      <c r="H22" s="165">
        <v>310</v>
      </c>
      <c r="I22" s="165">
        <v>389</v>
      </c>
      <c r="J22" s="165">
        <v>466</v>
      </c>
      <c r="K22" s="168">
        <v>559</v>
      </c>
      <c r="L22" s="168">
        <v>659</v>
      </c>
      <c r="M22" s="168">
        <v>727</v>
      </c>
      <c r="N22" s="168">
        <v>802</v>
      </c>
      <c r="O22" s="168">
        <v>872</v>
      </c>
      <c r="P22" s="168">
        <v>918</v>
      </c>
      <c r="Q22" s="168">
        <v>948</v>
      </c>
      <c r="R22" s="168">
        <v>979</v>
      </c>
      <c r="S22" s="168">
        <v>1001</v>
      </c>
      <c r="T22" s="168">
        <v>1037</v>
      </c>
      <c r="U22" s="168">
        <v>1067</v>
      </c>
      <c r="V22" s="168">
        <v>1092</v>
      </c>
      <c r="W22" s="168">
        <v>1123</v>
      </c>
      <c r="X22" s="168">
        <v>1156</v>
      </c>
      <c r="Y22" s="168">
        <v>1182</v>
      </c>
      <c r="Z22" s="168">
        <v>1207</v>
      </c>
      <c r="AA22" s="168">
        <v>1224</v>
      </c>
      <c r="AB22" s="168">
        <v>1240</v>
      </c>
      <c r="AC22" s="168">
        <v>1251</v>
      </c>
      <c r="AD22" s="168">
        <v>1279</v>
      </c>
      <c r="AE22" s="168">
        <v>1301</v>
      </c>
      <c r="AF22" s="168">
        <v>1318</v>
      </c>
      <c r="AG22" s="168">
        <v>1333</v>
      </c>
      <c r="AH22" s="168">
        <v>1361</v>
      </c>
      <c r="AI22" s="168">
        <v>1390</v>
      </c>
      <c r="AJ22" s="168">
        <v>1409</v>
      </c>
      <c r="AK22" s="168">
        <v>1440</v>
      </c>
      <c r="AL22" s="168">
        <v>1452</v>
      </c>
      <c r="AM22" s="168">
        <v>1465</v>
      </c>
      <c r="AN22" s="168">
        <v>1475</v>
      </c>
      <c r="AO22" s="168">
        <v>1490</v>
      </c>
      <c r="AP22" s="168">
        <v>1509</v>
      </c>
      <c r="AQ22" s="168">
        <v>1522</v>
      </c>
      <c r="AR22" s="168">
        <v>1543</v>
      </c>
      <c r="AS22" s="168">
        <v>1567</v>
      </c>
      <c r="AT22" s="168">
        <v>1582</v>
      </c>
      <c r="AU22" s="168">
        <v>1601</v>
      </c>
      <c r="AV22" s="168">
        <v>1620</v>
      </c>
      <c r="AW22" s="168">
        <v>1641</v>
      </c>
      <c r="AX22" s="168">
        <v>1666</v>
      </c>
      <c r="AY22" s="168">
        <v>1685</v>
      </c>
      <c r="AZ22" s="168">
        <v>1707</v>
      </c>
      <c r="BA22" s="168">
        <v>1718</v>
      </c>
      <c r="BB22" s="168">
        <v>1725</v>
      </c>
      <c r="BC22" s="168">
        <v>1740</v>
      </c>
      <c r="BD22" s="168">
        <v>1753</v>
      </c>
      <c r="BE22" s="168">
        <v>1769</v>
      </c>
      <c r="BF22" s="168">
        <v>1785</v>
      </c>
      <c r="BG22" s="168">
        <v>1791</v>
      </c>
      <c r="BH22" s="168">
        <v>1800</v>
      </c>
      <c r="BI22" s="168">
        <v>1805</v>
      </c>
      <c r="BJ22" s="168">
        <v>1816</v>
      </c>
      <c r="BK22" s="168">
        <v>1836</v>
      </c>
      <c r="BL22" s="168">
        <v>1837</v>
      </c>
      <c r="BM22" s="168">
        <v>1840</v>
      </c>
      <c r="BN22" s="168">
        <v>1851</v>
      </c>
      <c r="BO22" s="168">
        <v>1856</v>
      </c>
      <c r="BP22" s="168">
        <v>1863</v>
      </c>
      <c r="BQ22" s="168">
        <v>1869</v>
      </c>
      <c r="BR22" s="168">
        <v>1877</v>
      </c>
      <c r="BS22" s="168">
        <v>1887</v>
      </c>
      <c r="BT22" s="168">
        <v>1910</v>
      </c>
      <c r="BU22" s="168">
        <v>1916</v>
      </c>
      <c r="BV22" s="168">
        <v>1928</v>
      </c>
      <c r="BW22" s="168">
        <v>1940</v>
      </c>
      <c r="BX22" s="168">
        <v>1950</v>
      </c>
      <c r="BY22" s="168">
        <v>1956</v>
      </c>
      <c r="BZ22" s="168">
        <v>1967</v>
      </c>
      <c r="CA22" s="168">
        <v>1973</v>
      </c>
      <c r="CB22" s="168">
        <v>1977</v>
      </c>
      <c r="CC22" s="168">
        <v>1983</v>
      </c>
      <c r="CD22" s="168">
        <v>1988</v>
      </c>
      <c r="CE22" s="168">
        <v>1996</v>
      </c>
      <c r="CF22" s="168">
        <v>2001</v>
      </c>
      <c r="CG22" s="168">
        <v>2008</v>
      </c>
      <c r="CH22" s="168">
        <v>2013</v>
      </c>
      <c r="CI22" s="168">
        <v>2020</v>
      </c>
      <c r="CJ22" s="168">
        <v>2023</v>
      </c>
      <c r="CK22" s="168">
        <v>2026</v>
      </c>
      <c r="CL22" s="168">
        <v>2035</v>
      </c>
      <c r="CM22" s="168">
        <v>2039</v>
      </c>
      <c r="CN22" s="168">
        <v>2040</v>
      </c>
      <c r="CO22" s="168">
        <v>2045</v>
      </c>
      <c r="CP22" s="168">
        <v>2051</v>
      </c>
      <c r="CQ22" s="168">
        <v>2054</v>
      </c>
      <c r="CR22" s="168">
        <v>2062</v>
      </c>
      <c r="CS22" s="168">
        <v>2068</v>
      </c>
      <c r="CT22" s="168">
        <v>2073</v>
      </c>
      <c r="CU22" s="168">
        <v>2074</v>
      </c>
      <c r="CV22" s="168">
        <v>2086</v>
      </c>
      <c r="CW22" s="168">
        <v>2102</v>
      </c>
      <c r="CX22" s="168">
        <v>2150</v>
      </c>
      <c r="CY22" s="168">
        <v>2196</v>
      </c>
      <c r="CZ22" s="168">
        <v>2229</v>
      </c>
      <c r="DA22" s="168">
        <v>2234</v>
      </c>
      <c r="DB22" s="177">
        <v>2245</v>
      </c>
      <c r="DC22" s="177">
        <v>2249</v>
      </c>
      <c r="DD22" s="177">
        <v>2268</v>
      </c>
      <c r="DE22" s="177">
        <v>2269</v>
      </c>
      <c r="DF22" s="177">
        <v>2270</v>
      </c>
      <c r="DG22" s="177">
        <v>2278</v>
      </c>
      <c r="DH22" s="177">
        <v>2282</v>
      </c>
      <c r="DI22" s="177">
        <v>2289</v>
      </c>
      <c r="DJ22" s="177">
        <v>2295</v>
      </c>
      <c r="DK22" s="177">
        <v>2301</v>
      </c>
      <c r="DL22" s="177">
        <v>2304</v>
      </c>
      <c r="DM22" s="177">
        <v>2305</v>
      </c>
      <c r="DN22" s="177">
        <v>2305</v>
      </c>
      <c r="DO22" s="177">
        <v>2307</v>
      </c>
      <c r="DP22" s="177">
        <v>2309</v>
      </c>
      <c r="DQ22" s="177">
        <v>2309</v>
      </c>
      <c r="DR22" s="177">
        <v>2310</v>
      </c>
      <c r="DS22" s="177">
        <v>2310</v>
      </c>
      <c r="DT22" s="177">
        <v>2313</v>
      </c>
      <c r="DU22" s="177">
        <v>2318</v>
      </c>
      <c r="DV22" s="177">
        <v>2323</v>
      </c>
      <c r="DW22" s="177">
        <v>2335</v>
      </c>
      <c r="DX22" s="177">
        <v>2337</v>
      </c>
    </row>
    <row r="23" spans="1:128" s="165" customFormat="1" ht="15.9" customHeight="1" x14ac:dyDescent="0.25">
      <c r="A23" s="164" t="s">
        <v>444</v>
      </c>
      <c r="B23" s="164" t="s">
        <v>1595</v>
      </c>
      <c r="C23" s="165">
        <v>56</v>
      </c>
      <c r="D23" s="166">
        <v>345</v>
      </c>
      <c r="E23" s="165">
        <v>545</v>
      </c>
      <c r="F23" s="165">
        <v>680</v>
      </c>
      <c r="G23" s="165">
        <v>810</v>
      </c>
      <c r="H23" s="165">
        <v>953</v>
      </c>
      <c r="I23" s="165">
        <v>1169</v>
      </c>
      <c r="J23" s="165">
        <v>1401</v>
      </c>
      <c r="K23" s="168">
        <v>1729</v>
      </c>
      <c r="L23" s="168">
        <v>1951</v>
      </c>
      <c r="M23" s="168">
        <v>2163</v>
      </c>
      <c r="N23" s="168">
        <v>2326</v>
      </c>
      <c r="O23" s="168">
        <v>2497</v>
      </c>
      <c r="P23" s="168">
        <v>2644</v>
      </c>
      <c r="Q23" s="168">
        <v>2734</v>
      </c>
      <c r="R23" s="168">
        <v>2844</v>
      </c>
      <c r="S23" s="168">
        <v>2945</v>
      </c>
      <c r="T23" s="168">
        <v>3036</v>
      </c>
      <c r="U23" s="168">
        <v>3120</v>
      </c>
      <c r="V23" s="168">
        <v>3187</v>
      </c>
      <c r="W23" s="168">
        <v>3248</v>
      </c>
      <c r="X23" s="168">
        <v>3351</v>
      </c>
      <c r="Y23" s="168">
        <v>3397</v>
      </c>
      <c r="Z23" s="168">
        <v>3478</v>
      </c>
      <c r="AA23" s="168">
        <v>3539</v>
      </c>
      <c r="AB23" s="168">
        <v>3601</v>
      </c>
      <c r="AC23" s="168">
        <v>3633</v>
      </c>
      <c r="AD23" s="168">
        <v>3701</v>
      </c>
      <c r="AE23" s="168">
        <v>3751</v>
      </c>
      <c r="AF23" s="168">
        <v>3820</v>
      </c>
      <c r="AG23" s="168">
        <v>3871</v>
      </c>
      <c r="AH23" s="168">
        <v>3925</v>
      </c>
      <c r="AI23" s="168">
        <v>3982</v>
      </c>
      <c r="AJ23" s="168">
        <v>4024</v>
      </c>
      <c r="AK23" s="168">
        <v>4099</v>
      </c>
      <c r="AL23" s="168">
        <v>4149</v>
      </c>
      <c r="AM23" s="168">
        <v>4178</v>
      </c>
      <c r="AN23" s="168">
        <v>4199</v>
      </c>
      <c r="AO23" s="168">
        <v>4248</v>
      </c>
      <c r="AP23" s="168">
        <v>4293</v>
      </c>
      <c r="AQ23" s="168">
        <v>4319</v>
      </c>
      <c r="AR23" s="168">
        <v>4355</v>
      </c>
      <c r="AS23" s="168">
        <v>4418</v>
      </c>
      <c r="AT23" s="168">
        <v>4465</v>
      </c>
      <c r="AU23" s="168">
        <v>4504</v>
      </c>
      <c r="AV23" s="168">
        <v>4552</v>
      </c>
      <c r="AW23" s="168">
        <v>4598</v>
      </c>
      <c r="AX23" s="168">
        <v>4652</v>
      </c>
      <c r="AY23" s="168">
        <v>4693</v>
      </c>
      <c r="AZ23" s="168">
        <v>4746</v>
      </c>
      <c r="BA23" s="168">
        <v>4777</v>
      </c>
      <c r="BB23" s="168">
        <v>4793</v>
      </c>
      <c r="BC23" s="168">
        <v>4821</v>
      </c>
      <c r="BD23" s="168">
        <v>4849</v>
      </c>
      <c r="BE23" s="168">
        <v>4873</v>
      </c>
      <c r="BF23" s="168">
        <v>4907</v>
      </c>
      <c r="BG23" s="168">
        <v>4932</v>
      </c>
      <c r="BH23" s="168">
        <v>4963</v>
      </c>
      <c r="BI23" s="168">
        <v>4988</v>
      </c>
      <c r="BJ23" s="168">
        <v>5014</v>
      </c>
      <c r="BK23" s="168">
        <v>5042</v>
      </c>
      <c r="BL23" s="168">
        <v>5076</v>
      </c>
      <c r="BM23" s="168">
        <v>5093</v>
      </c>
      <c r="BN23" s="168">
        <v>5108</v>
      </c>
      <c r="BO23" s="168">
        <v>5119</v>
      </c>
      <c r="BP23" s="168">
        <v>5136</v>
      </c>
      <c r="BQ23" s="168">
        <v>5148</v>
      </c>
      <c r="BR23" s="168">
        <v>5163</v>
      </c>
      <c r="BS23" s="168">
        <v>5171</v>
      </c>
      <c r="BT23" s="168">
        <v>5186</v>
      </c>
      <c r="BU23" s="168">
        <v>5206</v>
      </c>
      <c r="BV23" s="168">
        <v>5222</v>
      </c>
      <c r="BW23" s="168">
        <v>5239</v>
      </c>
      <c r="BX23" s="168">
        <v>5262</v>
      </c>
      <c r="BY23" s="168">
        <v>5281</v>
      </c>
      <c r="BZ23" s="168">
        <v>5292</v>
      </c>
      <c r="CA23" s="168">
        <v>5303</v>
      </c>
      <c r="CB23" s="168">
        <v>5312</v>
      </c>
      <c r="CC23" s="168">
        <v>5333</v>
      </c>
      <c r="CD23" s="168">
        <v>5348</v>
      </c>
      <c r="CE23" s="168">
        <v>5365</v>
      </c>
      <c r="CF23" s="168">
        <v>5388</v>
      </c>
      <c r="CG23" s="168">
        <v>5404</v>
      </c>
      <c r="CH23" s="168">
        <v>5426</v>
      </c>
      <c r="CI23" s="168">
        <v>5436</v>
      </c>
      <c r="CJ23" s="168">
        <v>5448</v>
      </c>
      <c r="CK23" s="168">
        <v>5463</v>
      </c>
      <c r="CL23" s="168">
        <v>5474</v>
      </c>
      <c r="CM23" s="168">
        <v>5486</v>
      </c>
      <c r="CN23" s="168">
        <v>5491</v>
      </c>
      <c r="CO23" s="168">
        <v>5505</v>
      </c>
      <c r="CP23" s="168">
        <v>5518</v>
      </c>
      <c r="CQ23" s="168">
        <v>5535</v>
      </c>
      <c r="CR23" s="168">
        <v>5551</v>
      </c>
      <c r="CS23" s="168">
        <v>5572</v>
      </c>
      <c r="CT23" s="168">
        <v>5601</v>
      </c>
      <c r="CU23" s="168">
        <v>5630</v>
      </c>
      <c r="CV23" s="168">
        <v>5657</v>
      </c>
      <c r="CW23" s="168">
        <v>5680</v>
      </c>
      <c r="CX23" s="168">
        <v>5732</v>
      </c>
      <c r="CY23" s="168">
        <v>5778</v>
      </c>
      <c r="CZ23" s="168">
        <v>5813</v>
      </c>
      <c r="DA23" s="168">
        <v>5848</v>
      </c>
      <c r="DB23" s="177">
        <v>5865</v>
      </c>
      <c r="DC23" s="177">
        <v>5878</v>
      </c>
      <c r="DD23" s="177">
        <v>5901</v>
      </c>
      <c r="DE23" s="177">
        <v>5910</v>
      </c>
      <c r="DF23" s="177">
        <v>5925</v>
      </c>
      <c r="DG23" s="177">
        <v>5936</v>
      </c>
      <c r="DH23" s="177">
        <v>5957</v>
      </c>
      <c r="DI23" s="177">
        <v>5971</v>
      </c>
      <c r="DJ23" s="177">
        <v>5979</v>
      </c>
      <c r="DK23" s="177">
        <v>6004</v>
      </c>
      <c r="DL23" s="177">
        <v>6022</v>
      </c>
      <c r="DM23" s="177">
        <v>6037</v>
      </c>
      <c r="DN23" s="177">
        <v>6049</v>
      </c>
      <c r="DO23" s="177">
        <v>6067</v>
      </c>
      <c r="DP23" s="177">
        <v>6080</v>
      </c>
      <c r="DQ23" s="177">
        <v>6099</v>
      </c>
      <c r="DR23" s="177">
        <v>6106</v>
      </c>
      <c r="DS23" s="177">
        <v>6115</v>
      </c>
      <c r="DT23" s="177">
        <v>6146</v>
      </c>
      <c r="DU23" s="177">
        <v>6190</v>
      </c>
      <c r="DV23" s="177">
        <v>6206</v>
      </c>
      <c r="DW23" s="177">
        <v>6242</v>
      </c>
      <c r="DX23" s="177">
        <v>6267</v>
      </c>
    </row>
    <row r="24" spans="1:128" s="165" customFormat="1" ht="15.9" customHeight="1" x14ac:dyDescent="0.25">
      <c r="A24" s="164" t="s">
        <v>444</v>
      </c>
      <c r="B24" s="164" t="s">
        <v>1180</v>
      </c>
      <c r="C24" s="165">
        <v>0</v>
      </c>
      <c r="D24" s="166">
        <v>1</v>
      </c>
      <c r="E24" s="165">
        <v>4</v>
      </c>
      <c r="F24" s="165">
        <v>4</v>
      </c>
      <c r="G24" s="165">
        <v>4</v>
      </c>
      <c r="H24" s="165">
        <v>6</v>
      </c>
      <c r="I24" s="165">
        <v>8</v>
      </c>
      <c r="J24" s="165">
        <v>9</v>
      </c>
      <c r="K24" s="168">
        <v>9</v>
      </c>
      <c r="L24" s="168">
        <v>9</v>
      </c>
      <c r="M24" s="168">
        <v>10</v>
      </c>
      <c r="N24" s="168">
        <v>10</v>
      </c>
      <c r="O24" s="168">
        <v>10</v>
      </c>
      <c r="P24" s="168">
        <v>10</v>
      </c>
      <c r="Q24" s="168">
        <v>10</v>
      </c>
      <c r="R24" s="168">
        <v>10</v>
      </c>
      <c r="S24" s="168">
        <v>10</v>
      </c>
      <c r="T24" s="168">
        <v>10</v>
      </c>
      <c r="U24" s="168">
        <v>10</v>
      </c>
      <c r="V24" s="168">
        <v>10</v>
      </c>
      <c r="W24" s="168">
        <v>10</v>
      </c>
      <c r="X24" s="168">
        <v>10</v>
      </c>
      <c r="Y24" s="168">
        <v>10</v>
      </c>
      <c r="Z24" s="168">
        <v>10</v>
      </c>
      <c r="AA24" s="168">
        <v>10</v>
      </c>
      <c r="AB24" s="168">
        <v>11</v>
      </c>
      <c r="AC24" s="168">
        <v>11</v>
      </c>
      <c r="AD24" s="168">
        <v>11</v>
      </c>
      <c r="AE24" s="168">
        <v>11</v>
      </c>
      <c r="AF24" s="168">
        <v>11</v>
      </c>
      <c r="AG24" s="168">
        <v>11</v>
      </c>
      <c r="AH24" s="168">
        <v>11</v>
      </c>
      <c r="AI24" s="168">
        <v>11</v>
      </c>
      <c r="AJ24" s="168">
        <v>11</v>
      </c>
      <c r="AK24" s="168">
        <v>11</v>
      </c>
      <c r="AL24" s="168">
        <v>11</v>
      </c>
      <c r="AM24" s="168">
        <v>11</v>
      </c>
      <c r="AN24" s="168">
        <v>11</v>
      </c>
      <c r="AO24" s="168">
        <v>11</v>
      </c>
      <c r="AP24" s="168">
        <v>11</v>
      </c>
      <c r="AQ24" s="168">
        <v>11</v>
      </c>
      <c r="AR24" s="168">
        <v>11</v>
      </c>
      <c r="AS24" s="168">
        <v>11</v>
      </c>
      <c r="AT24" s="168">
        <v>11</v>
      </c>
      <c r="AU24" s="168">
        <v>11</v>
      </c>
      <c r="AV24" s="168">
        <v>11</v>
      </c>
      <c r="AW24" s="168">
        <v>11</v>
      </c>
      <c r="AX24" s="168">
        <v>11</v>
      </c>
      <c r="AY24" s="168">
        <v>11</v>
      </c>
      <c r="AZ24" s="168">
        <v>11</v>
      </c>
      <c r="BA24" s="168">
        <v>11</v>
      </c>
      <c r="BB24" s="168">
        <v>11</v>
      </c>
      <c r="BC24" s="168">
        <v>11</v>
      </c>
      <c r="BD24" s="168">
        <v>12</v>
      </c>
      <c r="BE24" s="168">
        <v>12</v>
      </c>
      <c r="BF24" s="168">
        <v>13</v>
      </c>
      <c r="BG24" s="168">
        <v>13</v>
      </c>
      <c r="BH24" s="168">
        <v>13</v>
      </c>
      <c r="BI24" s="168">
        <v>13</v>
      </c>
      <c r="BJ24" s="168">
        <v>13</v>
      </c>
      <c r="BK24" s="168">
        <v>13</v>
      </c>
      <c r="BL24" s="168">
        <v>13</v>
      </c>
      <c r="BM24" s="168">
        <v>13</v>
      </c>
      <c r="BN24" s="168">
        <v>13</v>
      </c>
      <c r="BO24" s="168">
        <v>13</v>
      </c>
      <c r="BP24" s="168">
        <v>13</v>
      </c>
      <c r="BQ24" s="168">
        <v>13</v>
      </c>
      <c r="BR24" s="168">
        <v>13</v>
      </c>
      <c r="BS24" s="168">
        <v>14</v>
      </c>
      <c r="BT24" s="168">
        <v>14</v>
      </c>
      <c r="BU24" s="168">
        <v>14</v>
      </c>
      <c r="BV24" s="168">
        <v>14</v>
      </c>
      <c r="BW24" s="168">
        <v>14</v>
      </c>
      <c r="BX24" s="168">
        <v>14</v>
      </c>
      <c r="BY24" s="168">
        <v>14</v>
      </c>
      <c r="BZ24" s="168">
        <v>14</v>
      </c>
      <c r="CA24" s="168">
        <v>14</v>
      </c>
      <c r="CB24" s="168">
        <v>14</v>
      </c>
      <c r="CC24" s="168">
        <v>14</v>
      </c>
      <c r="CD24" s="168">
        <v>14</v>
      </c>
      <c r="CE24" s="168">
        <v>14</v>
      </c>
      <c r="CF24" s="168">
        <v>14</v>
      </c>
      <c r="CG24" s="168">
        <v>14</v>
      </c>
      <c r="CH24" s="168">
        <v>14</v>
      </c>
      <c r="CI24" s="168">
        <v>14</v>
      </c>
      <c r="CJ24" s="168">
        <v>14</v>
      </c>
      <c r="CK24" s="168">
        <v>14</v>
      </c>
      <c r="CL24" s="168">
        <v>14</v>
      </c>
      <c r="CM24" s="168">
        <v>14</v>
      </c>
      <c r="CN24" s="168">
        <v>14</v>
      </c>
      <c r="CO24" s="168">
        <v>14</v>
      </c>
      <c r="CP24" s="168">
        <v>14</v>
      </c>
      <c r="CQ24" s="168">
        <v>14</v>
      </c>
      <c r="CR24" s="168">
        <v>14</v>
      </c>
      <c r="CS24" s="168">
        <v>14</v>
      </c>
      <c r="CT24" s="168">
        <v>14</v>
      </c>
      <c r="CU24" s="168">
        <v>14</v>
      </c>
      <c r="CV24" s="168">
        <v>14</v>
      </c>
      <c r="CW24" s="168">
        <v>14</v>
      </c>
      <c r="CX24" s="168">
        <v>14</v>
      </c>
      <c r="CY24" s="168">
        <v>14</v>
      </c>
      <c r="CZ24" s="168">
        <v>14</v>
      </c>
      <c r="DA24" s="168">
        <v>14</v>
      </c>
      <c r="DB24" s="177">
        <v>14</v>
      </c>
      <c r="DC24" s="177">
        <v>14</v>
      </c>
      <c r="DD24" s="177">
        <v>14</v>
      </c>
      <c r="DE24" s="177">
        <v>14</v>
      </c>
      <c r="DF24" s="177">
        <v>14</v>
      </c>
      <c r="DG24" s="177">
        <v>14</v>
      </c>
      <c r="DH24" s="177">
        <v>14</v>
      </c>
      <c r="DI24" s="177">
        <v>14</v>
      </c>
      <c r="DJ24" s="177">
        <v>14</v>
      </c>
      <c r="DK24" s="177">
        <v>14</v>
      </c>
      <c r="DL24" s="177">
        <v>14</v>
      </c>
      <c r="DM24" s="177">
        <v>14</v>
      </c>
      <c r="DN24" s="177">
        <v>14</v>
      </c>
      <c r="DO24" s="177">
        <v>14</v>
      </c>
      <c r="DP24" s="177">
        <v>14</v>
      </c>
      <c r="DQ24" s="177">
        <v>14</v>
      </c>
      <c r="DR24" s="177">
        <v>14</v>
      </c>
      <c r="DS24" s="177">
        <v>14</v>
      </c>
      <c r="DT24" s="177">
        <v>14</v>
      </c>
      <c r="DU24" s="177">
        <v>14</v>
      </c>
      <c r="DV24" s="177">
        <v>14</v>
      </c>
      <c r="DW24" s="177">
        <v>14</v>
      </c>
      <c r="DX24" s="177">
        <v>14</v>
      </c>
    </row>
    <row r="25" spans="1:128" s="165" customFormat="1" ht="15.9" customHeight="1" x14ac:dyDescent="0.25">
      <c r="A25" s="164" t="s">
        <v>444</v>
      </c>
      <c r="B25" s="170" t="s">
        <v>1181</v>
      </c>
      <c r="C25" s="165">
        <v>0</v>
      </c>
      <c r="D25" s="166">
        <v>0</v>
      </c>
      <c r="E25" s="165">
        <v>0</v>
      </c>
      <c r="F25" s="165">
        <v>0</v>
      </c>
      <c r="G25" s="165">
        <v>0</v>
      </c>
      <c r="H25" s="165">
        <v>0</v>
      </c>
      <c r="I25" s="165">
        <v>0</v>
      </c>
      <c r="J25" s="165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 s="168">
        <v>0</v>
      </c>
      <c r="AI25" s="168">
        <v>0</v>
      </c>
      <c r="AJ25" s="168">
        <v>0</v>
      </c>
      <c r="AK25" s="168">
        <v>0</v>
      </c>
      <c r="AL25" s="168">
        <v>0</v>
      </c>
      <c r="AM25" s="168">
        <v>0</v>
      </c>
      <c r="AN25" s="168">
        <v>0</v>
      </c>
      <c r="AO25" s="168">
        <v>0</v>
      </c>
      <c r="AP25" s="168">
        <v>0</v>
      </c>
      <c r="AQ25" s="168">
        <v>0</v>
      </c>
      <c r="AR25" s="168">
        <v>0</v>
      </c>
      <c r="AS25" s="168">
        <v>0</v>
      </c>
      <c r="AT25" s="168">
        <v>0</v>
      </c>
      <c r="AU25" s="168">
        <v>0</v>
      </c>
      <c r="AV25" s="168">
        <v>0</v>
      </c>
      <c r="AW25" s="168">
        <v>0</v>
      </c>
      <c r="AX25" s="168">
        <v>0</v>
      </c>
      <c r="AY25" s="168">
        <v>0</v>
      </c>
      <c r="AZ25" s="168">
        <v>0</v>
      </c>
      <c r="BA25" s="168">
        <v>0</v>
      </c>
      <c r="BB25" s="168">
        <v>0</v>
      </c>
      <c r="BC25" s="168">
        <v>0</v>
      </c>
      <c r="BD25" s="168">
        <v>0</v>
      </c>
      <c r="BE25" s="168">
        <v>0</v>
      </c>
      <c r="BF25" s="168">
        <v>0</v>
      </c>
      <c r="BG25" s="168">
        <v>0</v>
      </c>
      <c r="BH25" s="168">
        <v>0</v>
      </c>
      <c r="BI25" s="168">
        <v>0</v>
      </c>
      <c r="BJ25" s="168">
        <v>0</v>
      </c>
      <c r="BK25" s="168">
        <v>0</v>
      </c>
      <c r="BL25" s="168">
        <v>0</v>
      </c>
      <c r="BM25" s="168">
        <v>0</v>
      </c>
      <c r="BN25" s="168">
        <v>0</v>
      </c>
      <c r="BO25" s="168">
        <v>0</v>
      </c>
      <c r="BP25" s="168">
        <v>0</v>
      </c>
      <c r="BQ25" s="168">
        <v>0</v>
      </c>
      <c r="BR25" s="168">
        <v>0</v>
      </c>
      <c r="BS25" s="168">
        <v>0</v>
      </c>
      <c r="BT25" s="168">
        <v>0</v>
      </c>
      <c r="BU25" s="168">
        <v>0</v>
      </c>
      <c r="BV25" s="168">
        <v>0</v>
      </c>
      <c r="BW25" s="168">
        <v>0</v>
      </c>
      <c r="BX25" s="168">
        <v>0</v>
      </c>
      <c r="BY25" s="168">
        <v>0</v>
      </c>
      <c r="BZ25" s="168">
        <v>0</v>
      </c>
      <c r="CA25" s="168">
        <v>0</v>
      </c>
      <c r="CB25" s="168">
        <v>0</v>
      </c>
      <c r="CC25" s="168">
        <v>0</v>
      </c>
      <c r="CD25" s="168">
        <v>0</v>
      </c>
      <c r="CE25" s="168">
        <v>0</v>
      </c>
      <c r="CF25" s="168">
        <v>0</v>
      </c>
      <c r="CG25" s="168">
        <v>0</v>
      </c>
      <c r="CH25" s="168">
        <v>0</v>
      </c>
      <c r="CI25" s="168">
        <v>0</v>
      </c>
      <c r="CJ25" s="168">
        <v>0</v>
      </c>
      <c r="CK25" s="168">
        <v>0</v>
      </c>
      <c r="CL25" s="168">
        <v>0</v>
      </c>
      <c r="CM25" s="168">
        <v>0</v>
      </c>
      <c r="CN25" s="168">
        <v>0</v>
      </c>
      <c r="CO25" s="168">
        <v>0</v>
      </c>
      <c r="CP25" s="168">
        <v>0</v>
      </c>
      <c r="CQ25" s="168">
        <v>0</v>
      </c>
      <c r="CR25" s="168">
        <v>0</v>
      </c>
      <c r="CS25" s="168">
        <v>0</v>
      </c>
      <c r="CT25" s="168">
        <v>0</v>
      </c>
      <c r="CU25" s="168">
        <v>0</v>
      </c>
      <c r="CV25" s="168">
        <v>0</v>
      </c>
      <c r="CW25" s="168">
        <v>0</v>
      </c>
      <c r="CX25" s="168">
        <v>0</v>
      </c>
      <c r="CY25" s="168">
        <v>0</v>
      </c>
      <c r="CZ25" s="168">
        <v>0</v>
      </c>
      <c r="DA25" s="168">
        <v>0</v>
      </c>
      <c r="DB25" s="177">
        <v>0</v>
      </c>
      <c r="DC25" s="177">
        <v>0</v>
      </c>
      <c r="DD25" s="177">
        <v>0</v>
      </c>
      <c r="DE25" s="177">
        <v>0</v>
      </c>
      <c r="DF25" s="177">
        <v>0</v>
      </c>
      <c r="DG25" s="177">
        <v>0</v>
      </c>
      <c r="DH25" s="177">
        <v>0</v>
      </c>
      <c r="DI25" s="177">
        <v>0</v>
      </c>
      <c r="DJ25" s="177">
        <v>0</v>
      </c>
      <c r="DK25" s="177">
        <v>0</v>
      </c>
      <c r="DL25" s="177">
        <v>0</v>
      </c>
      <c r="DM25" s="177">
        <v>0</v>
      </c>
      <c r="DN25" s="177">
        <v>0</v>
      </c>
      <c r="DO25" s="177">
        <v>0</v>
      </c>
      <c r="DP25" s="177">
        <v>0</v>
      </c>
      <c r="DQ25" s="177">
        <v>0</v>
      </c>
      <c r="DR25" s="177">
        <v>0</v>
      </c>
      <c r="DS25" s="177">
        <v>0</v>
      </c>
      <c r="DT25" s="177">
        <v>0</v>
      </c>
      <c r="DU25" s="177">
        <v>0</v>
      </c>
      <c r="DV25" s="177">
        <v>0</v>
      </c>
      <c r="DW25" s="177">
        <v>0</v>
      </c>
      <c r="DX25" s="177">
        <v>0</v>
      </c>
    </row>
    <row r="26" spans="1:128" s="173" customFormat="1" ht="15.9" customHeight="1" x14ac:dyDescent="0.3">
      <c r="A26" s="171" t="s">
        <v>444</v>
      </c>
      <c r="B26" s="172" t="s">
        <v>1144</v>
      </c>
      <c r="C26" s="173">
        <v>379</v>
      </c>
      <c r="D26" s="173">
        <v>3012</v>
      </c>
      <c r="E26" s="173">
        <v>4454</v>
      </c>
      <c r="F26" s="173">
        <v>5465</v>
      </c>
      <c r="G26" s="173">
        <v>6611</v>
      </c>
      <c r="H26" s="173">
        <v>8218</v>
      </c>
      <c r="I26" s="173">
        <v>10862</v>
      </c>
      <c r="J26" s="173">
        <v>13435</v>
      </c>
      <c r="K26" s="174">
        <v>16811</v>
      </c>
      <c r="L26" s="174">
        <v>19427</v>
      </c>
      <c r="M26" s="174">
        <v>21929</v>
      </c>
      <c r="N26" s="174">
        <v>23687</v>
      </c>
      <c r="O26" s="174">
        <v>25651</v>
      </c>
      <c r="P26" s="174">
        <v>27219</v>
      </c>
      <c r="Q26" s="174">
        <v>28224</v>
      </c>
      <c r="R26" s="174">
        <v>29365</v>
      </c>
      <c r="S26" s="174">
        <v>30194</v>
      </c>
      <c r="T26" s="174">
        <v>31162</v>
      </c>
      <c r="U26" s="174">
        <v>32025</v>
      </c>
      <c r="V26" s="174">
        <v>32746</v>
      </c>
      <c r="W26" s="174">
        <v>33381</v>
      </c>
      <c r="X26" s="174">
        <v>34538</v>
      </c>
      <c r="Y26" s="174">
        <v>35144</v>
      </c>
      <c r="Z26" s="174">
        <v>35943</v>
      </c>
      <c r="AA26" s="174">
        <v>36584</v>
      </c>
      <c r="AB26" s="174">
        <v>37258</v>
      </c>
      <c r="AC26" s="174">
        <v>37722</v>
      </c>
      <c r="AD26" s="174">
        <v>38470</v>
      </c>
      <c r="AE26" s="174">
        <v>39095</v>
      </c>
      <c r="AF26" s="174">
        <v>39722</v>
      </c>
      <c r="AG26" s="174">
        <v>40335</v>
      </c>
      <c r="AH26" s="174">
        <v>40987</v>
      </c>
      <c r="AI26" s="174">
        <v>41683</v>
      </c>
      <c r="AJ26" s="174">
        <v>42116</v>
      </c>
      <c r="AK26" s="174">
        <v>42958</v>
      </c>
      <c r="AL26" s="174">
        <v>43523</v>
      </c>
      <c r="AM26" s="174">
        <v>43826</v>
      </c>
      <c r="AN26" s="174">
        <v>44075</v>
      </c>
      <c r="AO26" s="174">
        <v>44484</v>
      </c>
      <c r="AP26" s="174">
        <v>44960</v>
      </c>
      <c r="AQ26" s="174">
        <v>45401</v>
      </c>
      <c r="AR26" s="174">
        <v>45903</v>
      </c>
      <c r="AS26" s="174">
        <v>46463</v>
      </c>
      <c r="AT26" s="174">
        <v>46936</v>
      </c>
      <c r="AU26" s="174">
        <v>47429</v>
      </c>
      <c r="AV26" s="174">
        <v>47987</v>
      </c>
      <c r="AW26" s="174">
        <v>48531</v>
      </c>
      <c r="AX26" s="174">
        <v>49209</v>
      </c>
      <c r="AY26" s="174">
        <v>49758</v>
      </c>
      <c r="AZ26" s="174">
        <v>50269</v>
      </c>
      <c r="BA26" s="174">
        <v>50616</v>
      </c>
      <c r="BB26" s="174">
        <v>50785</v>
      </c>
      <c r="BC26" s="174">
        <v>51162</v>
      </c>
      <c r="BD26" s="174">
        <v>51480</v>
      </c>
      <c r="BE26" s="174">
        <v>51706</v>
      </c>
      <c r="BF26" s="174">
        <v>52058</v>
      </c>
      <c r="BG26" s="174">
        <v>52332</v>
      </c>
      <c r="BH26" s="174">
        <v>52600</v>
      </c>
      <c r="BI26" s="174">
        <v>52839</v>
      </c>
      <c r="BJ26" s="174">
        <v>53184</v>
      </c>
      <c r="BK26" s="174">
        <v>53583</v>
      </c>
      <c r="BL26" s="174">
        <v>53850</v>
      </c>
      <c r="BM26" s="174">
        <v>54081</v>
      </c>
      <c r="BN26" s="174">
        <v>54309</v>
      </c>
      <c r="BO26" s="174">
        <v>54504</v>
      </c>
      <c r="BP26" s="174">
        <v>54673</v>
      </c>
      <c r="BQ26" s="174">
        <v>54772</v>
      </c>
      <c r="BR26" s="174">
        <v>54956</v>
      </c>
      <c r="BS26" s="174">
        <v>55130</v>
      </c>
      <c r="BT26" s="174">
        <v>55458</v>
      </c>
      <c r="BU26" s="174">
        <v>55688</v>
      </c>
      <c r="BV26" s="174">
        <v>55922</v>
      </c>
      <c r="BW26" s="174">
        <v>56121</v>
      </c>
      <c r="BX26" s="174">
        <v>56333</v>
      </c>
      <c r="BY26" s="174">
        <v>56545</v>
      </c>
      <c r="BZ26" s="174">
        <v>56715</v>
      </c>
      <c r="CA26" s="174">
        <v>56885</v>
      </c>
      <c r="CB26" s="174">
        <v>56983</v>
      </c>
      <c r="CC26" s="174">
        <v>57249</v>
      </c>
      <c r="CD26" s="174">
        <v>57428</v>
      </c>
      <c r="CE26" s="174">
        <v>57606</v>
      </c>
      <c r="CF26" s="174">
        <v>57826</v>
      </c>
      <c r="CG26" s="174">
        <v>58018</v>
      </c>
      <c r="CH26" s="174">
        <v>58223</v>
      </c>
      <c r="CI26" s="174">
        <v>58376</v>
      </c>
      <c r="CJ26" s="174">
        <v>58533</v>
      </c>
      <c r="CK26" s="174">
        <v>58721</v>
      </c>
      <c r="CL26" s="174">
        <v>58840</v>
      </c>
      <c r="CM26" s="174">
        <v>58979</v>
      </c>
      <c r="CN26" s="174">
        <v>59064</v>
      </c>
      <c r="CO26" s="174">
        <v>59183</v>
      </c>
      <c r="CP26" s="174">
        <v>59343</v>
      </c>
      <c r="CQ26" s="174">
        <v>59474</v>
      </c>
      <c r="CR26" s="174">
        <v>59675</v>
      </c>
      <c r="CS26" s="174">
        <v>59891</v>
      </c>
      <c r="CT26" s="174">
        <v>60248</v>
      </c>
      <c r="CU26" s="174">
        <v>60461</v>
      </c>
      <c r="CV26" s="174">
        <v>60766</v>
      </c>
      <c r="CW26" s="174">
        <v>61073</v>
      </c>
      <c r="CX26" s="174">
        <v>61777</v>
      </c>
      <c r="CY26" s="174">
        <v>62263</v>
      </c>
      <c r="CZ26" s="174">
        <v>62590</v>
      </c>
      <c r="DA26" s="174">
        <v>62840</v>
      </c>
      <c r="DB26" s="179">
        <v>63039</v>
      </c>
      <c r="DC26" s="179">
        <v>63187</v>
      </c>
      <c r="DD26" s="179">
        <v>63495</v>
      </c>
      <c r="DE26" s="179">
        <v>63642</v>
      </c>
      <c r="DF26" s="179">
        <v>63787</v>
      </c>
      <c r="DG26" s="179">
        <v>63999</v>
      </c>
      <c r="DH26" s="179">
        <v>64250</v>
      </c>
      <c r="DI26" s="179">
        <v>64477</v>
      </c>
      <c r="DJ26" s="179">
        <v>64717</v>
      </c>
      <c r="DK26" s="179">
        <v>64974</v>
      </c>
      <c r="DL26" s="179">
        <v>65188</v>
      </c>
      <c r="DM26" s="179">
        <v>65324</v>
      </c>
      <c r="DN26" s="179">
        <v>65458</v>
      </c>
      <c r="DO26" s="179">
        <v>65590</v>
      </c>
      <c r="DP26" s="179">
        <v>65697</v>
      </c>
      <c r="DQ26" s="179">
        <v>65864</v>
      </c>
      <c r="DR26" s="179">
        <v>65931</v>
      </c>
      <c r="DS26" s="179">
        <v>66040</v>
      </c>
      <c r="DT26" s="179">
        <v>66224</v>
      </c>
      <c r="DU26" s="179">
        <v>66467</v>
      </c>
      <c r="DV26" s="179">
        <v>66649</v>
      </c>
      <c r="DW26" s="179">
        <v>66966</v>
      </c>
      <c r="DX26" s="179">
        <v>67225</v>
      </c>
    </row>
    <row r="27" spans="1:128" ht="15.9" customHeight="1" x14ac:dyDescent="0.25">
      <c r="A27" s="155" t="s">
        <v>1596</v>
      </c>
      <c r="B27" s="155" t="s">
        <v>1145</v>
      </c>
      <c r="C27" s="146">
        <v>13.612</v>
      </c>
      <c r="D27" s="149">
        <v>62.055999999999997</v>
      </c>
      <c r="E27" s="150">
        <v>104.623</v>
      </c>
      <c r="F27" s="150">
        <v>224.81700000000001</v>
      </c>
      <c r="G27" s="146">
        <v>380.19690000000003</v>
      </c>
      <c r="H27" s="146">
        <v>501.77589999999998</v>
      </c>
      <c r="I27" s="146">
        <v>682.72889999999995</v>
      </c>
      <c r="J27" s="146">
        <v>975.88390000000004</v>
      </c>
      <c r="K27" s="146">
        <v>1135.1799000000001</v>
      </c>
      <c r="L27" s="146">
        <v>1334.0618999999999</v>
      </c>
      <c r="M27" s="146">
        <v>1422.7759000000001</v>
      </c>
      <c r="N27" s="146">
        <v>1583.8159000000001</v>
      </c>
      <c r="O27" s="146">
        <v>1652.4178999999999</v>
      </c>
      <c r="P27" s="146">
        <v>1800.5079000000001</v>
      </c>
      <c r="Q27" s="146">
        <v>1840.9378999999999</v>
      </c>
      <c r="R27" s="146">
        <v>1948.5818999999999</v>
      </c>
      <c r="S27" s="146">
        <v>2025.1719000000001</v>
      </c>
      <c r="T27" s="146">
        <v>2073.0819000000001</v>
      </c>
      <c r="U27" s="146">
        <v>2128.0718999999999</v>
      </c>
      <c r="V27" s="146">
        <v>2155.1518999999998</v>
      </c>
      <c r="W27" s="146">
        <v>2270.4819000000002</v>
      </c>
      <c r="X27" s="146">
        <v>2321.8519000000001</v>
      </c>
      <c r="Y27" s="146">
        <v>2345.1518999999998</v>
      </c>
      <c r="Z27" s="146">
        <v>2396.6689000000001</v>
      </c>
      <c r="AA27" s="146">
        <v>2453.7188999999998</v>
      </c>
      <c r="AB27" s="146">
        <v>2483.8789000000002</v>
      </c>
      <c r="AC27" s="146">
        <v>2506.5589</v>
      </c>
      <c r="AD27" s="146">
        <v>2596.0288999999998</v>
      </c>
      <c r="AE27" s="146">
        <v>2607.4789000000001</v>
      </c>
      <c r="AF27" s="146">
        <v>2652.1788999999999</v>
      </c>
      <c r="AG27" s="146">
        <v>2694.6788999999999</v>
      </c>
      <c r="AH27" s="146">
        <v>2724.3789000000002</v>
      </c>
      <c r="AI27" s="146">
        <v>2771.6689000000001</v>
      </c>
      <c r="AJ27" s="146">
        <v>2799.1689000000001</v>
      </c>
      <c r="AK27" s="146">
        <v>2840.8289</v>
      </c>
      <c r="AL27" s="146">
        <v>2869.1289000000002</v>
      </c>
      <c r="AM27" s="146">
        <v>2892.1289000000002</v>
      </c>
      <c r="AN27" s="146">
        <v>2900.7689</v>
      </c>
      <c r="AO27" s="146">
        <v>2917.2388999999998</v>
      </c>
      <c r="AP27" s="146">
        <v>2990.7188999999998</v>
      </c>
      <c r="AQ27" s="146">
        <v>3005.3989000000001</v>
      </c>
      <c r="AR27" s="146">
        <v>3020.5789</v>
      </c>
      <c r="AS27" s="146">
        <v>3039.0789</v>
      </c>
      <c r="AT27" s="146">
        <v>3059.3789000000002</v>
      </c>
      <c r="AU27" s="146">
        <v>3085.6089000000002</v>
      </c>
      <c r="AV27" s="146">
        <v>3212.1089000000002</v>
      </c>
      <c r="AW27" s="146">
        <v>3240.7089000000001</v>
      </c>
      <c r="AX27" s="146">
        <v>3311.9079000000002</v>
      </c>
      <c r="AY27" s="146">
        <v>3319.4079000000002</v>
      </c>
      <c r="AZ27" s="146">
        <v>3357.7078999999999</v>
      </c>
      <c r="BA27" s="146">
        <v>3389.2078999999999</v>
      </c>
      <c r="BB27" s="146">
        <v>3393.5079000000001</v>
      </c>
      <c r="BC27" s="146">
        <v>3407.1079</v>
      </c>
      <c r="BD27" s="146">
        <v>3434.7078999999999</v>
      </c>
      <c r="BE27" s="146">
        <v>3450.7979</v>
      </c>
      <c r="BF27" s="146">
        <v>3460.4479000000001</v>
      </c>
      <c r="BG27" s="146">
        <v>3471.9479000000001</v>
      </c>
      <c r="BH27" s="146">
        <v>3498.8479000000002</v>
      </c>
      <c r="BI27" s="146">
        <v>3502.6478999999999</v>
      </c>
      <c r="BJ27" s="146">
        <v>3546.4978999999998</v>
      </c>
      <c r="BK27" s="146">
        <v>3630.6979000000001</v>
      </c>
      <c r="BL27" s="146">
        <v>3641.0979000000002</v>
      </c>
      <c r="BM27" s="146">
        <v>3662.2478999999998</v>
      </c>
      <c r="BN27" s="146">
        <v>3668.2478999999998</v>
      </c>
      <c r="BO27" s="146">
        <v>3676.0389</v>
      </c>
      <c r="BP27" s="146">
        <v>3687.7889</v>
      </c>
      <c r="BQ27" s="146">
        <v>3699.7889</v>
      </c>
      <c r="BR27" s="146">
        <v>3709.9888999999998</v>
      </c>
      <c r="BS27" s="146">
        <v>3749.5088999999998</v>
      </c>
      <c r="BT27" s="146">
        <v>3772.0088999999998</v>
      </c>
      <c r="BU27" s="146">
        <v>3791.9589000000001</v>
      </c>
      <c r="BV27" s="146">
        <v>3808.7588999999998</v>
      </c>
      <c r="BW27" s="146">
        <v>3828.8589000000002</v>
      </c>
      <c r="BX27" s="146">
        <v>3833.9088999999999</v>
      </c>
      <c r="BY27" s="146">
        <v>3842.4088999999999</v>
      </c>
      <c r="BZ27" s="146">
        <v>3848.4088999999999</v>
      </c>
      <c r="CA27" s="146">
        <v>3869.5088999999998</v>
      </c>
      <c r="CB27" s="146">
        <v>3921.5088999999998</v>
      </c>
      <c r="CC27" s="146">
        <v>3933.1089000000002</v>
      </c>
      <c r="CD27" s="146">
        <v>3933.6219000000001</v>
      </c>
      <c r="CE27" s="146">
        <v>3941.8218999999999</v>
      </c>
      <c r="CF27" s="146">
        <v>3954.7819</v>
      </c>
      <c r="CG27" s="146">
        <v>3999.2819</v>
      </c>
      <c r="CH27" s="146">
        <v>4014.2819</v>
      </c>
      <c r="CI27" s="146">
        <v>4021.7819</v>
      </c>
      <c r="CJ27" s="146">
        <v>4036.1819</v>
      </c>
      <c r="CK27" s="146">
        <v>4042.3818999999999</v>
      </c>
      <c r="CL27" s="146">
        <v>4052.3818999999999</v>
      </c>
      <c r="CM27" s="146">
        <v>4073.3818999999999</v>
      </c>
      <c r="CN27" s="146">
        <v>4073.3818999999999</v>
      </c>
      <c r="CO27" s="146">
        <v>4085.3818999999999</v>
      </c>
      <c r="CP27" s="146">
        <v>4096.0819000000001</v>
      </c>
      <c r="CQ27" s="146">
        <v>4105.6518999999998</v>
      </c>
      <c r="CR27" s="146">
        <v>4105.6518999999998</v>
      </c>
      <c r="CS27" s="146">
        <v>4109.6518999999998</v>
      </c>
      <c r="CT27" s="146">
        <v>4127.6518999999998</v>
      </c>
      <c r="CU27" s="146">
        <v>4165.3518999999997</v>
      </c>
      <c r="CV27" s="146">
        <v>4182.6099000000004</v>
      </c>
      <c r="CW27" s="146">
        <v>4239.9098999999997</v>
      </c>
      <c r="CX27" s="146">
        <v>4308.2799000000005</v>
      </c>
      <c r="CY27" s="146">
        <v>4331.6598999999997</v>
      </c>
      <c r="CZ27" s="146">
        <v>4344.6598999999997</v>
      </c>
      <c r="DA27" s="146">
        <v>4404.6998999999996</v>
      </c>
      <c r="DB27" s="146">
        <v>4416.1899000000003</v>
      </c>
      <c r="DC27" s="146">
        <v>4436.7008999999998</v>
      </c>
      <c r="DD27" s="146">
        <v>4454.8009000000002</v>
      </c>
      <c r="DE27" s="146">
        <v>4490.1709000000001</v>
      </c>
      <c r="DF27" s="146">
        <v>4498.5209000000004</v>
      </c>
      <c r="DG27" s="146">
        <v>4697.5209000000004</v>
      </c>
      <c r="DH27" s="146">
        <v>4844.6208999999999</v>
      </c>
      <c r="DI27" s="146">
        <v>4872.1208999999999</v>
      </c>
      <c r="DJ27" s="146">
        <v>4880.0209000000004</v>
      </c>
      <c r="DK27" s="146">
        <v>4896.5209000000004</v>
      </c>
      <c r="DL27" s="146">
        <v>4899.6508999999996</v>
      </c>
      <c r="DM27" s="146">
        <v>4899.6508999999996</v>
      </c>
      <c r="DN27" s="146">
        <v>4924.0109000000002</v>
      </c>
      <c r="DO27" s="146">
        <v>4924.0109000000002</v>
      </c>
      <c r="DP27" s="146">
        <v>4952.0109000000002</v>
      </c>
      <c r="DQ27" s="146">
        <v>5010.0109000000002</v>
      </c>
      <c r="DR27" s="146">
        <v>5019.0109000000002</v>
      </c>
      <c r="DS27" s="146">
        <v>5050.7988999999998</v>
      </c>
      <c r="DT27" s="146">
        <v>5073.8689000000004</v>
      </c>
      <c r="DU27" s="146">
        <v>5130.7289000000001</v>
      </c>
      <c r="DV27" s="146">
        <v>5226.7289000000001</v>
      </c>
      <c r="DW27" s="146">
        <v>5308.9688999999998</v>
      </c>
      <c r="DX27" s="146">
        <v>5433.3689000000004</v>
      </c>
    </row>
    <row r="28" spans="1:128" ht="15.9" customHeight="1" x14ac:dyDescent="0.25">
      <c r="A28" s="155" t="s">
        <v>1596</v>
      </c>
      <c r="B28" s="155" t="s">
        <v>1152</v>
      </c>
      <c r="C28" s="146">
        <v>0</v>
      </c>
      <c r="D28" s="149">
        <v>49.91</v>
      </c>
      <c r="E28" s="150">
        <v>53.91</v>
      </c>
      <c r="F28" s="150">
        <v>62.41</v>
      </c>
      <c r="G28" s="146">
        <v>80.040000000000006</v>
      </c>
      <c r="H28" s="146">
        <v>130.607</v>
      </c>
      <c r="I28" s="146">
        <v>136.61699999999999</v>
      </c>
      <c r="J28" s="146">
        <v>169.357</v>
      </c>
      <c r="K28" s="146">
        <v>243.22300000000001</v>
      </c>
      <c r="L28" s="146">
        <v>284.529</v>
      </c>
      <c r="M28" s="146">
        <v>311.029</v>
      </c>
      <c r="N28" s="146">
        <v>342.529</v>
      </c>
      <c r="O28" s="146">
        <v>389.529</v>
      </c>
      <c r="P28" s="146">
        <v>412.99900000000002</v>
      </c>
      <c r="Q28" s="146">
        <v>433.03899999999999</v>
      </c>
      <c r="R28" s="146">
        <v>438.589</v>
      </c>
      <c r="S28" s="146">
        <v>448.38900000000001</v>
      </c>
      <c r="T28" s="146">
        <v>483.209</v>
      </c>
      <c r="U28" s="146">
        <v>487.81900000000002</v>
      </c>
      <c r="V28" s="146">
        <v>528.72900000000004</v>
      </c>
      <c r="W28" s="146">
        <v>574.72900000000004</v>
      </c>
      <c r="X28" s="146">
        <v>584.22900000000004</v>
      </c>
      <c r="Y28" s="146">
        <v>584.22900000000004</v>
      </c>
      <c r="Z28" s="146">
        <v>597.22900000000004</v>
      </c>
      <c r="AA28" s="146">
        <v>599.22900000000004</v>
      </c>
      <c r="AB28" s="146">
        <v>619.49900000000002</v>
      </c>
      <c r="AC28" s="146">
        <v>619.49900000000002</v>
      </c>
      <c r="AD28" s="146">
        <v>628.19899999999996</v>
      </c>
      <c r="AE28" s="146">
        <v>632.19899999999996</v>
      </c>
      <c r="AF28" s="146">
        <v>671.399</v>
      </c>
      <c r="AG28" s="146">
        <v>673.19899999999996</v>
      </c>
      <c r="AH28" s="146">
        <v>681.19899999999996</v>
      </c>
      <c r="AI28" s="146">
        <v>681.19899999999996</v>
      </c>
      <c r="AJ28" s="146">
        <v>684.69899999999996</v>
      </c>
      <c r="AK28" s="146">
        <v>685.00900000000001</v>
      </c>
      <c r="AL28" s="146">
        <v>689.00900000000001</v>
      </c>
      <c r="AM28" s="146">
        <v>693.00900000000001</v>
      </c>
      <c r="AN28" s="146">
        <v>693.60900000000004</v>
      </c>
      <c r="AO28" s="146">
        <v>693.60900000000004</v>
      </c>
      <c r="AP28" s="146">
        <v>693.60900000000004</v>
      </c>
      <c r="AQ28" s="146">
        <v>700.90899999999999</v>
      </c>
      <c r="AR28" s="146">
        <v>715.90899999999999</v>
      </c>
      <c r="AS28" s="146">
        <v>735.90899999999999</v>
      </c>
      <c r="AT28" s="146">
        <v>735.90899999999999</v>
      </c>
      <c r="AU28" s="146">
        <v>748.90899999999999</v>
      </c>
      <c r="AV28" s="146">
        <v>777.20899999999995</v>
      </c>
      <c r="AW28" s="146">
        <v>777.20899999999995</v>
      </c>
      <c r="AX28" s="146">
        <v>781.70899999999995</v>
      </c>
      <c r="AY28" s="146">
        <v>799.70899999999995</v>
      </c>
      <c r="AZ28" s="146">
        <v>804.20899999999995</v>
      </c>
      <c r="BA28" s="146">
        <v>804.20899999999995</v>
      </c>
      <c r="BB28" s="146">
        <v>820.20899999999995</v>
      </c>
      <c r="BC28" s="146">
        <v>820.20899999999995</v>
      </c>
      <c r="BD28" s="146">
        <v>822.70899999999995</v>
      </c>
      <c r="BE28" s="146">
        <v>827.20899999999995</v>
      </c>
      <c r="BF28" s="146">
        <v>827.43899999999996</v>
      </c>
      <c r="BG28" s="146">
        <v>827.43899999999996</v>
      </c>
      <c r="BH28" s="146">
        <v>840.93899999999996</v>
      </c>
      <c r="BI28" s="146">
        <v>843.23900000000003</v>
      </c>
      <c r="BJ28" s="146">
        <v>843.23900000000003</v>
      </c>
      <c r="BK28" s="146">
        <v>843.23900000000003</v>
      </c>
      <c r="BL28" s="146">
        <v>843.23900000000003</v>
      </c>
      <c r="BM28" s="146">
        <v>843.23900000000003</v>
      </c>
      <c r="BN28" s="146">
        <v>843.73900000000003</v>
      </c>
      <c r="BO28" s="146">
        <v>843.73900000000003</v>
      </c>
      <c r="BP28" s="146">
        <v>849.23900000000003</v>
      </c>
      <c r="BQ28" s="146">
        <v>849.23900000000003</v>
      </c>
      <c r="BR28" s="146">
        <v>849.23900000000003</v>
      </c>
      <c r="BS28" s="146">
        <v>849.23900000000003</v>
      </c>
      <c r="BT28" s="146">
        <v>852.73900000000003</v>
      </c>
      <c r="BU28" s="146">
        <v>852.73900000000003</v>
      </c>
      <c r="BV28" s="146">
        <v>867.53899999999999</v>
      </c>
      <c r="BW28" s="146">
        <v>887.53899999999999</v>
      </c>
      <c r="BX28" s="146">
        <v>892.53899999999999</v>
      </c>
      <c r="BY28" s="146">
        <v>902.53899999999999</v>
      </c>
      <c r="BZ28" s="146">
        <v>904.53899999999999</v>
      </c>
      <c r="CA28" s="146">
        <v>916.53899999999999</v>
      </c>
      <c r="CB28" s="146">
        <v>916.53899999999999</v>
      </c>
      <c r="CC28" s="146">
        <v>921.83900000000006</v>
      </c>
      <c r="CD28" s="146">
        <v>921.83900000000006</v>
      </c>
      <c r="CE28" s="146">
        <v>921.83900000000006</v>
      </c>
      <c r="CF28" s="146">
        <v>925.33900000000006</v>
      </c>
      <c r="CG28" s="146">
        <v>925.33900000000006</v>
      </c>
      <c r="CH28" s="146">
        <v>925.33900000000006</v>
      </c>
      <c r="CI28" s="146">
        <v>932.33900000000006</v>
      </c>
      <c r="CJ28" s="146">
        <v>932.33900000000006</v>
      </c>
      <c r="CK28" s="146">
        <v>941.33900000000006</v>
      </c>
      <c r="CL28" s="146">
        <v>941.33900000000006</v>
      </c>
      <c r="CM28" s="146">
        <v>941.33900000000006</v>
      </c>
      <c r="CN28" s="146">
        <v>941.33900000000006</v>
      </c>
      <c r="CO28" s="146">
        <v>941.33900000000006</v>
      </c>
      <c r="CP28" s="146">
        <v>950.18899999999996</v>
      </c>
      <c r="CQ28" s="146">
        <v>950.18899999999996</v>
      </c>
      <c r="CR28" s="146">
        <v>950.18899999999996</v>
      </c>
      <c r="CS28" s="146">
        <v>950.18899999999996</v>
      </c>
      <c r="CT28" s="146">
        <v>964.68899999999996</v>
      </c>
      <c r="CU28" s="146">
        <v>976.68899999999996</v>
      </c>
      <c r="CV28" s="146">
        <v>986.68899999999996</v>
      </c>
      <c r="CW28" s="146">
        <v>998.68899999999996</v>
      </c>
      <c r="CX28" s="146">
        <v>998.68899999999996</v>
      </c>
      <c r="CY28" s="146">
        <v>998.68899999999996</v>
      </c>
      <c r="CZ28" s="146">
        <v>1002.289</v>
      </c>
      <c r="DA28" s="146">
        <v>1018.9589999999999</v>
      </c>
      <c r="DB28" s="146">
        <v>1018.9589999999999</v>
      </c>
      <c r="DC28" s="146">
        <v>1018.9589999999999</v>
      </c>
      <c r="DD28" s="146">
        <v>1020.9589999999999</v>
      </c>
      <c r="DE28" s="146">
        <v>1020.9589999999999</v>
      </c>
      <c r="DF28" s="146">
        <v>1023.909</v>
      </c>
      <c r="DG28" s="146">
        <v>1043.819</v>
      </c>
      <c r="DH28" s="146">
        <v>1043.819</v>
      </c>
      <c r="DI28" s="146">
        <v>1050.319</v>
      </c>
      <c r="DJ28" s="146">
        <v>1058.7190000000001</v>
      </c>
      <c r="DK28" s="146">
        <v>1074.7190000000001</v>
      </c>
      <c r="DL28" s="146">
        <v>1077.9190000000001</v>
      </c>
      <c r="DM28" s="146">
        <v>1077.9190000000001</v>
      </c>
      <c r="DN28" s="146">
        <v>1077.9190000000001</v>
      </c>
      <c r="DO28" s="146">
        <v>1078.549</v>
      </c>
      <c r="DP28" s="146">
        <v>1078.549</v>
      </c>
      <c r="DQ28" s="146">
        <v>1078.549</v>
      </c>
      <c r="DR28" s="146">
        <v>1078.549</v>
      </c>
      <c r="DS28" s="146">
        <v>1161.549</v>
      </c>
      <c r="DT28" s="146">
        <v>1196.549</v>
      </c>
      <c r="DU28" s="146">
        <v>1230.549</v>
      </c>
      <c r="DV28" s="146">
        <v>1238.289</v>
      </c>
      <c r="DW28" s="146">
        <v>1273.289</v>
      </c>
      <c r="DX28" s="146">
        <v>1273.289</v>
      </c>
    </row>
    <row r="29" spans="1:128" s="148" customFormat="1" ht="15.9" customHeight="1" x14ac:dyDescent="0.25">
      <c r="A29" s="155" t="s">
        <v>1596</v>
      </c>
      <c r="B29" s="155" t="s">
        <v>1156</v>
      </c>
      <c r="I29" s="146"/>
      <c r="J29" s="146"/>
      <c r="K29" s="146"/>
      <c r="L29" s="146"/>
      <c r="M29" s="146"/>
      <c r="N29" s="146"/>
      <c r="O29" s="146"/>
      <c r="P29" s="146"/>
      <c r="Q29" s="146"/>
      <c r="R29" s="146">
        <v>0</v>
      </c>
      <c r="S29" s="146">
        <v>0</v>
      </c>
      <c r="T29" s="146">
        <v>0</v>
      </c>
      <c r="U29" s="146">
        <v>0</v>
      </c>
      <c r="V29" s="146">
        <v>0</v>
      </c>
      <c r="W29" s="146">
        <v>0</v>
      </c>
      <c r="X29" s="146">
        <v>0</v>
      </c>
      <c r="Y29" s="146">
        <v>0</v>
      </c>
      <c r="Z29" s="146">
        <v>0</v>
      </c>
      <c r="AA29" s="146">
        <v>0</v>
      </c>
      <c r="AB29" s="146">
        <v>0</v>
      </c>
      <c r="AC29" s="146">
        <v>0</v>
      </c>
      <c r="AD29" s="146">
        <v>0</v>
      </c>
      <c r="AE29" s="146">
        <v>0</v>
      </c>
      <c r="AF29" s="146">
        <v>0</v>
      </c>
      <c r="AG29" s="146">
        <v>0</v>
      </c>
      <c r="AH29" s="146">
        <v>0</v>
      </c>
      <c r="AI29" s="146">
        <v>0</v>
      </c>
      <c r="AJ29" s="146">
        <v>0</v>
      </c>
      <c r="AK29" s="146">
        <v>0</v>
      </c>
      <c r="AL29" s="146">
        <v>0</v>
      </c>
      <c r="AM29" s="146">
        <v>0</v>
      </c>
      <c r="AN29" s="146">
        <v>0</v>
      </c>
      <c r="AO29" s="146">
        <v>0</v>
      </c>
      <c r="AP29" s="146">
        <v>0</v>
      </c>
      <c r="AQ29" s="146">
        <v>0</v>
      </c>
      <c r="AR29" s="146">
        <v>0</v>
      </c>
      <c r="AS29" s="146">
        <v>0</v>
      </c>
      <c r="AT29" s="146">
        <v>0</v>
      </c>
      <c r="AU29" s="146">
        <v>0</v>
      </c>
      <c r="AV29" s="146">
        <v>0</v>
      </c>
      <c r="AW29" s="146">
        <v>0</v>
      </c>
      <c r="AX29" s="146">
        <v>0</v>
      </c>
      <c r="AY29" s="146">
        <v>0</v>
      </c>
      <c r="AZ29" s="146">
        <v>0</v>
      </c>
      <c r="BA29" s="146">
        <v>0</v>
      </c>
      <c r="BB29" s="146">
        <v>0</v>
      </c>
      <c r="BC29" s="146">
        <v>0</v>
      </c>
      <c r="BD29" s="146">
        <v>0</v>
      </c>
      <c r="BE29" s="146">
        <v>0</v>
      </c>
      <c r="BF29" s="146">
        <v>0</v>
      </c>
      <c r="BG29" s="146">
        <v>0</v>
      </c>
      <c r="BH29" s="146">
        <v>0</v>
      </c>
      <c r="BI29" s="146">
        <v>0</v>
      </c>
      <c r="BJ29" s="146">
        <v>0</v>
      </c>
      <c r="BK29" s="146">
        <v>0</v>
      </c>
      <c r="BL29" s="146">
        <v>0</v>
      </c>
      <c r="BM29" s="146">
        <v>0</v>
      </c>
      <c r="BN29" s="146">
        <v>0</v>
      </c>
      <c r="BO29" s="146">
        <v>0</v>
      </c>
      <c r="BP29" s="146">
        <v>0</v>
      </c>
      <c r="BQ29" s="146">
        <v>0</v>
      </c>
      <c r="BR29" s="146">
        <v>0</v>
      </c>
      <c r="BS29" s="146">
        <v>0</v>
      </c>
      <c r="BT29" s="146">
        <v>0</v>
      </c>
      <c r="BU29" s="146">
        <v>0</v>
      </c>
      <c r="BV29" s="146">
        <v>0</v>
      </c>
      <c r="BW29" s="146">
        <v>0</v>
      </c>
      <c r="BX29" s="146">
        <v>0</v>
      </c>
      <c r="BY29" s="146">
        <v>0</v>
      </c>
      <c r="BZ29" s="146">
        <v>0</v>
      </c>
      <c r="CA29" s="146">
        <v>0</v>
      </c>
      <c r="CB29" s="146">
        <v>0</v>
      </c>
      <c r="CC29" s="146">
        <v>0</v>
      </c>
      <c r="CD29" s="146">
        <v>0</v>
      </c>
      <c r="CE29" s="146">
        <v>0</v>
      </c>
      <c r="CF29" s="146">
        <v>0</v>
      </c>
      <c r="CG29" s="146">
        <v>0</v>
      </c>
      <c r="CH29" s="146">
        <v>0</v>
      </c>
      <c r="CI29" s="146">
        <v>0</v>
      </c>
      <c r="CJ29" s="146">
        <v>0</v>
      </c>
      <c r="CK29" s="146">
        <v>0</v>
      </c>
      <c r="CL29" s="146">
        <v>0</v>
      </c>
      <c r="CM29" s="146">
        <v>0</v>
      </c>
      <c r="CN29" s="146">
        <v>0</v>
      </c>
      <c r="CO29" s="146">
        <v>0</v>
      </c>
      <c r="CP29" s="146">
        <v>0</v>
      </c>
      <c r="CQ29" s="146">
        <v>0</v>
      </c>
      <c r="CR29" s="146">
        <v>0</v>
      </c>
      <c r="CS29" s="146">
        <v>0</v>
      </c>
      <c r="CT29" s="146">
        <v>0</v>
      </c>
      <c r="CU29" s="146">
        <v>0</v>
      </c>
      <c r="CV29" s="146">
        <v>0</v>
      </c>
      <c r="CW29" s="146">
        <v>0</v>
      </c>
      <c r="CX29" s="146">
        <v>0</v>
      </c>
      <c r="CY29" s="146">
        <v>0</v>
      </c>
      <c r="CZ29" s="146">
        <v>0</v>
      </c>
      <c r="DA29" s="146">
        <v>0</v>
      </c>
      <c r="DB29" s="146">
        <v>0</v>
      </c>
      <c r="DC29" s="146">
        <v>0</v>
      </c>
      <c r="DD29" s="146">
        <v>0</v>
      </c>
      <c r="DE29" s="146">
        <v>0</v>
      </c>
      <c r="DF29" s="146">
        <v>0</v>
      </c>
      <c r="DG29" s="146">
        <v>0</v>
      </c>
      <c r="DH29" s="146">
        <v>0</v>
      </c>
      <c r="DI29" s="146">
        <v>0</v>
      </c>
      <c r="DJ29" s="146">
        <v>0</v>
      </c>
      <c r="DK29" s="146">
        <v>0</v>
      </c>
      <c r="DL29" s="146">
        <v>0</v>
      </c>
      <c r="DM29" s="146">
        <v>0</v>
      </c>
      <c r="DN29" s="146">
        <v>0</v>
      </c>
      <c r="DO29" s="146">
        <v>0</v>
      </c>
      <c r="DP29" s="146">
        <v>0</v>
      </c>
      <c r="DQ29" s="146">
        <v>0</v>
      </c>
      <c r="DR29" s="146">
        <v>0</v>
      </c>
      <c r="DS29" s="146">
        <v>0</v>
      </c>
      <c r="DT29" s="146">
        <v>0</v>
      </c>
      <c r="DU29" s="146">
        <v>0</v>
      </c>
      <c r="DV29" s="146">
        <v>0</v>
      </c>
      <c r="DW29" s="146">
        <v>0</v>
      </c>
      <c r="DX29" s="146">
        <v>0</v>
      </c>
    </row>
    <row r="30" spans="1:128" ht="15.9" customHeight="1" x14ac:dyDescent="0.25">
      <c r="A30" s="155" t="s">
        <v>1596</v>
      </c>
      <c r="B30" s="155" t="s">
        <v>1158</v>
      </c>
      <c r="C30" s="146">
        <v>79.05</v>
      </c>
      <c r="D30" s="149">
        <v>737.34799999999996</v>
      </c>
      <c r="E30" s="150">
        <v>842.05600000000004</v>
      </c>
      <c r="F30" s="150">
        <v>1002.576</v>
      </c>
      <c r="G30" s="146">
        <v>1489.0989</v>
      </c>
      <c r="H30" s="146">
        <v>1904.9229</v>
      </c>
      <c r="I30" s="146">
        <v>2509.5909000000001</v>
      </c>
      <c r="J30" s="146">
        <v>3045.8579</v>
      </c>
      <c r="K30" s="146">
        <v>3676.0879</v>
      </c>
      <c r="L30" s="146">
        <v>4223.6839</v>
      </c>
      <c r="M30" s="146">
        <v>4641.1799000000001</v>
      </c>
      <c r="N30" s="146">
        <v>4941.8369000000002</v>
      </c>
      <c r="O30" s="146">
        <v>5223.9818999999998</v>
      </c>
      <c r="P30" s="146">
        <v>5610.0168999999996</v>
      </c>
      <c r="Q30" s="146">
        <v>5787.5699000000004</v>
      </c>
      <c r="R30" s="146">
        <v>5969.0718999999999</v>
      </c>
      <c r="S30" s="146">
        <v>6132.6719000000003</v>
      </c>
      <c r="T30" s="146">
        <v>6261.8189000000002</v>
      </c>
      <c r="U30" s="146">
        <v>6395.8489</v>
      </c>
      <c r="V30" s="146">
        <v>6496.0589</v>
      </c>
      <c r="W30" s="146">
        <v>6619.6589000000004</v>
      </c>
      <c r="X30" s="146">
        <v>6723.1788999999999</v>
      </c>
      <c r="Y30" s="146">
        <v>6806.8989000000001</v>
      </c>
      <c r="Z30" s="146">
        <v>7028.1238999999996</v>
      </c>
      <c r="AA30" s="146">
        <v>7154.9339</v>
      </c>
      <c r="AB30" s="146">
        <v>7298.4138999999996</v>
      </c>
      <c r="AC30" s="146">
        <v>7377.8989000000001</v>
      </c>
      <c r="AD30" s="146">
        <v>7506.5888999999997</v>
      </c>
      <c r="AE30" s="146">
        <v>7651.8689000000004</v>
      </c>
      <c r="AF30" s="146">
        <v>7764.4188999999997</v>
      </c>
      <c r="AG30" s="146">
        <v>7847.8888999999999</v>
      </c>
      <c r="AH30" s="146">
        <v>7969.5388999999996</v>
      </c>
      <c r="AI30" s="146">
        <v>8070.7289000000001</v>
      </c>
      <c r="AJ30" s="146">
        <v>8097.7289000000001</v>
      </c>
      <c r="AK30" s="146">
        <v>8194.9289000000008</v>
      </c>
      <c r="AL30" s="146">
        <v>8236.8289000000004</v>
      </c>
      <c r="AM30" s="146">
        <v>8276.9789000000001</v>
      </c>
      <c r="AN30" s="146">
        <v>8341.0789000000004</v>
      </c>
      <c r="AO30" s="146">
        <v>8477.7788999999993</v>
      </c>
      <c r="AP30" s="146">
        <v>8525.4958999999999</v>
      </c>
      <c r="AQ30" s="146">
        <v>8628.2749000000003</v>
      </c>
      <c r="AR30" s="146">
        <v>8716.8948999999993</v>
      </c>
      <c r="AS30" s="146">
        <v>8753.8948999999993</v>
      </c>
      <c r="AT30" s="146">
        <v>8861.3798999999999</v>
      </c>
      <c r="AU30" s="146">
        <v>8933.8399000000009</v>
      </c>
      <c r="AV30" s="146">
        <v>9019.6708999999992</v>
      </c>
      <c r="AW30" s="146">
        <v>9130.8878999999997</v>
      </c>
      <c r="AX30" s="146">
        <v>9204.6219000000001</v>
      </c>
      <c r="AY30" s="146">
        <v>9264.1118999999999</v>
      </c>
      <c r="AZ30" s="146">
        <v>9373.7119000000002</v>
      </c>
      <c r="BA30" s="146">
        <v>9404.9829000000009</v>
      </c>
      <c r="BB30" s="146">
        <v>9439.4829000000009</v>
      </c>
      <c r="BC30" s="146">
        <v>9483.5529000000006</v>
      </c>
      <c r="BD30" s="146">
        <v>9549.4369000000006</v>
      </c>
      <c r="BE30" s="146">
        <v>9601.1368999999995</v>
      </c>
      <c r="BF30" s="146">
        <v>9741.9369000000006</v>
      </c>
      <c r="BG30" s="146">
        <v>9788.0368999999992</v>
      </c>
      <c r="BH30" s="146">
        <v>9840.1669000000002</v>
      </c>
      <c r="BI30" s="146">
        <v>9991.1969000000008</v>
      </c>
      <c r="BJ30" s="146">
        <v>10020.8369</v>
      </c>
      <c r="BK30" s="146">
        <v>10145.043900000001</v>
      </c>
      <c r="BL30" s="146">
        <v>10212.563899999999</v>
      </c>
      <c r="BM30" s="146">
        <v>10290.803900000001</v>
      </c>
      <c r="BN30" s="146">
        <v>10360.473900000001</v>
      </c>
      <c r="BO30" s="146">
        <v>10391.8539</v>
      </c>
      <c r="BP30" s="146">
        <v>10453.073899999999</v>
      </c>
      <c r="BQ30" s="146">
        <v>10473.073899999999</v>
      </c>
      <c r="BR30" s="146">
        <v>10517.993899999999</v>
      </c>
      <c r="BS30" s="146">
        <v>10598.0939</v>
      </c>
      <c r="BT30" s="146">
        <v>10684.7719</v>
      </c>
      <c r="BU30" s="146">
        <v>10707.2719</v>
      </c>
      <c r="BV30" s="146">
        <v>10752.2719</v>
      </c>
      <c r="BW30" s="146">
        <v>10818.311900000001</v>
      </c>
      <c r="BX30" s="146">
        <v>10840.6119</v>
      </c>
      <c r="BY30" s="146">
        <v>10925.811900000001</v>
      </c>
      <c r="BZ30" s="146">
        <v>10944.0119</v>
      </c>
      <c r="CA30" s="146">
        <v>11038.6119</v>
      </c>
      <c r="CB30" s="146">
        <v>11061.411899999999</v>
      </c>
      <c r="CC30" s="146">
        <v>11163.8619</v>
      </c>
      <c r="CD30" s="146">
        <v>11189.7619</v>
      </c>
      <c r="CE30" s="146">
        <v>11211.311900000001</v>
      </c>
      <c r="CF30" s="146">
        <v>11247.311900000001</v>
      </c>
      <c r="CG30" s="146">
        <v>11295.3719</v>
      </c>
      <c r="CH30" s="146">
        <v>11424.8719</v>
      </c>
      <c r="CI30" s="146">
        <v>11500.661899999999</v>
      </c>
      <c r="CJ30" s="146">
        <v>11554.981900000001</v>
      </c>
      <c r="CK30" s="146">
        <v>11639.561900000001</v>
      </c>
      <c r="CL30" s="146">
        <v>11668.2619</v>
      </c>
      <c r="CM30" s="146">
        <v>11724.661899999999</v>
      </c>
      <c r="CN30" s="146">
        <v>11783.8619</v>
      </c>
      <c r="CO30" s="146">
        <v>11829.989159999999</v>
      </c>
      <c r="CP30" s="146">
        <v>11888.68916</v>
      </c>
      <c r="CQ30" s="146">
        <v>11912.10916</v>
      </c>
      <c r="CR30" s="146">
        <v>12029.60116</v>
      </c>
      <c r="CS30" s="146">
        <v>12062.901159999999</v>
      </c>
      <c r="CT30" s="146">
        <v>12229.356159999999</v>
      </c>
      <c r="CU30" s="146">
        <v>12324.356159999999</v>
      </c>
      <c r="CV30" s="146">
        <v>12444.53616</v>
      </c>
      <c r="CW30" s="146">
        <v>12504.79616</v>
      </c>
      <c r="CX30" s="146">
        <v>12711.042160000001</v>
      </c>
      <c r="CY30" s="146">
        <v>12803.82216</v>
      </c>
      <c r="CZ30" s="146">
        <v>12873.53946</v>
      </c>
      <c r="DA30" s="146">
        <v>12920.96946</v>
      </c>
      <c r="DB30" s="146">
        <v>13049.849459999999</v>
      </c>
      <c r="DC30" s="146">
        <v>13359.62946</v>
      </c>
      <c r="DD30" s="146">
        <v>13525.179459999999</v>
      </c>
      <c r="DE30" s="146">
        <v>13608.56446</v>
      </c>
      <c r="DF30" s="146">
        <v>13676.59446</v>
      </c>
      <c r="DG30" s="146">
        <v>13781.93446</v>
      </c>
      <c r="DH30" s="146">
        <v>13960.70145</v>
      </c>
      <c r="DI30" s="146">
        <v>14099.401449999999</v>
      </c>
      <c r="DJ30" s="146">
        <v>14157.20145</v>
      </c>
      <c r="DK30" s="146">
        <v>14248.907450000001</v>
      </c>
      <c r="DL30" s="146">
        <v>14511.03745</v>
      </c>
      <c r="DM30" s="146">
        <v>14630.85745</v>
      </c>
      <c r="DN30" s="146">
        <v>14733.157450000001</v>
      </c>
      <c r="DO30" s="146">
        <v>14757.657450000001</v>
      </c>
      <c r="DP30" s="146">
        <v>14799.35745</v>
      </c>
      <c r="DQ30" s="146">
        <v>14952.69745</v>
      </c>
      <c r="DR30" s="146">
        <v>15033.47745</v>
      </c>
      <c r="DS30" s="146">
        <v>15222.847449999999</v>
      </c>
      <c r="DT30" s="146">
        <v>15288.54745</v>
      </c>
      <c r="DU30" s="146">
        <v>15322.36745</v>
      </c>
      <c r="DV30" s="146">
        <v>15356.365449999999</v>
      </c>
      <c r="DW30" s="146">
        <v>15497.675450000001</v>
      </c>
      <c r="DX30" s="146">
        <v>15796.998449999999</v>
      </c>
    </row>
    <row r="31" spans="1:128" ht="15.9" customHeight="1" x14ac:dyDescent="0.25">
      <c r="A31" s="155" t="s">
        <v>1596</v>
      </c>
      <c r="B31" s="155" t="s">
        <v>1159</v>
      </c>
      <c r="C31" s="146">
        <v>1.764</v>
      </c>
      <c r="D31" s="149">
        <v>119.417</v>
      </c>
      <c r="E31" s="150">
        <v>124.726</v>
      </c>
      <c r="F31" s="150">
        <v>157.90600000000001</v>
      </c>
      <c r="G31" s="146">
        <v>338.846</v>
      </c>
      <c r="H31" s="146">
        <v>365.471</v>
      </c>
      <c r="I31" s="146">
        <v>499.92099999999999</v>
      </c>
      <c r="J31" s="146">
        <v>685.02</v>
      </c>
      <c r="K31" s="146">
        <v>775.10699999999997</v>
      </c>
      <c r="L31" s="146">
        <v>879.46100000000001</v>
      </c>
      <c r="M31" s="146">
        <v>980.37099999999998</v>
      </c>
      <c r="N31" s="146">
        <v>1018.046</v>
      </c>
      <c r="O31" s="146">
        <v>1135.606</v>
      </c>
      <c r="P31" s="146">
        <v>1179.2760000000001</v>
      </c>
      <c r="Q31" s="146">
        <v>1207.326</v>
      </c>
      <c r="R31" s="146">
        <v>1245.126</v>
      </c>
      <c r="S31" s="146">
        <v>1265.816</v>
      </c>
      <c r="T31" s="146">
        <v>1288.396</v>
      </c>
      <c r="U31" s="146">
        <v>1311.2963999999999</v>
      </c>
      <c r="V31" s="146">
        <v>1343.8463999999999</v>
      </c>
      <c r="W31" s="146">
        <v>1360.7963999999999</v>
      </c>
      <c r="X31" s="146">
        <v>1372.1964</v>
      </c>
      <c r="Y31" s="146">
        <v>1384.7464</v>
      </c>
      <c r="Z31" s="146">
        <v>1509.6024</v>
      </c>
      <c r="AA31" s="146">
        <v>1563.4023999999999</v>
      </c>
      <c r="AB31" s="146">
        <v>1589.4023999999999</v>
      </c>
      <c r="AC31" s="146">
        <v>1617.9023999999999</v>
      </c>
      <c r="AD31" s="146">
        <v>1646.2424000000001</v>
      </c>
      <c r="AE31" s="146">
        <v>1662.1424</v>
      </c>
      <c r="AF31" s="146">
        <v>1672.2224000000001</v>
      </c>
      <c r="AG31" s="146">
        <v>1692.8424</v>
      </c>
      <c r="AH31" s="146">
        <v>1704.5924</v>
      </c>
      <c r="AI31" s="146">
        <v>1792.2924</v>
      </c>
      <c r="AJ31" s="146">
        <v>1811.7924</v>
      </c>
      <c r="AK31" s="146">
        <v>1825.3563999999999</v>
      </c>
      <c r="AL31" s="146">
        <v>1841.3563999999999</v>
      </c>
      <c r="AM31" s="146">
        <v>1850.0563999999999</v>
      </c>
      <c r="AN31" s="146">
        <v>1864.3563999999999</v>
      </c>
      <c r="AO31" s="146">
        <v>1881.3563999999999</v>
      </c>
      <c r="AP31" s="146">
        <v>1894.4564</v>
      </c>
      <c r="AQ31" s="146">
        <v>1945.2564</v>
      </c>
      <c r="AR31" s="146">
        <v>1950.7564</v>
      </c>
      <c r="AS31" s="146">
        <v>1978.1364000000001</v>
      </c>
      <c r="AT31" s="146">
        <v>1992.4264000000001</v>
      </c>
      <c r="AU31" s="146">
        <v>2005.4264000000001</v>
      </c>
      <c r="AV31" s="146">
        <v>2067.5264000000002</v>
      </c>
      <c r="AW31" s="146">
        <v>2090.6163999999999</v>
      </c>
      <c r="AX31" s="146">
        <v>2105.5563999999999</v>
      </c>
      <c r="AY31" s="146">
        <v>2125.5563999999999</v>
      </c>
      <c r="AZ31" s="146">
        <v>2193.9964</v>
      </c>
      <c r="BA31" s="146">
        <v>2201.9964</v>
      </c>
      <c r="BB31" s="146">
        <v>2206.4964</v>
      </c>
      <c r="BC31" s="146">
        <v>2215.4964</v>
      </c>
      <c r="BD31" s="146">
        <v>2237.9964</v>
      </c>
      <c r="BE31" s="146">
        <v>2240.9964</v>
      </c>
      <c r="BF31" s="146">
        <v>2243.9964</v>
      </c>
      <c r="BG31" s="146">
        <v>2262.2064</v>
      </c>
      <c r="BH31" s="146">
        <v>2282.2064</v>
      </c>
      <c r="BI31" s="146">
        <v>2350.2064</v>
      </c>
      <c r="BJ31" s="146">
        <v>2369.7064</v>
      </c>
      <c r="BK31" s="146">
        <v>2403.5064000000002</v>
      </c>
      <c r="BL31" s="146">
        <v>2420.7964000000002</v>
      </c>
      <c r="BM31" s="146">
        <v>2432.8964000000001</v>
      </c>
      <c r="BN31" s="146">
        <v>2441.2664</v>
      </c>
      <c r="BO31" s="146">
        <v>2454.8663999999999</v>
      </c>
      <c r="BP31" s="146">
        <v>2466.4364</v>
      </c>
      <c r="BQ31" s="146">
        <v>2466.4364</v>
      </c>
      <c r="BR31" s="146">
        <v>2469.6363999999999</v>
      </c>
      <c r="BS31" s="146">
        <v>2469.6363999999999</v>
      </c>
      <c r="BT31" s="146">
        <v>2487.7363999999998</v>
      </c>
      <c r="BU31" s="146">
        <v>2487.7363999999998</v>
      </c>
      <c r="BV31" s="146">
        <v>2492.4964</v>
      </c>
      <c r="BW31" s="146">
        <v>2499.4964</v>
      </c>
      <c r="BX31" s="146">
        <v>2505.6963999999998</v>
      </c>
      <c r="BY31" s="146">
        <v>2508.2163999999998</v>
      </c>
      <c r="BZ31" s="146">
        <v>2516.7163999999998</v>
      </c>
      <c r="CA31" s="146">
        <v>2572.8164000000002</v>
      </c>
      <c r="CB31" s="146">
        <v>2576.8164000000002</v>
      </c>
      <c r="CC31" s="146">
        <v>2646.3863999999999</v>
      </c>
      <c r="CD31" s="146">
        <v>2646.3863999999999</v>
      </c>
      <c r="CE31" s="146">
        <v>2646.3863999999999</v>
      </c>
      <c r="CF31" s="146">
        <v>2657.1563999999998</v>
      </c>
      <c r="CG31" s="146">
        <v>2701.6563999999998</v>
      </c>
      <c r="CH31" s="146">
        <v>2706.6563999999998</v>
      </c>
      <c r="CI31" s="146">
        <v>2746.1563999999998</v>
      </c>
      <c r="CJ31" s="146">
        <v>2746.1563999999998</v>
      </c>
      <c r="CK31" s="146">
        <v>2756.0563999999999</v>
      </c>
      <c r="CL31" s="146">
        <v>2756.0563999999999</v>
      </c>
      <c r="CM31" s="146">
        <v>2776.7064</v>
      </c>
      <c r="CN31" s="146">
        <v>2795.9063999999998</v>
      </c>
      <c r="CO31" s="146">
        <v>2806.9063999999998</v>
      </c>
      <c r="CP31" s="146">
        <v>2821.9063999999998</v>
      </c>
      <c r="CQ31" s="146">
        <v>2828.4063999999998</v>
      </c>
      <c r="CR31" s="146">
        <v>2849.7564000000002</v>
      </c>
      <c r="CS31" s="146">
        <v>2877.7564000000002</v>
      </c>
      <c r="CT31" s="146">
        <v>2910.7564000000002</v>
      </c>
      <c r="CU31" s="146">
        <v>2915.2564000000002</v>
      </c>
      <c r="CV31" s="146">
        <v>2929.6563999999998</v>
      </c>
      <c r="CW31" s="146">
        <v>2947.6563999999998</v>
      </c>
      <c r="CX31" s="146">
        <v>3072.6563999999998</v>
      </c>
      <c r="CY31" s="146">
        <v>3107.8263999999999</v>
      </c>
      <c r="CZ31" s="146">
        <v>3112.9463999999998</v>
      </c>
      <c r="DA31" s="146">
        <v>3126.6464000000001</v>
      </c>
      <c r="DB31" s="146">
        <v>3141.6464000000001</v>
      </c>
      <c r="DC31" s="146">
        <v>3146.1464000000001</v>
      </c>
      <c r="DD31" s="146">
        <v>3157.8463999999999</v>
      </c>
      <c r="DE31" s="146">
        <v>3175.1464000000001</v>
      </c>
      <c r="DF31" s="146">
        <v>3181.1464000000001</v>
      </c>
      <c r="DG31" s="146">
        <v>3191.3463999999999</v>
      </c>
      <c r="DH31" s="146">
        <v>3248.6961000000001</v>
      </c>
      <c r="DI31" s="146">
        <v>3264.4461000000001</v>
      </c>
      <c r="DJ31" s="146">
        <v>3278.2460999999998</v>
      </c>
      <c r="DK31" s="146">
        <v>3278.2460999999998</v>
      </c>
      <c r="DL31" s="146">
        <v>3279.2460999999998</v>
      </c>
      <c r="DM31" s="146">
        <v>3287.2460999999998</v>
      </c>
      <c r="DN31" s="146">
        <v>3302.2460999999998</v>
      </c>
      <c r="DO31" s="146">
        <v>3366.7460999999998</v>
      </c>
      <c r="DP31" s="146">
        <v>3387.7460999999998</v>
      </c>
      <c r="DQ31" s="146">
        <v>3387.7460999999998</v>
      </c>
      <c r="DR31" s="146">
        <v>3392.2460999999998</v>
      </c>
      <c r="DS31" s="146">
        <v>3392.2460999999998</v>
      </c>
      <c r="DT31" s="146">
        <v>3430.2460999999998</v>
      </c>
      <c r="DU31" s="146">
        <v>3459.1460999999999</v>
      </c>
      <c r="DV31" s="146">
        <v>3502.1460999999999</v>
      </c>
      <c r="DW31" s="146">
        <v>3512.1460999999999</v>
      </c>
      <c r="DX31" s="146">
        <v>3532.9461000000001</v>
      </c>
    </row>
    <row r="32" spans="1:128" ht="15.9" customHeight="1" x14ac:dyDescent="0.25">
      <c r="A32" s="155" t="s">
        <v>1596</v>
      </c>
      <c r="B32" s="155" t="s">
        <v>1160</v>
      </c>
      <c r="C32" s="146">
        <v>0</v>
      </c>
      <c r="D32" s="149">
        <v>270.13799999999998</v>
      </c>
      <c r="E32" s="150">
        <v>306.666</v>
      </c>
      <c r="F32" s="150">
        <v>421.06099999999998</v>
      </c>
      <c r="G32" s="146">
        <v>749.74400000000003</v>
      </c>
      <c r="H32" s="146">
        <v>808.96799999999996</v>
      </c>
      <c r="I32" s="146">
        <v>981.45</v>
      </c>
      <c r="J32" s="146">
        <v>1194.9010000000001</v>
      </c>
      <c r="K32" s="146">
        <v>1468.354</v>
      </c>
      <c r="L32" s="146">
        <v>1696.8689999999999</v>
      </c>
      <c r="M32" s="146">
        <v>1829.3620000000001</v>
      </c>
      <c r="N32" s="146">
        <v>1988.472</v>
      </c>
      <c r="O32" s="146">
        <v>2086.3339999999998</v>
      </c>
      <c r="P32" s="146">
        <v>2150.1039999999998</v>
      </c>
      <c r="Q32" s="146">
        <v>2193.0639999999999</v>
      </c>
      <c r="R32" s="146">
        <v>2265.8139999999999</v>
      </c>
      <c r="S32" s="146">
        <v>2365.5740000000001</v>
      </c>
      <c r="T32" s="146">
        <v>2478.0639999999999</v>
      </c>
      <c r="U32" s="146">
        <v>2517.7040000000002</v>
      </c>
      <c r="V32" s="146">
        <v>2564.4340000000002</v>
      </c>
      <c r="W32" s="146">
        <v>2589.6239999999998</v>
      </c>
      <c r="X32" s="146">
        <v>2661.864</v>
      </c>
      <c r="Y32" s="146">
        <v>2710.2310000000002</v>
      </c>
      <c r="Z32" s="146">
        <v>2786.991</v>
      </c>
      <c r="AA32" s="146">
        <v>2872.491</v>
      </c>
      <c r="AB32" s="146">
        <v>3021.741</v>
      </c>
      <c r="AC32" s="146">
        <v>3247.681</v>
      </c>
      <c r="AD32" s="146">
        <v>3299.0810000000001</v>
      </c>
      <c r="AE32" s="146">
        <v>3390.9810000000002</v>
      </c>
      <c r="AF32" s="146">
        <v>3404.2809999999999</v>
      </c>
      <c r="AG32" s="146">
        <v>3417.027</v>
      </c>
      <c r="AH32" s="146">
        <v>3529.6970000000001</v>
      </c>
      <c r="AI32" s="146">
        <v>3558.6669999999999</v>
      </c>
      <c r="AJ32" s="146">
        <v>3577.0169999999998</v>
      </c>
      <c r="AK32" s="146">
        <v>3623.1570000000002</v>
      </c>
      <c r="AL32" s="146">
        <v>3689.4569999999999</v>
      </c>
      <c r="AM32" s="146">
        <v>3707.9369999999999</v>
      </c>
      <c r="AN32" s="146">
        <v>3800.9369999999999</v>
      </c>
      <c r="AO32" s="146">
        <v>3871.7370000000001</v>
      </c>
      <c r="AP32" s="146">
        <v>3925.9870000000001</v>
      </c>
      <c r="AQ32" s="146">
        <v>3938.4870000000001</v>
      </c>
      <c r="AR32" s="146">
        <v>3998.4670000000001</v>
      </c>
      <c r="AS32" s="146">
        <v>4025.9670000000001</v>
      </c>
      <c r="AT32" s="146">
        <v>4066.1320000000001</v>
      </c>
      <c r="AU32" s="146">
        <v>4100.7820000000002</v>
      </c>
      <c r="AV32" s="146">
        <v>4126.6819999999998</v>
      </c>
      <c r="AW32" s="146">
        <v>4163.5619999999999</v>
      </c>
      <c r="AX32" s="146">
        <v>4202.3019999999997</v>
      </c>
      <c r="AY32" s="146">
        <v>4255.3019999999997</v>
      </c>
      <c r="AZ32" s="146">
        <v>4283.6419999999998</v>
      </c>
      <c r="BA32" s="146">
        <v>4295.6419999999998</v>
      </c>
      <c r="BB32" s="146">
        <v>4325.1419999999998</v>
      </c>
      <c r="BC32" s="146">
        <v>4343.1419999999998</v>
      </c>
      <c r="BD32" s="146">
        <v>4420.0420000000004</v>
      </c>
      <c r="BE32" s="146">
        <v>4470.0420000000004</v>
      </c>
      <c r="BF32" s="146">
        <v>4531.442</v>
      </c>
      <c r="BG32" s="146">
        <v>4574.442</v>
      </c>
      <c r="BH32" s="146">
        <v>4659.0619999999999</v>
      </c>
      <c r="BI32" s="146">
        <v>4679.0619999999999</v>
      </c>
      <c r="BJ32" s="146">
        <v>4714.0940000000001</v>
      </c>
      <c r="BK32" s="146">
        <v>4760.3940000000002</v>
      </c>
      <c r="BL32" s="146">
        <v>4821.1940000000004</v>
      </c>
      <c r="BM32" s="146">
        <v>4824.0940000000001</v>
      </c>
      <c r="BN32" s="146">
        <v>4835.5940000000001</v>
      </c>
      <c r="BO32" s="146">
        <v>4842.9939999999997</v>
      </c>
      <c r="BP32" s="146">
        <v>4866.7939999999999</v>
      </c>
      <c r="BQ32" s="146">
        <v>4875.7939999999999</v>
      </c>
      <c r="BR32" s="146">
        <v>4891.9840000000004</v>
      </c>
      <c r="BS32" s="146">
        <v>4896.9840000000004</v>
      </c>
      <c r="BT32" s="146">
        <v>4932.634</v>
      </c>
      <c r="BU32" s="146">
        <v>4957.7340000000004</v>
      </c>
      <c r="BV32" s="146">
        <v>5028.2340000000004</v>
      </c>
      <c r="BW32" s="146">
        <v>5063.1840000000002</v>
      </c>
      <c r="BX32" s="146">
        <v>5082.884</v>
      </c>
      <c r="BY32" s="146">
        <v>5202.4840000000004</v>
      </c>
      <c r="BZ32" s="146">
        <v>5202.4840000000004</v>
      </c>
      <c r="CA32" s="146">
        <v>5246.9840000000004</v>
      </c>
      <c r="CB32" s="146">
        <v>5264.0839999999998</v>
      </c>
      <c r="CC32" s="146">
        <v>5398.0839999999998</v>
      </c>
      <c r="CD32" s="146">
        <v>5408.0839999999998</v>
      </c>
      <c r="CE32" s="146">
        <v>5460.5839999999998</v>
      </c>
      <c r="CF32" s="146">
        <v>5524.1840000000002</v>
      </c>
      <c r="CG32" s="146">
        <v>5593.884</v>
      </c>
      <c r="CH32" s="146">
        <v>5594.634</v>
      </c>
      <c r="CI32" s="146">
        <v>5619.0339999999997</v>
      </c>
      <c r="CJ32" s="146">
        <v>5627.634</v>
      </c>
      <c r="CK32" s="146">
        <v>5676.9340000000002</v>
      </c>
      <c r="CL32" s="146">
        <v>5699.8239999999996</v>
      </c>
      <c r="CM32" s="146">
        <v>5736.3040000000001</v>
      </c>
      <c r="CN32" s="146">
        <v>5800.9639999999999</v>
      </c>
      <c r="CO32" s="146">
        <v>5816.2539999999999</v>
      </c>
      <c r="CP32" s="146">
        <v>5842.6540000000005</v>
      </c>
      <c r="CQ32" s="146">
        <v>5850.2539999999999</v>
      </c>
      <c r="CR32" s="146">
        <v>5879.8540000000003</v>
      </c>
      <c r="CS32" s="146">
        <v>5930.5540000000001</v>
      </c>
      <c r="CT32" s="146">
        <v>6012.0190199999997</v>
      </c>
      <c r="CU32" s="146">
        <v>6066.3090199999997</v>
      </c>
      <c r="CV32" s="146">
        <v>6192.0690199999999</v>
      </c>
      <c r="CW32" s="146">
        <v>6251.5690199999999</v>
      </c>
      <c r="CX32" s="146">
        <v>6331.8690200000001</v>
      </c>
      <c r="CY32" s="146">
        <v>6367.8690200000001</v>
      </c>
      <c r="CZ32" s="146">
        <v>6400.7690199999997</v>
      </c>
      <c r="DA32" s="146">
        <v>6431.6390199999996</v>
      </c>
      <c r="DB32" s="146">
        <v>6483.4390199999998</v>
      </c>
      <c r="DC32" s="146">
        <v>6575.7090200000002</v>
      </c>
      <c r="DD32" s="146">
        <v>6677.6590200000001</v>
      </c>
      <c r="DE32" s="146">
        <v>6806.26602</v>
      </c>
      <c r="DF32" s="146">
        <v>7024.6260199999997</v>
      </c>
      <c r="DG32" s="146">
        <v>7141.2260200000001</v>
      </c>
      <c r="DH32" s="146">
        <v>7179.2260200000001</v>
      </c>
      <c r="DI32" s="146">
        <v>7196.9260199999999</v>
      </c>
      <c r="DJ32" s="146">
        <v>7293.2940850000005</v>
      </c>
      <c r="DK32" s="146">
        <v>7363.9870890000002</v>
      </c>
      <c r="DL32" s="146">
        <v>7558.9373256000008</v>
      </c>
      <c r="DM32" s="146">
        <v>7673.5973256000007</v>
      </c>
      <c r="DN32" s="146">
        <v>7731.8773256000004</v>
      </c>
      <c r="DO32" s="146">
        <v>7803.4273256000006</v>
      </c>
      <c r="DP32" s="146">
        <v>7904.5273256</v>
      </c>
      <c r="DQ32" s="146">
        <v>7989.9273256000006</v>
      </c>
      <c r="DR32" s="146">
        <v>8003.4273256000006</v>
      </c>
      <c r="DS32" s="146">
        <v>8064.0273256</v>
      </c>
      <c r="DT32" s="146">
        <v>8229.3273256000011</v>
      </c>
      <c r="DU32" s="146">
        <v>8256.5953256000012</v>
      </c>
      <c r="DV32" s="146">
        <v>8298.0953256000012</v>
      </c>
      <c r="DW32" s="146">
        <v>8370.9253256000011</v>
      </c>
      <c r="DX32" s="146">
        <v>8483.5253255999996</v>
      </c>
    </row>
    <row r="33" spans="1:128" ht="15.9" customHeight="1" x14ac:dyDescent="0.25">
      <c r="A33" s="155" t="s">
        <v>1596</v>
      </c>
      <c r="B33" s="155" t="s">
        <v>1161</v>
      </c>
      <c r="C33" s="146">
        <v>1.752</v>
      </c>
      <c r="D33" s="149">
        <v>147.46700000000001</v>
      </c>
      <c r="E33" s="150">
        <v>164.143</v>
      </c>
      <c r="F33" s="150">
        <v>164.83199999999999</v>
      </c>
      <c r="G33" s="146">
        <v>170.12299999999999</v>
      </c>
      <c r="H33" s="146">
        <v>203.24</v>
      </c>
      <c r="I33" s="146">
        <v>238.32599999999999</v>
      </c>
      <c r="J33" s="146">
        <v>261.20600000000002</v>
      </c>
      <c r="K33" s="146">
        <v>297.66399999999999</v>
      </c>
      <c r="L33" s="146">
        <v>331.63600000000002</v>
      </c>
      <c r="M33" s="146">
        <v>371.83600000000001</v>
      </c>
      <c r="N33" s="146">
        <v>431.74599999999998</v>
      </c>
      <c r="O33" s="146">
        <v>462.82600000000002</v>
      </c>
      <c r="P33" s="146">
        <v>521.42600000000004</v>
      </c>
      <c r="Q33" s="146">
        <v>555.226</v>
      </c>
      <c r="R33" s="146">
        <v>583.726</v>
      </c>
      <c r="S33" s="146">
        <v>595.07600000000002</v>
      </c>
      <c r="T33" s="146">
        <v>602.476</v>
      </c>
      <c r="U33" s="146">
        <v>603.476</v>
      </c>
      <c r="V33" s="146">
        <v>611.476</v>
      </c>
      <c r="W33" s="146">
        <v>619.87599999999998</v>
      </c>
      <c r="X33" s="146">
        <v>624.99599999999998</v>
      </c>
      <c r="Y33" s="146">
        <v>680.99599999999998</v>
      </c>
      <c r="Z33" s="146">
        <v>689.89599999999996</v>
      </c>
      <c r="AA33" s="146">
        <v>690.89599999999996</v>
      </c>
      <c r="AB33" s="146">
        <v>705.89599999999996</v>
      </c>
      <c r="AC33" s="146">
        <v>706.89599999999996</v>
      </c>
      <c r="AD33" s="146">
        <v>711.54600000000005</v>
      </c>
      <c r="AE33" s="146">
        <v>711.99599999999998</v>
      </c>
      <c r="AF33" s="146">
        <v>728.90599999999995</v>
      </c>
      <c r="AG33" s="146">
        <v>770.40599999999995</v>
      </c>
      <c r="AH33" s="146">
        <v>772.40599999999995</v>
      </c>
      <c r="AI33" s="146">
        <v>777.18600000000004</v>
      </c>
      <c r="AJ33" s="146">
        <v>783.08600000000001</v>
      </c>
      <c r="AK33" s="146">
        <v>791.18600000000004</v>
      </c>
      <c r="AL33" s="146">
        <v>835.68600000000004</v>
      </c>
      <c r="AM33" s="146">
        <v>837.78599999999994</v>
      </c>
      <c r="AN33" s="146">
        <v>845.28599999999994</v>
      </c>
      <c r="AO33" s="146">
        <v>846.28599999999994</v>
      </c>
      <c r="AP33" s="146">
        <v>846.28599999999994</v>
      </c>
      <c r="AQ33" s="146">
        <v>849.98599999999999</v>
      </c>
      <c r="AR33" s="146">
        <v>863.78599999999994</v>
      </c>
      <c r="AS33" s="146">
        <v>866.78599999999994</v>
      </c>
      <c r="AT33" s="146">
        <v>871.28599999999994</v>
      </c>
      <c r="AU33" s="146">
        <v>881.18600000000004</v>
      </c>
      <c r="AV33" s="146">
        <v>881.98599999999999</v>
      </c>
      <c r="AW33" s="146">
        <v>888.08600000000001</v>
      </c>
      <c r="AX33" s="146">
        <v>908.08600000000001</v>
      </c>
      <c r="AY33" s="146">
        <v>908.08600000000001</v>
      </c>
      <c r="AZ33" s="146">
        <v>913.48599999999999</v>
      </c>
      <c r="BA33" s="146">
        <v>913.48599999999999</v>
      </c>
      <c r="BB33" s="146">
        <v>926.14599999999996</v>
      </c>
      <c r="BC33" s="146">
        <v>927.14599999999996</v>
      </c>
      <c r="BD33" s="146">
        <v>927.64599999999996</v>
      </c>
      <c r="BE33" s="146">
        <v>927.64599999999996</v>
      </c>
      <c r="BF33" s="146">
        <v>957.14599999999996</v>
      </c>
      <c r="BG33" s="146">
        <v>957.14599999999996</v>
      </c>
      <c r="BH33" s="146">
        <v>957.14599999999996</v>
      </c>
      <c r="BI33" s="146">
        <v>957.14599999999996</v>
      </c>
      <c r="BJ33" s="146">
        <v>957.846</v>
      </c>
      <c r="BK33" s="146">
        <v>965.846</v>
      </c>
      <c r="BL33" s="146">
        <v>965.846</v>
      </c>
      <c r="BM33" s="146">
        <v>965.846</v>
      </c>
      <c r="BN33" s="146">
        <v>976.346</v>
      </c>
      <c r="BO33" s="146">
        <v>976.346</v>
      </c>
      <c r="BP33" s="146">
        <v>976.346</v>
      </c>
      <c r="BQ33" s="146">
        <v>976.346</v>
      </c>
      <c r="BR33" s="146">
        <v>979.04600000000005</v>
      </c>
      <c r="BS33" s="146">
        <v>982.04600000000005</v>
      </c>
      <c r="BT33" s="146">
        <v>996.54600000000005</v>
      </c>
      <c r="BU33" s="146">
        <v>996.54600000000005</v>
      </c>
      <c r="BV33" s="146">
        <v>1003.446</v>
      </c>
      <c r="BW33" s="146">
        <v>1003.446</v>
      </c>
      <c r="BX33" s="146">
        <v>1013.446</v>
      </c>
      <c r="BY33" s="146">
        <v>1013.446</v>
      </c>
      <c r="BZ33" s="146">
        <v>1023.446</v>
      </c>
      <c r="CA33" s="146">
        <v>1024.4459999999999</v>
      </c>
      <c r="CB33" s="146">
        <v>1030.846</v>
      </c>
      <c r="CC33" s="146">
        <v>1038.846</v>
      </c>
      <c r="CD33" s="146">
        <v>1038.846</v>
      </c>
      <c r="CE33" s="146">
        <v>1038.846</v>
      </c>
      <c r="CF33" s="146">
        <v>1047.846</v>
      </c>
      <c r="CG33" s="146">
        <v>1081.646</v>
      </c>
      <c r="CH33" s="146">
        <v>1084.646</v>
      </c>
      <c r="CI33" s="146">
        <v>1135.646</v>
      </c>
      <c r="CJ33" s="146">
        <v>1135.646</v>
      </c>
      <c r="CK33" s="146">
        <v>1140.646</v>
      </c>
      <c r="CL33" s="146">
        <v>1190.646</v>
      </c>
      <c r="CM33" s="146">
        <v>1190.646</v>
      </c>
      <c r="CN33" s="146">
        <v>1190.646</v>
      </c>
      <c r="CO33" s="146">
        <v>1190.646</v>
      </c>
      <c r="CP33" s="146">
        <v>1200.646</v>
      </c>
      <c r="CQ33" s="146">
        <v>1200.646</v>
      </c>
      <c r="CR33" s="146">
        <v>1203.646</v>
      </c>
      <c r="CS33" s="146">
        <v>1203.646</v>
      </c>
      <c r="CT33" s="146">
        <v>1228.146</v>
      </c>
      <c r="CU33" s="146">
        <v>1228.146</v>
      </c>
      <c r="CV33" s="146">
        <v>1228.146</v>
      </c>
      <c r="CW33" s="146">
        <v>1228.146</v>
      </c>
      <c r="CX33" s="146">
        <v>1229.646</v>
      </c>
      <c r="CY33" s="146">
        <v>1229.646</v>
      </c>
      <c r="CZ33" s="146">
        <v>1229.646</v>
      </c>
      <c r="DA33" s="146">
        <v>1235.646</v>
      </c>
      <c r="DB33" s="146">
        <v>1235.646</v>
      </c>
      <c r="DC33" s="146">
        <v>1235.646</v>
      </c>
      <c r="DD33" s="146">
        <v>1236.046</v>
      </c>
      <c r="DE33" s="146">
        <v>1236.046</v>
      </c>
      <c r="DF33" s="146">
        <v>1238.046</v>
      </c>
      <c r="DG33" s="146">
        <v>1246.046</v>
      </c>
      <c r="DH33" s="146">
        <v>1256.046</v>
      </c>
      <c r="DI33" s="146">
        <v>1268.846</v>
      </c>
      <c r="DJ33" s="146">
        <v>1277.146</v>
      </c>
      <c r="DK33" s="146">
        <v>1335.646</v>
      </c>
      <c r="DL33" s="146">
        <v>1339.646</v>
      </c>
      <c r="DM33" s="146">
        <v>1339.646</v>
      </c>
      <c r="DN33" s="146">
        <v>1339.646</v>
      </c>
      <c r="DO33" s="146">
        <v>1339.646</v>
      </c>
      <c r="DP33" s="146">
        <v>1339.646</v>
      </c>
      <c r="DQ33" s="146">
        <v>1339.646</v>
      </c>
      <c r="DR33" s="146">
        <v>1347.646</v>
      </c>
      <c r="DS33" s="146">
        <v>1363.646</v>
      </c>
      <c r="DT33" s="146">
        <v>1378.646</v>
      </c>
      <c r="DU33" s="146">
        <v>1383.646</v>
      </c>
      <c r="DV33" s="146">
        <v>1398.7460000000001</v>
      </c>
      <c r="DW33" s="146">
        <v>1398.7460000000001</v>
      </c>
      <c r="DX33" s="146">
        <v>1408.9559999999999</v>
      </c>
    </row>
    <row r="34" spans="1:128" ht="15.9" customHeight="1" x14ac:dyDescent="0.25">
      <c r="A34" s="155" t="s">
        <v>1596</v>
      </c>
      <c r="B34" s="155" t="s">
        <v>1162</v>
      </c>
      <c r="C34" s="146">
        <v>0.69599999999999995</v>
      </c>
      <c r="D34" s="149">
        <v>106.47199999999999</v>
      </c>
      <c r="E34" s="150">
        <v>118.202</v>
      </c>
      <c r="F34" s="150">
        <v>175.608</v>
      </c>
      <c r="G34" s="146">
        <v>190.89699999999999</v>
      </c>
      <c r="H34" s="146">
        <v>217.74700000000001</v>
      </c>
      <c r="I34" s="146">
        <v>300.197</v>
      </c>
      <c r="J34" s="146">
        <v>386.06700000000001</v>
      </c>
      <c r="K34" s="146">
        <v>412.471</v>
      </c>
      <c r="L34" s="146">
        <v>449.21100000000001</v>
      </c>
      <c r="M34" s="146">
        <v>547.18600000000004</v>
      </c>
      <c r="N34" s="146">
        <v>573.33600000000001</v>
      </c>
      <c r="O34" s="146">
        <v>619.68600000000004</v>
      </c>
      <c r="P34" s="146">
        <v>681.23199999999997</v>
      </c>
      <c r="Q34" s="146">
        <v>695.01700000000005</v>
      </c>
      <c r="R34" s="146">
        <v>726.41700000000003</v>
      </c>
      <c r="S34" s="146">
        <v>749.72699999999998</v>
      </c>
      <c r="T34" s="146">
        <v>780.12699999999995</v>
      </c>
      <c r="U34" s="146">
        <v>784.12699999999995</v>
      </c>
      <c r="V34" s="146">
        <v>791.36699999999996</v>
      </c>
      <c r="W34" s="146">
        <v>795.86699999999996</v>
      </c>
      <c r="X34" s="146">
        <v>861.87699999999995</v>
      </c>
      <c r="Y34" s="146">
        <v>868.17700000000002</v>
      </c>
      <c r="Z34" s="146">
        <v>903.98699999999997</v>
      </c>
      <c r="AA34" s="146">
        <v>907.18700000000001</v>
      </c>
      <c r="AB34" s="146">
        <v>925.17700000000002</v>
      </c>
      <c r="AC34" s="146">
        <v>926.67700000000002</v>
      </c>
      <c r="AD34" s="146">
        <v>938.17700000000002</v>
      </c>
      <c r="AE34" s="146">
        <v>940.37699999999995</v>
      </c>
      <c r="AF34" s="146">
        <v>956.37699999999995</v>
      </c>
      <c r="AG34" s="146">
        <v>974.67700000000002</v>
      </c>
      <c r="AH34" s="146">
        <v>1003.877</v>
      </c>
      <c r="AI34" s="146">
        <v>1023.337</v>
      </c>
      <c r="AJ34" s="146">
        <v>1023.337</v>
      </c>
      <c r="AK34" s="146">
        <v>1067.337</v>
      </c>
      <c r="AL34" s="146">
        <v>1077.837</v>
      </c>
      <c r="AM34" s="146">
        <v>1142.837</v>
      </c>
      <c r="AN34" s="146">
        <v>1142.837</v>
      </c>
      <c r="AO34" s="146">
        <v>1144.337</v>
      </c>
      <c r="AP34" s="146">
        <v>1192.9369999999999</v>
      </c>
      <c r="AQ34" s="146">
        <v>1192.9369999999999</v>
      </c>
      <c r="AR34" s="146">
        <v>1204.037</v>
      </c>
      <c r="AS34" s="146">
        <v>1214.037</v>
      </c>
      <c r="AT34" s="146">
        <v>1218.7370000000001</v>
      </c>
      <c r="AU34" s="146">
        <v>1220.7370000000001</v>
      </c>
      <c r="AV34" s="146">
        <v>1227.2370000000001</v>
      </c>
      <c r="AW34" s="146">
        <v>1252.7370000000001</v>
      </c>
      <c r="AX34" s="146">
        <v>1286.2370000000001</v>
      </c>
      <c r="AY34" s="146">
        <v>1295.2370000000001</v>
      </c>
      <c r="AZ34" s="146">
        <v>1298.037</v>
      </c>
      <c r="BA34" s="146">
        <v>1298.037</v>
      </c>
      <c r="BB34" s="146">
        <v>1302.9770000000001</v>
      </c>
      <c r="BC34" s="146">
        <v>1307.4770000000001</v>
      </c>
      <c r="BD34" s="146">
        <v>1326.4770000000001</v>
      </c>
      <c r="BE34" s="146">
        <v>1329.1769999999999</v>
      </c>
      <c r="BF34" s="146">
        <v>1340.1769999999999</v>
      </c>
      <c r="BG34" s="146">
        <v>1356.1769999999999</v>
      </c>
      <c r="BH34" s="146">
        <v>1356.1769999999999</v>
      </c>
      <c r="BI34" s="146">
        <v>1360.877</v>
      </c>
      <c r="BJ34" s="146">
        <v>1363.877</v>
      </c>
      <c r="BK34" s="146">
        <v>1373.877</v>
      </c>
      <c r="BL34" s="146">
        <v>1391.2570000000001</v>
      </c>
      <c r="BM34" s="146">
        <v>1405.557</v>
      </c>
      <c r="BN34" s="146">
        <v>1441.557</v>
      </c>
      <c r="BO34" s="146">
        <v>1441.557</v>
      </c>
      <c r="BP34" s="146">
        <v>1446.057</v>
      </c>
      <c r="BQ34" s="146">
        <v>1448.7570000000001</v>
      </c>
      <c r="BR34" s="146">
        <v>1485.057</v>
      </c>
      <c r="BS34" s="146">
        <v>1495.857</v>
      </c>
      <c r="BT34" s="146">
        <v>1495.857</v>
      </c>
      <c r="BU34" s="146">
        <v>1520.857</v>
      </c>
      <c r="BV34" s="146">
        <v>1520.857</v>
      </c>
      <c r="BW34" s="146">
        <v>1520.857</v>
      </c>
      <c r="BX34" s="146">
        <v>1564.857</v>
      </c>
      <c r="BY34" s="146">
        <v>1564.857</v>
      </c>
      <c r="BZ34" s="146">
        <v>1584.857</v>
      </c>
      <c r="CA34" s="146">
        <v>1594.857</v>
      </c>
      <c r="CB34" s="146">
        <v>1594.857</v>
      </c>
      <c r="CC34" s="146">
        <v>1600.2370000000001</v>
      </c>
      <c r="CD34" s="146">
        <v>1600.2370000000001</v>
      </c>
      <c r="CE34" s="146">
        <v>1605.037</v>
      </c>
      <c r="CF34" s="146">
        <v>1616.1369999999999</v>
      </c>
      <c r="CG34" s="146">
        <v>1616.1369999999999</v>
      </c>
      <c r="CH34" s="146">
        <v>1616.1369999999999</v>
      </c>
      <c r="CI34" s="146">
        <v>1640.7470000000001</v>
      </c>
      <c r="CJ34" s="146">
        <v>1643.2470000000001</v>
      </c>
      <c r="CK34" s="146">
        <v>1651.9469999999999</v>
      </c>
      <c r="CL34" s="146">
        <v>1652.9469999999999</v>
      </c>
      <c r="CM34" s="146">
        <v>1653.6969999999999</v>
      </c>
      <c r="CN34" s="146">
        <v>1658.6969999999999</v>
      </c>
      <c r="CO34" s="146">
        <v>1672.6969999999999</v>
      </c>
      <c r="CP34" s="146">
        <v>1672.6969999999999</v>
      </c>
      <c r="CQ34" s="146">
        <v>1672.6969999999999</v>
      </c>
      <c r="CR34" s="146">
        <v>1677.6969999999999</v>
      </c>
      <c r="CS34" s="146">
        <v>1677.6969999999999</v>
      </c>
      <c r="CT34" s="146">
        <v>1695.3969999999999</v>
      </c>
      <c r="CU34" s="146">
        <v>1696.2670000000001</v>
      </c>
      <c r="CV34" s="146">
        <v>1699.7170000000001</v>
      </c>
      <c r="CW34" s="146">
        <v>1699.7170000000001</v>
      </c>
      <c r="CX34" s="146">
        <v>1707.4169999999999</v>
      </c>
      <c r="CY34" s="146">
        <v>1726.317</v>
      </c>
      <c r="CZ34" s="146">
        <v>1730.317</v>
      </c>
      <c r="DA34" s="146">
        <v>1752.9169999999999</v>
      </c>
      <c r="DB34" s="146">
        <v>1789.9169999999999</v>
      </c>
      <c r="DC34" s="146">
        <v>1789.9169999999999</v>
      </c>
      <c r="DD34" s="146">
        <v>1789.9169999999999</v>
      </c>
      <c r="DE34" s="146">
        <v>1789.9169999999999</v>
      </c>
      <c r="DF34" s="146">
        <v>1795.4169999999999</v>
      </c>
      <c r="DG34" s="146">
        <v>1800.4169999999999</v>
      </c>
      <c r="DH34" s="146">
        <v>1844.4169999999999</v>
      </c>
      <c r="DI34" s="146">
        <v>1857.4169999999999</v>
      </c>
      <c r="DJ34" s="146">
        <v>1862.5170000000001</v>
      </c>
      <c r="DK34" s="146">
        <v>1931.9169999999999</v>
      </c>
      <c r="DL34" s="146">
        <v>1971.5170000000001</v>
      </c>
      <c r="DM34" s="146">
        <v>1971.5170000000001</v>
      </c>
      <c r="DN34" s="146">
        <v>1971.5170000000001</v>
      </c>
      <c r="DO34" s="146">
        <v>1971.5170000000001</v>
      </c>
      <c r="DP34" s="146">
        <v>1977.7170000000001</v>
      </c>
      <c r="DQ34" s="146">
        <v>1977.7170000000001</v>
      </c>
      <c r="DR34" s="146">
        <v>1977.7170000000001</v>
      </c>
      <c r="DS34" s="146">
        <v>1983.7170000000001</v>
      </c>
      <c r="DT34" s="146">
        <v>1992.9169999999999</v>
      </c>
      <c r="DU34" s="146">
        <v>1992.9169999999999</v>
      </c>
      <c r="DV34" s="146">
        <v>2009.0360000000001</v>
      </c>
      <c r="DW34" s="146">
        <v>2048.0360000000001</v>
      </c>
      <c r="DX34" s="146">
        <v>2060.2759999999998</v>
      </c>
    </row>
    <row r="35" spans="1:128" ht="15.9" customHeight="1" x14ac:dyDescent="0.25">
      <c r="A35" s="155" t="s">
        <v>1596</v>
      </c>
      <c r="B35" s="155" t="s">
        <v>1163</v>
      </c>
      <c r="C35" s="146">
        <v>33.767000000000003</v>
      </c>
      <c r="D35" s="149">
        <v>859.84159999999997</v>
      </c>
      <c r="E35" s="150">
        <v>1090.5275999999999</v>
      </c>
      <c r="F35" s="150">
        <v>1504.9315999999999</v>
      </c>
      <c r="G35" s="146">
        <v>2019.7191</v>
      </c>
      <c r="H35" s="146">
        <v>2627.2021</v>
      </c>
      <c r="I35" s="146">
        <v>3927.8553000000002</v>
      </c>
      <c r="J35" s="146">
        <v>4766.3482999999997</v>
      </c>
      <c r="K35" s="146">
        <v>5849.1723000000002</v>
      </c>
      <c r="L35" s="146">
        <v>6767.1043</v>
      </c>
      <c r="M35" s="146">
        <v>7737.9133000000002</v>
      </c>
      <c r="N35" s="146">
        <v>8388.7662999999993</v>
      </c>
      <c r="O35" s="146">
        <v>9063.4343000000008</v>
      </c>
      <c r="P35" s="146">
        <v>9567.0152999999991</v>
      </c>
      <c r="Q35" s="146">
        <v>9881.8273000000008</v>
      </c>
      <c r="R35" s="146">
        <v>10229.550300000001</v>
      </c>
      <c r="S35" s="146">
        <v>10630.398300000001</v>
      </c>
      <c r="T35" s="146">
        <v>10971.0373</v>
      </c>
      <c r="U35" s="146">
        <v>11264.186299999999</v>
      </c>
      <c r="V35" s="146">
        <v>11453.879300000001</v>
      </c>
      <c r="W35" s="146">
        <v>11662.344300000001</v>
      </c>
      <c r="X35" s="146">
        <v>12076.0733</v>
      </c>
      <c r="Y35" s="146">
        <v>12282.3783</v>
      </c>
      <c r="Z35" s="146">
        <v>12653.0393</v>
      </c>
      <c r="AA35" s="146">
        <v>13029.329299999999</v>
      </c>
      <c r="AB35" s="146">
        <v>13450.4823</v>
      </c>
      <c r="AC35" s="146">
        <v>13641.6893</v>
      </c>
      <c r="AD35" s="146">
        <v>13971.2893</v>
      </c>
      <c r="AE35" s="146">
        <v>14281.4033</v>
      </c>
      <c r="AF35" s="146">
        <v>14551.113300000001</v>
      </c>
      <c r="AG35" s="146">
        <v>14792.9933</v>
      </c>
      <c r="AH35" s="146">
        <v>15024.496300000001</v>
      </c>
      <c r="AI35" s="146">
        <v>15234.9763</v>
      </c>
      <c r="AJ35" s="146">
        <v>15392.657300000001</v>
      </c>
      <c r="AK35" s="146">
        <v>15646.2173</v>
      </c>
      <c r="AL35" s="146">
        <v>15952.067300000001</v>
      </c>
      <c r="AM35" s="146">
        <v>16087.3573</v>
      </c>
      <c r="AN35" s="146">
        <v>16200.3773</v>
      </c>
      <c r="AO35" s="146">
        <v>16380.856299999999</v>
      </c>
      <c r="AP35" s="146">
        <v>16536.7713</v>
      </c>
      <c r="AQ35" s="146">
        <v>16681.331300000002</v>
      </c>
      <c r="AR35" s="146">
        <v>16815.2713</v>
      </c>
      <c r="AS35" s="146">
        <v>16958.631300000001</v>
      </c>
      <c r="AT35" s="146">
        <v>17111.3413</v>
      </c>
      <c r="AU35" s="146">
        <v>17239.081300000002</v>
      </c>
      <c r="AV35" s="146">
        <v>17432.151300000001</v>
      </c>
      <c r="AW35" s="146">
        <v>17612.601299999998</v>
      </c>
      <c r="AX35" s="146">
        <v>17815.647300000001</v>
      </c>
      <c r="AY35" s="146">
        <v>18043.637299999999</v>
      </c>
      <c r="AZ35" s="146">
        <v>18222.067299999999</v>
      </c>
      <c r="BA35" s="146">
        <v>18304.757300000001</v>
      </c>
      <c r="BB35" s="146">
        <v>18336.526300000001</v>
      </c>
      <c r="BC35" s="146">
        <v>18496.796300000002</v>
      </c>
      <c r="BD35" s="146">
        <v>18610.1103</v>
      </c>
      <c r="BE35" s="146">
        <v>18713.670300000002</v>
      </c>
      <c r="BF35" s="146">
        <v>18886.870299999999</v>
      </c>
      <c r="BG35" s="146">
        <v>19114.5203</v>
      </c>
      <c r="BH35" s="146">
        <v>19222.030299999999</v>
      </c>
      <c r="BI35" s="146">
        <v>19343.794300000001</v>
      </c>
      <c r="BJ35" s="146">
        <v>19440.434300000001</v>
      </c>
      <c r="BK35" s="146">
        <v>19596.099300000002</v>
      </c>
      <c r="BL35" s="146">
        <v>19683.791300000001</v>
      </c>
      <c r="BM35" s="146">
        <v>19856.781299999999</v>
      </c>
      <c r="BN35" s="146">
        <v>19932.0713</v>
      </c>
      <c r="BO35" s="146">
        <v>20019.0013</v>
      </c>
      <c r="BP35" s="146">
        <v>20092.201300000001</v>
      </c>
      <c r="BQ35" s="146">
        <v>20122.5013</v>
      </c>
      <c r="BR35" s="146">
        <v>20190.314299999998</v>
      </c>
      <c r="BS35" s="146">
        <v>20274.0543</v>
      </c>
      <c r="BT35" s="146">
        <v>20456.094300000001</v>
      </c>
      <c r="BU35" s="146">
        <v>20574.8943</v>
      </c>
      <c r="BV35" s="146">
        <v>20688.694299999999</v>
      </c>
      <c r="BW35" s="146">
        <v>20775.994299999998</v>
      </c>
      <c r="BX35" s="146">
        <v>20848.8943</v>
      </c>
      <c r="BY35" s="146">
        <v>20922.224300000002</v>
      </c>
      <c r="BZ35" s="146">
        <v>20946.3243</v>
      </c>
      <c r="CA35" s="146">
        <v>21052.584299999999</v>
      </c>
      <c r="CB35" s="146">
        <v>21077.384300000002</v>
      </c>
      <c r="CC35" s="146">
        <v>21208.874299999999</v>
      </c>
      <c r="CD35" s="146">
        <v>21324.992300000002</v>
      </c>
      <c r="CE35" s="146">
        <v>21499.452300000001</v>
      </c>
      <c r="CF35" s="146">
        <v>21632.562300000001</v>
      </c>
      <c r="CG35" s="146">
        <v>21774.402300000002</v>
      </c>
      <c r="CH35" s="146">
        <v>21923.5923</v>
      </c>
      <c r="CI35" s="146">
        <v>22025.312300000001</v>
      </c>
      <c r="CJ35" s="146">
        <v>22124.9323</v>
      </c>
      <c r="CK35" s="146">
        <v>22241.532299999999</v>
      </c>
      <c r="CL35" s="146">
        <v>22375.632300000001</v>
      </c>
      <c r="CM35" s="146">
        <v>22446.612300000001</v>
      </c>
      <c r="CN35" s="146">
        <v>22519.222300000001</v>
      </c>
      <c r="CO35" s="146">
        <v>22569.1423</v>
      </c>
      <c r="CP35" s="146">
        <v>22669.202300000001</v>
      </c>
      <c r="CQ35" s="146">
        <v>22735.359199999999</v>
      </c>
      <c r="CR35" s="146">
        <v>22872.029200000001</v>
      </c>
      <c r="CS35" s="146">
        <v>22979.779200000001</v>
      </c>
      <c r="CT35" s="146">
        <v>23328.589199999999</v>
      </c>
      <c r="CU35" s="146">
        <v>23543.949199999999</v>
      </c>
      <c r="CV35" s="146">
        <v>23831.805199999999</v>
      </c>
      <c r="CW35" s="146">
        <v>24055.290199999999</v>
      </c>
      <c r="CX35" s="146">
        <v>24772.9002</v>
      </c>
      <c r="CY35" s="146">
        <v>25065.147199999999</v>
      </c>
      <c r="CZ35" s="146">
        <v>25211.857199999999</v>
      </c>
      <c r="DA35" s="146">
        <v>25370.8122</v>
      </c>
      <c r="DB35" s="146">
        <v>25530.287199999999</v>
      </c>
      <c r="DC35" s="146">
        <v>25602.855200000002</v>
      </c>
      <c r="DD35" s="146">
        <v>25845.835200000001</v>
      </c>
      <c r="DE35" s="146">
        <v>26081.915199999999</v>
      </c>
      <c r="DF35" s="146">
        <v>26176.225200000001</v>
      </c>
      <c r="DG35" s="146">
        <v>26439.387675000002</v>
      </c>
      <c r="DH35" s="146">
        <v>26630.827675</v>
      </c>
      <c r="DI35" s="146">
        <v>26767.594649999999</v>
      </c>
      <c r="DJ35" s="146">
        <v>27154.15465</v>
      </c>
      <c r="DK35" s="146">
        <v>27346.854650000001</v>
      </c>
      <c r="DL35" s="146">
        <v>27518.468588</v>
      </c>
      <c r="DM35" s="146">
        <v>27665.518587999999</v>
      </c>
      <c r="DN35" s="146">
        <v>27775.564588000001</v>
      </c>
      <c r="DO35" s="146">
        <v>27880.074587999999</v>
      </c>
      <c r="DP35" s="146">
        <v>27979.174588000002</v>
      </c>
      <c r="DQ35" s="146">
        <v>28098.784587999999</v>
      </c>
      <c r="DR35" s="146">
        <v>28299.394587999999</v>
      </c>
      <c r="DS35" s="146">
        <v>28680.184905999999</v>
      </c>
      <c r="DT35" s="146">
        <v>28775.959906</v>
      </c>
      <c r="DU35" s="146">
        <v>28943.829905999999</v>
      </c>
      <c r="DV35" s="146">
        <v>29060.030906</v>
      </c>
      <c r="DW35" s="146">
        <v>29361.501155999998</v>
      </c>
      <c r="DX35" s="146">
        <v>29684.952155999999</v>
      </c>
    </row>
    <row r="36" spans="1:128" s="148" customFormat="1" ht="15.9" customHeight="1" x14ac:dyDescent="0.25">
      <c r="A36" s="155" t="s">
        <v>1596</v>
      </c>
      <c r="B36" s="155" t="s">
        <v>1167</v>
      </c>
      <c r="I36" s="146"/>
      <c r="J36" s="146"/>
      <c r="K36" s="146"/>
      <c r="L36" s="146"/>
      <c r="M36" s="146"/>
      <c r="N36" s="146"/>
      <c r="O36" s="146"/>
      <c r="P36" s="146"/>
      <c r="Q36" s="146"/>
      <c r="R36" s="146">
        <v>0</v>
      </c>
      <c r="S36" s="146">
        <v>0</v>
      </c>
      <c r="T36" s="146">
        <v>0</v>
      </c>
      <c r="U36" s="146">
        <v>0</v>
      </c>
      <c r="V36" s="146">
        <v>0</v>
      </c>
      <c r="W36" s="146">
        <v>0</v>
      </c>
      <c r="X36" s="146">
        <v>0</v>
      </c>
      <c r="Y36" s="146">
        <v>0</v>
      </c>
      <c r="Z36" s="146">
        <v>0</v>
      </c>
      <c r="AA36" s="146">
        <v>0</v>
      </c>
      <c r="AB36" s="146">
        <v>0</v>
      </c>
      <c r="AC36" s="146">
        <v>0</v>
      </c>
      <c r="AD36" s="146">
        <v>0</v>
      </c>
      <c r="AE36" s="146">
        <v>0</v>
      </c>
      <c r="AF36" s="146">
        <v>0</v>
      </c>
      <c r="AG36" s="146">
        <v>0</v>
      </c>
      <c r="AH36" s="146">
        <v>0</v>
      </c>
      <c r="AI36" s="146">
        <v>0</v>
      </c>
      <c r="AJ36" s="146">
        <v>0</v>
      </c>
      <c r="AK36" s="146">
        <v>0</v>
      </c>
      <c r="AL36" s="146">
        <v>0</v>
      </c>
      <c r="AM36" s="146">
        <v>0</v>
      </c>
      <c r="AN36" s="146">
        <v>0</v>
      </c>
      <c r="AO36" s="146">
        <v>0</v>
      </c>
      <c r="AP36" s="146">
        <v>0</v>
      </c>
      <c r="AQ36" s="146">
        <v>0</v>
      </c>
      <c r="AR36" s="146">
        <v>0</v>
      </c>
      <c r="AS36" s="146">
        <v>0</v>
      </c>
      <c r="AT36" s="146">
        <v>0</v>
      </c>
      <c r="AU36" s="146">
        <v>0</v>
      </c>
      <c r="AV36" s="146">
        <v>0</v>
      </c>
      <c r="AW36" s="146">
        <v>0</v>
      </c>
      <c r="AX36" s="146">
        <v>0</v>
      </c>
      <c r="AY36" s="146">
        <v>0</v>
      </c>
      <c r="AZ36" s="146">
        <v>0</v>
      </c>
      <c r="BA36" s="146">
        <v>0</v>
      </c>
      <c r="BB36" s="146">
        <v>0</v>
      </c>
      <c r="BC36" s="146">
        <v>0</v>
      </c>
      <c r="BD36" s="146">
        <v>0</v>
      </c>
      <c r="BE36" s="146">
        <v>0</v>
      </c>
      <c r="BF36" s="146">
        <v>0</v>
      </c>
      <c r="BG36" s="146">
        <v>0</v>
      </c>
      <c r="BH36" s="146">
        <v>0</v>
      </c>
      <c r="BI36" s="146">
        <v>0</v>
      </c>
      <c r="BJ36" s="146">
        <v>0</v>
      </c>
      <c r="BK36" s="146">
        <v>0</v>
      </c>
      <c r="BL36" s="146">
        <v>0</v>
      </c>
      <c r="BM36" s="146">
        <v>0</v>
      </c>
      <c r="BN36" s="146">
        <v>0</v>
      </c>
      <c r="BO36" s="146">
        <v>0</v>
      </c>
      <c r="BP36" s="146">
        <v>0</v>
      </c>
      <c r="BQ36" s="146">
        <v>0</v>
      </c>
      <c r="BR36" s="146">
        <v>0</v>
      </c>
      <c r="BS36" s="146">
        <v>0</v>
      </c>
      <c r="BT36" s="146">
        <v>0</v>
      </c>
      <c r="BU36" s="146">
        <v>0</v>
      </c>
      <c r="BV36" s="146">
        <v>0</v>
      </c>
      <c r="BW36" s="146">
        <v>0</v>
      </c>
      <c r="BX36" s="146">
        <v>0</v>
      </c>
      <c r="BY36" s="146">
        <v>0</v>
      </c>
      <c r="BZ36" s="146">
        <v>0</v>
      </c>
      <c r="CA36" s="146">
        <v>0</v>
      </c>
      <c r="CB36" s="146">
        <v>0</v>
      </c>
      <c r="CC36" s="146">
        <v>0</v>
      </c>
      <c r="CD36" s="146">
        <v>0</v>
      </c>
      <c r="CE36" s="146">
        <v>0</v>
      </c>
      <c r="CF36" s="146">
        <v>0</v>
      </c>
      <c r="CG36" s="146">
        <v>0</v>
      </c>
      <c r="CH36" s="146">
        <v>0</v>
      </c>
      <c r="CI36" s="146">
        <v>0</v>
      </c>
      <c r="CJ36" s="146">
        <v>0</v>
      </c>
      <c r="CK36" s="146">
        <v>0</v>
      </c>
      <c r="CL36" s="146">
        <v>0</v>
      </c>
      <c r="CM36" s="146">
        <v>0</v>
      </c>
      <c r="CN36" s="146">
        <v>0</v>
      </c>
      <c r="CO36" s="146">
        <v>0</v>
      </c>
      <c r="CP36" s="146">
        <v>0</v>
      </c>
      <c r="CQ36" s="146">
        <v>0</v>
      </c>
      <c r="CR36" s="146">
        <v>0</v>
      </c>
      <c r="CS36" s="146">
        <v>0</v>
      </c>
      <c r="CT36" s="146">
        <v>0</v>
      </c>
      <c r="CU36" s="146">
        <v>0</v>
      </c>
      <c r="CV36" s="146">
        <v>0</v>
      </c>
      <c r="CW36" s="146">
        <v>0</v>
      </c>
      <c r="CX36" s="146">
        <v>0</v>
      </c>
      <c r="CY36" s="146">
        <v>0</v>
      </c>
      <c r="CZ36" s="146">
        <v>0</v>
      </c>
      <c r="DA36" s="146">
        <v>0</v>
      </c>
      <c r="DB36" s="146">
        <v>0</v>
      </c>
      <c r="DC36" s="146">
        <v>0</v>
      </c>
      <c r="DD36" s="146">
        <v>0</v>
      </c>
      <c r="DE36" s="146">
        <v>0</v>
      </c>
      <c r="DF36" s="146">
        <v>0</v>
      </c>
      <c r="DG36" s="146">
        <v>0</v>
      </c>
      <c r="DH36" s="146">
        <v>0</v>
      </c>
      <c r="DI36" s="146">
        <v>0</v>
      </c>
      <c r="DJ36" s="146">
        <v>0</v>
      </c>
      <c r="DK36" s="146">
        <v>0</v>
      </c>
      <c r="DL36" s="146">
        <v>0</v>
      </c>
      <c r="DM36" s="146">
        <v>0</v>
      </c>
      <c r="DN36" s="146">
        <v>0</v>
      </c>
      <c r="DO36" s="146">
        <v>0</v>
      </c>
      <c r="DP36" s="146">
        <v>0</v>
      </c>
      <c r="DQ36" s="146">
        <v>0</v>
      </c>
      <c r="DR36" s="146">
        <v>0</v>
      </c>
      <c r="DS36" s="146">
        <v>0</v>
      </c>
      <c r="DT36" s="146">
        <v>0</v>
      </c>
      <c r="DU36" s="146">
        <v>0</v>
      </c>
      <c r="DV36" s="146">
        <v>0</v>
      </c>
      <c r="DW36" s="146">
        <v>0</v>
      </c>
      <c r="DX36" s="146">
        <v>0</v>
      </c>
    </row>
    <row r="37" spans="1:128" ht="15.9" customHeight="1" x14ac:dyDescent="0.25">
      <c r="A37" s="155" t="s">
        <v>1596</v>
      </c>
      <c r="B37" s="155" t="s">
        <v>1168</v>
      </c>
      <c r="C37" s="146">
        <v>82.870999999999995</v>
      </c>
      <c r="D37" s="149">
        <v>1433.4880000000001</v>
      </c>
      <c r="E37" s="150">
        <v>1880.376</v>
      </c>
      <c r="F37" s="150">
        <v>2774.8649999999998</v>
      </c>
      <c r="G37" s="146">
        <v>4033.6502</v>
      </c>
      <c r="H37" s="146">
        <v>5580.9373999999998</v>
      </c>
      <c r="I37" s="146">
        <v>8506.7423999999992</v>
      </c>
      <c r="J37" s="146">
        <v>11229.370199999999</v>
      </c>
      <c r="K37" s="146">
        <v>14035.3451</v>
      </c>
      <c r="L37" s="146">
        <v>16217.6711</v>
      </c>
      <c r="M37" s="146">
        <v>18294.614099999999</v>
      </c>
      <c r="N37" s="146">
        <v>19691.5249</v>
      </c>
      <c r="O37" s="146">
        <v>21076.6728</v>
      </c>
      <c r="P37" s="146">
        <v>22230.180799999998</v>
      </c>
      <c r="Q37" s="146">
        <v>22990.782800000001</v>
      </c>
      <c r="R37" s="146">
        <v>23871.846799999999</v>
      </c>
      <c r="S37" s="146">
        <v>24492.436799999999</v>
      </c>
      <c r="T37" s="146">
        <v>25279.4908</v>
      </c>
      <c r="U37" s="146">
        <v>25875.8478</v>
      </c>
      <c r="V37" s="146">
        <v>26391.191800000001</v>
      </c>
      <c r="W37" s="146">
        <v>26872.345799999999</v>
      </c>
      <c r="X37" s="146">
        <v>27616.209800000001</v>
      </c>
      <c r="Y37" s="146">
        <v>28139.7268</v>
      </c>
      <c r="Z37" s="146">
        <v>28989.908800000001</v>
      </c>
      <c r="AA37" s="146">
        <v>29630.3298</v>
      </c>
      <c r="AB37" s="146">
        <v>30352.284800000001</v>
      </c>
      <c r="AC37" s="146">
        <v>30742.935700000002</v>
      </c>
      <c r="AD37" s="146">
        <v>31421.7497</v>
      </c>
      <c r="AE37" s="146">
        <v>32071.119699999999</v>
      </c>
      <c r="AF37" s="146">
        <v>32524.197700000001</v>
      </c>
      <c r="AG37" s="146">
        <v>33023.994700000003</v>
      </c>
      <c r="AH37" s="146">
        <v>33566.786</v>
      </c>
      <c r="AI37" s="146">
        <v>33977.199000000001</v>
      </c>
      <c r="AJ37" s="146">
        <v>34220.748</v>
      </c>
      <c r="AK37" s="146">
        <v>34916.978000000003</v>
      </c>
      <c r="AL37" s="146">
        <v>35785.987999999998</v>
      </c>
      <c r="AM37" s="146">
        <v>36081.372000000003</v>
      </c>
      <c r="AN37" s="146">
        <v>36421.500999999997</v>
      </c>
      <c r="AO37" s="146">
        <v>36714.716</v>
      </c>
      <c r="AP37" s="146">
        <v>37146.453999999998</v>
      </c>
      <c r="AQ37" s="146">
        <v>37574.684000000001</v>
      </c>
      <c r="AR37" s="146">
        <v>38015.874000000003</v>
      </c>
      <c r="AS37" s="146">
        <v>38537.24</v>
      </c>
      <c r="AT37" s="146">
        <v>38935.94</v>
      </c>
      <c r="AU37" s="146">
        <v>39382.595000000001</v>
      </c>
      <c r="AV37" s="146">
        <v>39939.622000000003</v>
      </c>
      <c r="AW37" s="146">
        <v>40431.767999999996</v>
      </c>
      <c r="AX37" s="146">
        <v>41050.228000000003</v>
      </c>
      <c r="AY37" s="146">
        <v>41595.389000000003</v>
      </c>
      <c r="AZ37" s="146">
        <v>42049.972999999998</v>
      </c>
      <c r="BA37" s="146">
        <v>42459.472999999998</v>
      </c>
      <c r="BB37" s="146">
        <v>42592.523000000001</v>
      </c>
      <c r="BC37" s="146">
        <v>42966.266000000003</v>
      </c>
      <c r="BD37" s="146">
        <v>43253.016000000003</v>
      </c>
      <c r="BE37" s="146">
        <v>43530.455999999998</v>
      </c>
      <c r="BF37" s="146">
        <v>43850.421999999999</v>
      </c>
      <c r="BG37" s="146">
        <v>44087.341999999997</v>
      </c>
      <c r="BH37" s="146">
        <v>44445.205000000002</v>
      </c>
      <c r="BI37" s="146">
        <v>44744.953999999998</v>
      </c>
      <c r="BJ37" s="146">
        <v>45086.872000000003</v>
      </c>
      <c r="BK37" s="146">
        <v>45533.165999999997</v>
      </c>
      <c r="BL37" s="146">
        <v>45818.826000000001</v>
      </c>
      <c r="BM37" s="146">
        <v>45993.707000000002</v>
      </c>
      <c r="BN37" s="146">
        <v>46254.186999999998</v>
      </c>
      <c r="BO37" s="146">
        <v>46525.837</v>
      </c>
      <c r="BP37" s="146">
        <v>46698.796999999999</v>
      </c>
      <c r="BQ37" s="146">
        <v>46772.796999999999</v>
      </c>
      <c r="BR37" s="146">
        <v>46946.006999999998</v>
      </c>
      <c r="BS37" s="146">
        <v>47072.879000000001</v>
      </c>
      <c r="BT37" s="146">
        <v>47369.059000000001</v>
      </c>
      <c r="BU37" s="146">
        <v>47568.849000000002</v>
      </c>
      <c r="BV37" s="146">
        <v>47741.159</v>
      </c>
      <c r="BW37" s="146">
        <v>47942.682000000001</v>
      </c>
      <c r="BX37" s="146">
        <v>48174.023999999998</v>
      </c>
      <c r="BY37" s="146">
        <v>48423.934000000001</v>
      </c>
      <c r="BZ37" s="146">
        <v>48603.805</v>
      </c>
      <c r="CA37" s="146">
        <v>48879.544999999998</v>
      </c>
      <c r="CB37" s="146">
        <v>49078.065000000002</v>
      </c>
      <c r="CC37" s="146">
        <v>49556.824999999997</v>
      </c>
      <c r="CD37" s="146">
        <v>49798.095000000001</v>
      </c>
      <c r="CE37" s="146">
        <v>50033.154999999999</v>
      </c>
      <c r="CF37" s="146">
        <v>50272.595000000001</v>
      </c>
      <c r="CG37" s="146">
        <v>50558.105000000003</v>
      </c>
      <c r="CH37" s="146">
        <v>50695.074999999997</v>
      </c>
      <c r="CI37" s="146">
        <v>50836.485000000001</v>
      </c>
      <c r="CJ37" s="146">
        <v>50970.273999999998</v>
      </c>
      <c r="CK37" s="146">
        <v>51188.974000000002</v>
      </c>
      <c r="CL37" s="146">
        <v>51323.949000000001</v>
      </c>
      <c r="CM37" s="146">
        <v>51534.909</v>
      </c>
      <c r="CN37" s="146">
        <v>51717.309000000001</v>
      </c>
      <c r="CO37" s="146">
        <v>51848.733999999997</v>
      </c>
      <c r="CP37" s="146">
        <v>52150.031000000003</v>
      </c>
      <c r="CQ37" s="146">
        <v>52343.720999999998</v>
      </c>
      <c r="CR37" s="146">
        <v>52819.928999999996</v>
      </c>
      <c r="CS37" s="146">
        <v>53268.938999999998</v>
      </c>
      <c r="CT37" s="146">
        <v>54108.659</v>
      </c>
      <c r="CU37" s="146">
        <v>54421.040999999997</v>
      </c>
      <c r="CV37" s="146">
        <v>55023.798999999999</v>
      </c>
      <c r="CW37" s="146">
        <v>55585.557399999998</v>
      </c>
      <c r="CX37" s="146">
        <v>56926.951399999998</v>
      </c>
      <c r="CY37" s="146">
        <v>57433.931400000001</v>
      </c>
      <c r="CZ37" s="146">
        <v>57746.246400000004</v>
      </c>
      <c r="DA37" s="146">
        <v>58163.526400000002</v>
      </c>
      <c r="DB37" s="146">
        <v>58476.826399999998</v>
      </c>
      <c r="DC37" s="146">
        <v>58699.926399999997</v>
      </c>
      <c r="DD37" s="146">
        <v>59151.311399999999</v>
      </c>
      <c r="DE37" s="146">
        <v>59445.331400000003</v>
      </c>
      <c r="DF37" s="146">
        <v>59664.411399999997</v>
      </c>
      <c r="DG37" s="146">
        <v>60017.950400000002</v>
      </c>
      <c r="DH37" s="146">
        <v>60331.160400000001</v>
      </c>
      <c r="DI37" s="146">
        <v>60664.635399999999</v>
      </c>
      <c r="DJ37" s="146">
        <v>60903.260399999999</v>
      </c>
      <c r="DK37" s="146">
        <v>61281.928899999999</v>
      </c>
      <c r="DL37" s="146">
        <v>61500.338900000002</v>
      </c>
      <c r="DM37" s="146">
        <v>61690.808900000004</v>
      </c>
      <c r="DN37" s="146">
        <v>61843.688900000001</v>
      </c>
      <c r="DO37" s="146">
        <v>62137.853900000002</v>
      </c>
      <c r="DP37" s="146">
        <v>62412.181470000003</v>
      </c>
      <c r="DQ37" s="146">
        <v>62713.457470000001</v>
      </c>
      <c r="DR37" s="146">
        <v>62853.477469999998</v>
      </c>
      <c r="DS37" s="146">
        <v>63119.077469999997</v>
      </c>
      <c r="DT37" s="146">
        <v>63431.171470000001</v>
      </c>
      <c r="DU37" s="146">
        <v>63965.541469999996</v>
      </c>
      <c r="DV37" s="146">
        <v>64322.944470000002</v>
      </c>
      <c r="DW37" s="146">
        <v>65060.615169999997</v>
      </c>
      <c r="DX37" s="146">
        <v>65826.823069999999</v>
      </c>
    </row>
    <row r="38" spans="1:128" ht="12.5" x14ac:dyDescent="0.25">
      <c r="A38" s="155" t="s">
        <v>1596</v>
      </c>
      <c r="B38" s="155" t="s">
        <v>1169</v>
      </c>
      <c r="C38" s="146">
        <v>124.22</v>
      </c>
      <c r="D38" s="149">
        <v>795.27099999999996</v>
      </c>
      <c r="E38" s="150">
        <v>1172.6565000000001</v>
      </c>
      <c r="F38" s="150">
        <v>1619.9925000000001</v>
      </c>
      <c r="G38" s="146">
        <v>1982.8027</v>
      </c>
      <c r="H38" s="146">
        <v>2733.5639000000001</v>
      </c>
      <c r="I38" s="146">
        <v>3911.0088000000001</v>
      </c>
      <c r="J38" s="146">
        <v>4968.7118</v>
      </c>
      <c r="K38" s="146">
        <v>6399.8034530000004</v>
      </c>
      <c r="L38" s="146">
        <v>7453.8439340000004</v>
      </c>
      <c r="M38" s="146">
        <v>8560.6769339999992</v>
      </c>
      <c r="N38" s="146">
        <v>9150.7936339999997</v>
      </c>
      <c r="O38" s="146">
        <v>9818.7706340000004</v>
      </c>
      <c r="P38" s="146">
        <v>10397.272734</v>
      </c>
      <c r="Q38" s="146">
        <v>10853.392634</v>
      </c>
      <c r="R38" s="146">
        <v>11360.593134000001</v>
      </c>
      <c r="S38" s="146">
        <v>11701.432134000001</v>
      </c>
      <c r="T38" s="146">
        <v>12096.842134</v>
      </c>
      <c r="U38" s="146">
        <v>12378.975506999999</v>
      </c>
      <c r="V38" s="146">
        <v>12738.525507</v>
      </c>
      <c r="W38" s="146">
        <v>12966.488507</v>
      </c>
      <c r="X38" s="146">
        <v>13519.268507000001</v>
      </c>
      <c r="Y38" s="146">
        <v>13786.240507</v>
      </c>
      <c r="Z38" s="146">
        <v>14327.234506999999</v>
      </c>
      <c r="AA38" s="146">
        <v>14605.301507</v>
      </c>
      <c r="AB38" s="146">
        <v>15157.475506999999</v>
      </c>
      <c r="AC38" s="146">
        <v>15353.171506999999</v>
      </c>
      <c r="AD38" s="146">
        <v>15755.371507</v>
      </c>
      <c r="AE38" s="146">
        <v>16134.105507</v>
      </c>
      <c r="AF38" s="146">
        <v>16447.376507000001</v>
      </c>
      <c r="AG38" s="146">
        <v>16798.527506999999</v>
      </c>
      <c r="AH38" s="146">
        <v>17177.997507</v>
      </c>
      <c r="AI38" s="146">
        <v>17673.154506999999</v>
      </c>
      <c r="AJ38" s="146">
        <v>17898.104507</v>
      </c>
      <c r="AK38" s="146">
        <v>18481.505507000002</v>
      </c>
      <c r="AL38" s="146">
        <v>18817.976506999999</v>
      </c>
      <c r="AM38" s="146">
        <v>19006.323507000001</v>
      </c>
      <c r="AN38" s="146">
        <v>19191.983507000001</v>
      </c>
      <c r="AO38" s="146">
        <v>19393.833506999999</v>
      </c>
      <c r="AP38" s="146">
        <v>19665.579506999999</v>
      </c>
      <c r="AQ38" s="146">
        <v>19921.849506999999</v>
      </c>
      <c r="AR38" s="146">
        <v>20288.863506999998</v>
      </c>
      <c r="AS38" s="146">
        <v>20694.410507000001</v>
      </c>
      <c r="AT38" s="146">
        <v>21069.022507000001</v>
      </c>
      <c r="AU38" s="146">
        <v>21443.802507</v>
      </c>
      <c r="AV38" s="146">
        <v>21738.028506999999</v>
      </c>
      <c r="AW38" s="146">
        <v>22091.258506999999</v>
      </c>
      <c r="AX38" s="146">
        <v>22589.622507</v>
      </c>
      <c r="AY38" s="146">
        <v>23020.669506999999</v>
      </c>
      <c r="AZ38" s="146">
        <v>23373.695507</v>
      </c>
      <c r="BA38" s="146">
        <v>23667.727507</v>
      </c>
      <c r="BB38" s="146">
        <v>23778.421506999999</v>
      </c>
      <c r="BC38" s="146">
        <v>24128.211507</v>
      </c>
      <c r="BD38" s="146">
        <v>24350.791507000002</v>
      </c>
      <c r="BE38" s="146">
        <v>24581.811506999999</v>
      </c>
      <c r="BF38" s="146">
        <v>24797.839507000001</v>
      </c>
      <c r="BG38" s="146">
        <v>25054.099506999999</v>
      </c>
      <c r="BH38" s="146">
        <v>25252.223506999999</v>
      </c>
      <c r="BI38" s="146">
        <v>25456.542506999998</v>
      </c>
      <c r="BJ38" s="146">
        <v>25689.306507000001</v>
      </c>
      <c r="BK38" s="146">
        <v>26052.137506999999</v>
      </c>
      <c r="BL38" s="146">
        <v>26326.087507</v>
      </c>
      <c r="BM38" s="146">
        <v>26523.334507</v>
      </c>
      <c r="BN38" s="146">
        <v>26751.360507000001</v>
      </c>
      <c r="BO38" s="146">
        <v>26950.290507000002</v>
      </c>
      <c r="BP38" s="146">
        <v>27074.090507000001</v>
      </c>
      <c r="BQ38" s="146">
        <v>27139.720507000002</v>
      </c>
      <c r="BR38" s="146">
        <v>27253.460507</v>
      </c>
      <c r="BS38" s="146">
        <v>27364.402506999999</v>
      </c>
      <c r="BT38" s="146">
        <v>27562.532507</v>
      </c>
      <c r="BU38" s="146">
        <v>27770.896507000001</v>
      </c>
      <c r="BV38" s="146">
        <v>27935.286507000001</v>
      </c>
      <c r="BW38" s="146">
        <v>28135.566507</v>
      </c>
      <c r="BX38" s="146">
        <v>28283.506506999998</v>
      </c>
      <c r="BY38" s="146">
        <v>28484.666507000002</v>
      </c>
      <c r="BZ38" s="146">
        <v>28600.766507</v>
      </c>
      <c r="CA38" s="146">
        <v>28782.466507000001</v>
      </c>
      <c r="CB38" s="146">
        <v>28864.276506999999</v>
      </c>
      <c r="CC38" s="146">
        <v>29093.646507000001</v>
      </c>
      <c r="CD38" s="146">
        <v>29340.796506999999</v>
      </c>
      <c r="CE38" s="146">
        <v>29505.997507</v>
      </c>
      <c r="CF38" s="146">
        <v>29713.567507</v>
      </c>
      <c r="CG38" s="146">
        <v>29836.617506999999</v>
      </c>
      <c r="CH38" s="146">
        <v>30031.743506999999</v>
      </c>
      <c r="CI38" s="146">
        <v>30135.792506999998</v>
      </c>
      <c r="CJ38" s="146">
        <v>30272.282507</v>
      </c>
      <c r="CK38" s="146">
        <v>30428.377507000001</v>
      </c>
      <c r="CL38" s="146">
        <v>30509.117506999999</v>
      </c>
      <c r="CM38" s="146">
        <v>30674.776506999999</v>
      </c>
      <c r="CN38" s="146">
        <v>30770.236507000001</v>
      </c>
      <c r="CO38" s="146">
        <v>30892.456506999999</v>
      </c>
      <c r="CP38" s="146">
        <v>31060.839507000001</v>
      </c>
      <c r="CQ38" s="146">
        <v>31245.953807000002</v>
      </c>
      <c r="CR38" s="146">
        <v>31553.581806999999</v>
      </c>
      <c r="CS38" s="146">
        <v>31945.646807000001</v>
      </c>
      <c r="CT38" s="146">
        <v>32486.174806999999</v>
      </c>
      <c r="CU38" s="146">
        <v>32808.131806999998</v>
      </c>
      <c r="CV38" s="146">
        <v>33243.676807000003</v>
      </c>
      <c r="CW38" s="146">
        <v>33669.276807000002</v>
      </c>
      <c r="CX38" s="146">
        <v>34384.497807</v>
      </c>
      <c r="CY38" s="146">
        <v>34895.873807000004</v>
      </c>
      <c r="CZ38" s="146">
        <v>35217.586807</v>
      </c>
      <c r="DA38" s="146">
        <v>35629.681807000001</v>
      </c>
      <c r="DB38" s="146">
        <v>35883.912807000001</v>
      </c>
      <c r="DC38" s="146">
        <v>36082.068807000003</v>
      </c>
      <c r="DD38" s="146">
        <v>36528.819807</v>
      </c>
      <c r="DE38" s="146">
        <v>36672.754806999998</v>
      </c>
      <c r="DF38" s="146">
        <v>36904.329807000002</v>
      </c>
      <c r="DG38" s="146">
        <v>37133.419806999998</v>
      </c>
      <c r="DH38" s="146">
        <v>37394.538806999997</v>
      </c>
      <c r="DI38" s="146">
        <v>37604.209906999997</v>
      </c>
      <c r="DJ38" s="146">
        <v>37819.995906999997</v>
      </c>
      <c r="DK38" s="146">
        <v>38052.265907000001</v>
      </c>
      <c r="DL38" s="146">
        <v>38375.725907</v>
      </c>
      <c r="DM38" s="146">
        <v>38571.299907000001</v>
      </c>
      <c r="DN38" s="146">
        <v>38727.393906999998</v>
      </c>
      <c r="DO38" s="146">
        <v>38870.793906999999</v>
      </c>
      <c r="DP38" s="146">
        <v>39029.183906999999</v>
      </c>
      <c r="DQ38" s="146">
        <v>39287.701907000002</v>
      </c>
      <c r="DR38" s="146">
        <v>39427.698906999998</v>
      </c>
      <c r="DS38" s="146">
        <v>39795.428907000001</v>
      </c>
      <c r="DT38" s="146">
        <v>40212.333907</v>
      </c>
      <c r="DU38" s="146">
        <v>40531.793906999999</v>
      </c>
      <c r="DV38" s="146">
        <v>40696.421907000004</v>
      </c>
      <c r="DW38" s="146">
        <v>41093.024906999999</v>
      </c>
      <c r="DX38" s="146">
        <v>41528.710907000001</v>
      </c>
    </row>
    <row r="39" spans="1:128" ht="12.5" x14ac:dyDescent="0.25">
      <c r="A39" s="155" t="s">
        <v>1596</v>
      </c>
      <c r="B39" s="155" t="s">
        <v>1170</v>
      </c>
      <c r="C39" s="146">
        <v>25.021999999999998</v>
      </c>
      <c r="D39" s="149">
        <v>186.118583</v>
      </c>
      <c r="E39" s="150">
        <v>261.43658299999998</v>
      </c>
      <c r="F39" s="150">
        <v>390.59378299999997</v>
      </c>
      <c r="G39" s="146">
        <v>536.56098299999996</v>
      </c>
      <c r="H39" s="146">
        <v>800.005583</v>
      </c>
      <c r="I39" s="146">
        <v>2082.7059800000002</v>
      </c>
      <c r="J39" s="146">
        <v>3837.6938799999998</v>
      </c>
      <c r="K39" s="146">
        <v>4734.8002800000004</v>
      </c>
      <c r="L39" s="146">
        <v>5298.8392800000001</v>
      </c>
      <c r="M39" s="146">
        <v>5805.71828</v>
      </c>
      <c r="N39" s="146">
        <v>6145.3502799999997</v>
      </c>
      <c r="O39" s="146">
        <v>6656.32528</v>
      </c>
      <c r="P39" s="146">
        <v>6948.4792799999996</v>
      </c>
      <c r="Q39" s="146">
        <v>7263.9557800000002</v>
      </c>
      <c r="R39" s="146">
        <v>7503.1267799999996</v>
      </c>
      <c r="S39" s="146">
        <v>7738.1697800000002</v>
      </c>
      <c r="T39" s="146">
        <v>7933.3097799999996</v>
      </c>
      <c r="U39" s="146">
        <v>8465.2837799999998</v>
      </c>
      <c r="V39" s="146">
        <v>8670.2737799999995</v>
      </c>
      <c r="W39" s="146">
        <v>8827.1337800000001</v>
      </c>
      <c r="X39" s="146">
        <v>9148.9867799999993</v>
      </c>
      <c r="Y39" s="146">
        <v>9311.7367799999993</v>
      </c>
      <c r="Z39" s="146">
        <v>9455.18678</v>
      </c>
      <c r="AA39" s="146">
        <v>9606.6517800000001</v>
      </c>
      <c r="AB39" s="146">
        <v>9784.9467800000002</v>
      </c>
      <c r="AC39" s="146">
        <v>9971.8017799999998</v>
      </c>
      <c r="AD39" s="146">
        <v>10088.671780000001</v>
      </c>
      <c r="AE39" s="146">
        <v>10246.36778</v>
      </c>
      <c r="AF39" s="146">
        <v>10367.842780000001</v>
      </c>
      <c r="AG39" s="146">
        <v>10503.03278</v>
      </c>
      <c r="AH39" s="146">
        <v>10604.620779999999</v>
      </c>
      <c r="AI39" s="146">
        <v>10749.78378</v>
      </c>
      <c r="AJ39" s="146">
        <v>10846.403780000001</v>
      </c>
      <c r="AK39" s="146">
        <v>11059.948780000001</v>
      </c>
      <c r="AL39" s="146">
        <v>11182.808779999999</v>
      </c>
      <c r="AM39" s="146">
        <v>11219.66778</v>
      </c>
      <c r="AN39" s="146">
        <v>11324.59778</v>
      </c>
      <c r="AO39" s="146">
        <v>11459.787780000001</v>
      </c>
      <c r="AP39" s="146">
        <v>11592.40778</v>
      </c>
      <c r="AQ39" s="146">
        <v>11679.80478</v>
      </c>
      <c r="AR39" s="146">
        <v>11804.673779999999</v>
      </c>
      <c r="AS39" s="146">
        <v>11920.52378</v>
      </c>
      <c r="AT39" s="146">
        <v>12025.103779999999</v>
      </c>
      <c r="AU39" s="146">
        <v>12187.663780000001</v>
      </c>
      <c r="AV39" s="146">
        <v>12357.055780000001</v>
      </c>
      <c r="AW39" s="146">
        <v>12459.055780000001</v>
      </c>
      <c r="AX39" s="146">
        <v>12581.87378</v>
      </c>
      <c r="AY39" s="146">
        <v>12779.843779999999</v>
      </c>
      <c r="AZ39" s="146">
        <v>12882.15778</v>
      </c>
      <c r="BA39" s="146">
        <v>12946.65978</v>
      </c>
      <c r="BB39" s="146">
        <v>13016.859780000001</v>
      </c>
      <c r="BC39" s="146">
        <v>13083.78678</v>
      </c>
      <c r="BD39" s="146">
        <v>13148.92678</v>
      </c>
      <c r="BE39" s="146">
        <v>13194.126780000001</v>
      </c>
      <c r="BF39" s="146">
        <v>13263.53678</v>
      </c>
      <c r="BG39" s="146">
        <v>13342.97278</v>
      </c>
      <c r="BH39" s="146">
        <v>13434.12278</v>
      </c>
      <c r="BI39" s="146">
        <v>13483.65278</v>
      </c>
      <c r="BJ39" s="146">
        <v>13597.012779999999</v>
      </c>
      <c r="BK39" s="146">
        <v>13747.75678</v>
      </c>
      <c r="BL39" s="146">
        <v>13813.067779999999</v>
      </c>
      <c r="BM39" s="146">
        <v>13884.61478</v>
      </c>
      <c r="BN39" s="146">
        <v>13942.95478</v>
      </c>
      <c r="BO39" s="146">
        <v>13998.05478</v>
      </c>
      <c r="BP39" s="146">
        <v>14037.754779999999</v>
      </c>
      <c r="BQ39" s="146">
        <v>14055.654780000001</v>
      </c>
      <c r="BR39" s="146">
        <v>14181.01478</v>
      </c>
      <c r="BS39" s="146">
        <v>14218.69478</v>
      </c>
      <c r="BT39" s="146">
        <v>14282.44478</v>
      </c>
      <c r="BU39" s="146">
        <v>14349.404780000001</v>
      </c>
      <c r="BV39" s="146">
        <v>14446.53478</v>
      </c>
      <c r="BW39" s="146">
        <v>14470.43478</v>
      </c>
      <c r="BX39" s="146">
        <v>14575.45678</v>
      </c>
      <c r="BY39" s="146">
        <v>14630.75678</v>
      </c>
      <c r="BZ39" s="146">
        <v>14744.306780000001</v>
      </c>
      <c r="CA39" s="146">
        <v>14774.20678</v>
      </c>
      <c r="CB39" s="146">
        <v>14787.306780000001</v>
      </c>
      <c r="CC39" s="146">
        <v>15661.48178</v>
      </c>
      <c r="CD39" s="146">
        <v>15975.38178</v>
      </c>
      <c r="CE39" s="146">
        <v>16044.771779999999</v>
      </c>
      <c r="CF39" s="146">
        <v>16339.14178</v>
      </c>
      <c r="CG39" s="146">
        <v>16466.22178</v>
      </c>
      <c r="CH39" s="146">
        <v>16660.801780000002</v>
      </c>
      <c r="CI39" s="146">
        <v>16858.351780000001</v>
      </c>
      <c r="CJ39" s="146">
        <v>16894.58178</v>
      </c>
      <c r="CK39" s="146">
        <v>16947.931779999999</v>
      </c>
      <c r="CL39" s="146">
        <v>16977.83178</v>
      </c>
      <c r="CM39" s="146">
        <v>17064.751779999999</v>
      </c>
      <c r="CN39" s="146">
        <v>17071.336780000001</v>
      </c>
      <c r="CO39" s="146">
        <v>17092.640780000002</v>
      </c>
      <c r="CP39" s="146">
        <v>17202.63478</v>
      </c>
      <c r="CQ39" s="146">
        <v>17255.194780000002</v>
      </c>
      <c r="CR39" s="146">
        <v>17348.124779999998</v>
      </c>
      <c r="CS39" s="146">
        <v>17415.77478</v>
      </c>
      <c r="CT39" s="146">
        <v>17674.40278</v>
      </c>
      <c r="CU39" s="146">
        <v>18101.001779999999</v>
      </c>
      <c r="CV39" s="146">
        <v>18290.54178</v>
      </c>
      <c r="CW39" s="146">
        <v>18388.621780000001</v>
      </c>
      <c r="CX39" s="146">
        <v>18628.63178</v>
      </c>
      <c r="CY39" s="146">
        <v>18812.30888</v>
      </c>
      <c r="CZ39" s="146">
        <v>18937.434880000001</v>
      </c>
      <c r="DA39" s="146">
        <v>19039.444879999999</v>
      </c>
      <c r="DB39" s="146">
        <v>19154.294880000001</v>
      </c>
      <c r="DC39" s="146">
        <v>19230.57488</v>
      </c>
      <c r="DD39" s="146">
        <v>19464.154879999998</v>
      </c>
      <c r="DE39" s="146">
        <v>19559.784879999999</v>
      </c>
      <c r="DF39" s="146">
        <v>19599.14688</v>
      </c>
      <c r="DG39" s="146">
        <v>19763.069879999999</v>
      </c>
      <c r="DH39" s="146">
        <v>19841.683111999999</v>
      </c>
      <c r="DI39" s="146">
        <v>19907.573111999998</v>
      </c>
      <c r="DJ39" s="146">
        <v>20091.373112000001</v>
      </c>
      <c r="DK39" s="146">
        <v>20567.423112</v>
      </c>
      <c r="DL39" s="146">
        <v>20768.963112000001</v>
      </c>
      <c r="DM39" s="146">
        <v>21024.073111999998</v>
      </c>
      <c r="DN39" s="146">
        <v>21486.373112000001</v>
      </c>
      <c r="DO39" s="146">
        <v>21809.137112</v>
      </c>
      <c r="DP39" s="146">
        <v>22307.141112000001</v>
      </c>
      <c r="DQ39" s="146">
        <v>22451.431111999998</v>
      </c>
      <c r="DR39" s="146">
        <v>22482.361111999999</v>
      </c>
      <c r="DS39" s="146">
        <v>22619.541111999999</v>
      </c>
      <c r="DT39" s="146">
        <v>22727.771111999999</v>
      </c>
      <c r="DU39" s="146">
        <v>22965.861111999999</v>
      </c>
      <c r="DV39" s="146">
        <v>23205.411112000002</v>
      </c>
      <c r="DW39" s="146">
        <v>23494.461112000001</v>
      </c>
      <c r="DX39" s="146">
        <v>24876.301112000001</v>
      </c>
    </row>
    <row r="40" spans="1:128" ht="12.5" x14ac:dyDescent="0.25">
      <c r="A40" s="155" t="s">
        <v>1596</v>
      </c>
      <c r="B40" s="155" t="s">
        <v>1171</v>
      </c>
      <c r="C40" s="146">
        <v>0</v>
      </c>
      <c r="D40" s="149">
        <v>1.881</v>
      </c>
      <c r="E40" s="150">
        <v>3.5009999999999999</v>
      </c>
      <c r="F40" s="150">
        <v>33.906999999999996</v>
      </c>
      <c r="G40" s="146">
        <v>42.17</v>
      </c>
      <c r="H40" s="146">
        <v>65.270499999999998</v>
      </c>
      <c r="I40" s="146">
        <v>77.870500000000007</v>
      </c>
      <c r="J40" s="146">
        <v>83.070499999999996</v>
      </c>
      <c r="K40" s="146">
        <v>93.850499999999997</v>
      </c>
      <c r="L40" s="146">
        <v>98.5505</v>
      </c>
      <c r="M40" s="146">
        <v>107.95050000000001</v>
      </c>
      <c r="N40" s="146">
        <v>109.1765</v>
      </c>
      <c r="O40" s="146">
        <v>109.1765</v>
      </c>
      <c r="P40" s="146">
        <v>114.02249999999999</v>
      </c>
      <c r="Q40" s="146">
        <v>128.91249999999999</v>
      </c>
      <c r="R40" s="146">
        <v>129.91249999999999</v>
      </c>
      <c r="S40" s="146">
        <v>131.41249999999999</v>
      </c>
      <c r="T40" s="146">
        <v>131.41249999999999</v>
      </c>
      <c r="U40" s="146">
        <v>140.51249999999999</v>
      </c>
      <c r="V40" s="146">
        <v>140.51249999999999</v>
      </c>
      <c r="W40" s="146">
        <v>151.21250000000001</v>
      </c>
      <c r="X40" s="146">
        <v>163.99250000000001</v>
      </c>
      <c r="Y40" s="146">
        <v>163.99250000000001</v>
      </c>
      <c r="Z40" s="146">
        <v>164.49250000000001</v>
      </c>
      <c r="AA40" s="146">
        <v>165.63249999999999</v>
      </c>
      <c r="AB40" s="146">
        <v>165.63249999999999</v>
      </c>
      <c r="AC40" s="146">
        <v>166.13249999999999</v>
      </c>
      <c r="AD40" s="146">
        <v>176.13249999999999</v>
      </c>
      <c r="AE40" s="146">
        <v>176.13249999999999</v>
      </c>
      <c r="AF40" s="146">
        <v>176.13249999999999</v>
      </c>
      <c r="AG40" s="146">
        <v>176.13249999999999</v>
      </c>
      <c r="AH40" s="146">
        <v>176.63249999999999</v>
      </c>
      <c r="AI40" s="146">
        <v>176.63249999999999</v>
      </c>
      <c r="AJ40" s="146">
        <v>176.63249999999999</v>
      </c>
      <c r="AK40" s="146">
        <v>178.57249999999999</v>
      </c>
      <c r="AL40" s="146">
        <v>183.48249999999999</v>
      </c>
      <c r="AM40" s="146">
        <v>184.1825</v>
      </c>
      <c r="AN40" s="146">
        <v>184.1825</v>
      </c>
      <c r="AO40" s="146">
        <v>184.1825</v>
      </c>
      <c r="AP40" s="146">
        <v>189.1825</v>
      </c>
      <c r="AQ40" s="146">
        <v>189.1825</v>
      </c>
      <c r="AR40" s="146">
        <v>191.07249999999999</v>
      </c>
      <c r="AS40" s="146">
        <v>191.07249999999999</v>
      </c>
      <c r="AT40" s="146">
        <v>196.07249999999999</v>
      </c>
      <c r="AU40" s="146">
        <v>196.07249999999999</v>
      </c>
      <c r="AV40" s="146">
        <v>196.07249999999999</v>
      </c>
      <c r="AW40" s="146">
        <v>196.07249999999999</v>
      </c>
      <c r="AX40" s="146">
        <v>199.57249999999999</v>
      </c>
      <c r="AY40" s="146">
        <v>201.57249999999999</v>
      </c>
      <c r="AZ40" s="146">
        <v>201.57249999999999</v>
      </c>
      <c r="BA40" s="146">
        <v>201.57249999999999</v>
      </c>
      <c r="BB40" s="146">
        <v>201.57249999999999</v>
      </c>
      <c r="BC40" s="146">
        <v>204.57249999999999</v>
      </c>
      <c r="BD40" s="146">
        <v>204.57249999999999</v>
      </c>
      <c r="BE40" s="146">
        <v>204.57249999999999</v>
      </c>
      <c r="BF40" s="146">
        <v>204.57249999999999</v>
      </c>
      <c r="BG40" s="146">
        <v>204.57249999999999</v>
      </c>
      <c r="BH40" s="146">
        <v>204.57249999999999</v>
      </c>
      <c r="BI40" s="146">
        <v>204.57249999999999</v>
      </c>
      <c r="BJ40" s="146">
        <v>205.57249999999999</v>
      </c>
      <c r="BK40" s="146">
        <v>210.57249999999999</v>
      </c>
      <c r="BL40" s="146">
        <v>210.57249999999999</v>
      </c>
      <c r="BM40" s="146">
        <v>211.57249999999999</v>
      </c>
      <c r="BN40" s="146">
        <v>211.57249999999999</v>
      </c>
      <c r="BO40" s="146">
        <v>212.8125</v>
      </c>
      <c r="BP40" s="146">
        <v>212.8125</v>
      </c>
      <c r="BQ40" s="146">
        <v>212.8125</v>
      </c>
      <c r="BR40" s="146">
        <v>212.8125</v>
      </c>
      <c r="BS40" s="146">
        <v>214.01249999999999</v>
      </c>
      <c r="BT40" s="146">
        <v>214.01249999999999</v>
      </c>
      <c r="BU40" s="146">
        <v>214.01249999999999</v>
      </c>
      <c r="BV40" s="146">
        <v>214.01249999999999</v>
      </c>
      <c r="BW40" s="146">
        <v>214.01249999999999</v>
      </c>
      <c r="BX40" s="146">
        <v>214.01249999999999</v>
      </c>
      <c r="BY40" s="146">
        <v>214.01249999999999</v>
      </c>
      <c r="BZ40" s="146">
        <v>214.01249999999999</v>
      </c>
      <c r="CA40" s="146">
        <v>214.01249999999999</v>
      </c>
      <c r="CB40" s="146">
        <v>214.01249999999999</v>
      </c>
      <c r="CC40" s="146">
        <v>214.51249999999999</v>
      </c>
      <c r="CD40" s="146">
        <v>214.51249999999999</v>
      </c>
      <c r="CE40" s="146">
        <v>214.51249999999999</v>
      </c>
      <c r="CF40" s="146">
        <v>214.51249999999999</v>
      </c>
      <c r="CG40" s="146">
        <v>216.01249999999999</v>
      </c>
      <c r="CH40" s="146">
        <v>216.01249999999999</v>
      </c>
      <c r="CI40" s="146">
        <v>216.01249999999999</v>
      </c>
      <c r="CJ40" s="146">
        <v>216.01249999999999</v>
      </c>
      <c r="CK40" s="146">
        <v>221.01249999999999</v>
      </c>
      <c r="CL40" s="146">
        <v>221.01249999999999</v>
      </c>
      <c r="CM40" s="146">
        <v>221.01249999999999</v>
      </c>
      <c r="CN40" s="146">
        <v>221.01249999999999</v>
      </c>
      <c r="CO40" s="146">
        <v>221.01249999999999</v>
      </c>
      <c r="CP40" s="146">
        <v>221.01249999999999</v>
      </c>
      <c r="CQ40" s="146">
        <v>226.01249999999999</v>
      </c>
      <c r="CR40" s="146">
        <v>226.01249999999999</v>
      </c>
      <c r="CS40" s="146">
        <v>226.01249999999999</v>
      </c>
      <c r="CT40" s="146">
        <v>240.01249999999999</v>
      </c>
      <c r="CU40" s="146">
        <v>240.01249999999999</v>
      </c>
      <c r="CV40" s="146">
        <v>270.01249999999999</v>
      </c>
      <c r="CW40" s="146">
        <v>270.01249999999999</v>
      </c>
      <c r="CX40" s="146">
        <v>270.01249999999999</v>
      </c>
      <c r="CY40" s="146">
        <v>275.65249999999997</v>
      </c>
      <c r="CZ40" s="146">
        <v>299.0625</v>
      </c>
      <c r="DA40" s="146">
        <v>302.49250000000001</v>
      </c>
      <c r="DB40" s="146">
        <v>302.49250000000001</v>
      </c>
      <c r="DC40" s="146">
        <v>302.49250000000001</v>
      </c>
      <c r="DD40" s="146">
        <v>303.49250000000001</v>
      </c>
      <c r="DE40" s="146">
        <v>303.49250000000001</v>
      </c>
      <c r="DF40" s="146">
        <v>303.49250000000001</v>
      </c>
      <c r="DG40" s="146">
        <v>303.49250000000001</v>
      </c>
      <c r="DH40" s="146">
        <v>303.49250000000001</v>
      </c>
      <c r="DI40" s="146">
        <v>303.49250000000001</v>
      </c>
      <c r="DJ40" s="146">
        <v>303.49250000000001</v>
      </c>
      <c r="DK40" s="146">
        <v>303.49250000000001</v>
      </c>
      <c r="DL40" s="146">
        <v>303.49250000000001</v>
      </c>
      <c r="DM40" s="146">
        <v>303.49250000000001</v>
      </c>
      <c r="DN40" s="146">
        <v>303.49250000000001</v>
      </c>
      <c r="DO40" s="146">
        <v>303.49250000000001</v>
      </c>
      <c r="DP40" s="146">
        <v>303.49250000000001</v>
      </c>
      <c r="DQ40" s="146">
        <v>308.33249999999998</v>
      </c>
      <c r="DR40" s="146">
        <v>308.33249999999998</v>
      </c>
      <c r="DS40" s="146">
        <v>317.24250000000001</v>
      </c>
      <c r="DT40" s="146">
        <v>320.24250000000001</v>
      </c>
      <c r="DU40" s="146">
        <v>325.05250000000001</v>
      </c>
      <c r="DV40" s="146">
        <v>330.16250000000002</v>
      </c>
      <c r="DW40" s="146">
        <v>330.16250000000002</v>
      </c>
      <c r="DX40" s="146">
        <v>336.14249999999998</v>
      </c>
    </row>
    <row r="41" spans="1:128" ht="12.5" x14ac:dyDescent="0.25">
      <c r="A41" s="155" t="s">
        <v>1596</v>
      </c>
      <c r="B41" s="155" t="s">
        <v>1172</v>
      </c>
      <c r="C41" s="146">
        <v>34.853999999999999</v>
      </c>
      <c r="D41" s="149">
        <v>555.20699999999999</v>
      </c>
      <c r="E41" s="150">
        <v>696.49099999999999</v>
      </c>
      <c r="F41" s="150">
        <v>846.83079999999995</v>
      </c>
      <c r="G41" s="146">
        <v>1088.1776</v>
      </c>
      <c r="H41" s="146">
        <v>1600.0006000000001</v>
      </c>
      <c r="I41" s="146">
        <v>2576.3020000000001</v>
      </c>
      <c r="J41" s="146">
        <v>3314.0369999999998</v>
      </c>
      <c r="K41" s="146">
        <v>4354.0034999999998</v>
      </c>
      <c r="L41" s="146">
        <v>5215.6244999999999</v>
      </c>
      <c r="M41" s="146">
        <v>6112.3235000000004</v>
      </c>
      <c r="N41" s="146">
        <v>6797.3855000000003</v>
      </c>
      <c r="O41" s="146">
        <v>7270.4414999999999</v>
      </c>
      <c r="P41" s="146">
        <v>7935.0855000000001</v>
      </c>
      <c r="Q41" s="146">
        <v>8214.6564999999991</v>
      </c>
      <c r="R41" s="146">
        <v>8457.5285000000003</v>
      </c>
      <c r="S41" s="146">
        <v>8781.6324999999997</v>
      </c>
      <c r="T41" s="146">
        <v>9036.7214999999997</v>
      </c>
      <c r="U41" s="146">
        <v>9405.2885000000006</v>
      </c>
      <c r="V41" s="146">
        <v>9634.1584999999995</v>
      </c>
      <c r="W41" s="146">
        <v>9791.6785</v>
      </c>
      <c r="X41" s="146">
        <v>10298.798500000001</v>
      </c>
      <c r="Y41" s="146">
        <v>10457.5785</v>
      </c>
      <c r="Z41" s="146">
        <v>11069.047500000001</v>
      </c>
      <c r="AA41" s="146">
        <v>11403.5175</v>
      </c>
      <c r="AB41" s="146">
        <v>11655.067499999999</v>
      </c>
      <c r="AC41" s="146">
        <v>11757.737499999999</v>
      </c>
      <c r="AD41" s="146">
        <v>12264.6675</v>
      </c>
      <c r="AE41" s="146">
        <v>12542.057500000001</v>
      </c>
      <c r="AF41" s="146">
        <v>12743.9555</v>
      </c>
      <c r="AG41" s="146">
        <v>12932.979499999999</v>
      </c>
      <c r="AH41" s="146">
        <v>13193.986500000001</v>
      </c>
      <c r="AI41" s="146">
        <v>13419.5275</v>
      </c>
      <c r="AJ41" s="146">
        <v>13591.4275</v>
      </c>
      <c r="AK41" s="146">
        <v>13805.397499999999</v>
      </c>
      <c r="AL41" s="146">
        <v>14143.3225</v>
      </c>
      <c r="AM41" s="146">
        <v>14265.1325</v>
      </c>
      <c r="AN41" s="146">
        <v>14323.327499999999</v>
      </c>
      <c r="AO41" s="146">
        <v>14443.0175</v>
      </c>
      <c r="AP41" s="146">
        <v>14574.0075</v>
      </c>
      <c r="AQ41" s="146">
        <v>14764.843500000001</v>
      </c>
      <c r="AR41" s="146">
        <v>14893.2035</v>
      </c>
      <c r="AS41" s="146">
        <v>15006.9575</v>
      </c>
      <c r="AT41" s="146">
        <v>15182.967500000001</v>
      </c>
      <c r="AU41" s="146">
        <v>15377.826499999999</v>
      </c>
      <c r="AV41" s="146">
        <v>15616.316500000001</v>
      </c>
      <c r="AW41" s="146">
        <v>15900.4015</v>
      </c>
      <c r="AX41" s="146">
        <v>16125.951499999999</v>
      </c>
      <c r="AY41" s="146">
        <v>16286.540499999999</v>
      </c>
      <c r="AZ41" s="146">
        <v>16422.690500000001</v>
      </c>
      <c r="BA41" s="146">
        <v>16528.090499999998</v>
      </c>
      <c r="BB41" s="146">
        <v>16588.1165</v>
      </c>
      <c r="BC41" s="146">
        <v>16684.300500000001</v>
      </c>
      <c r="BD41" s="146">
        <v>16780.8505</v>
      </c>
      <c r="BE41" s="146">
        <v>16840.3305</v>
      </c>
      <c r="BF41" s="146">
        <v>17003.0805</v>
      </c>
      <c r="BG41" s="146">
        <v>17102.570500000002</v>
      </c>
      <c r="BH41" s="146">
        <v>17187.450499999999</v>
      </c>
      <c r="BI41" s="146">
        <v>17266.800500000001</v>
      </c>
      <c r="BJ41" s="146">
        <v>17399.250499999998</v>
      </c>
      <c r="BK41" s="146">
        <v>17481.799500000001</v>
      </c>
      <c r="BL41" s="146">
        <v>17599.799500000001</v>
      </c>
      <c r="BM41" s="146">
        <v>17653.8495</v>
      </c>
      <c r="BN41" s="146">
        <v>17727.5795</v>
      </c>
      <c r="BO41" s="146">
        <v>17783.839499999998</v>
      </c>
      <c r="BP41" s="146">
        <v>17866.4195</v>
      </c>
      <c r="BQ41" s="146">
        <v>17903.195500000002</v>
      </c>
      <c r="BR41" s="146">
        <v>17975.6155</v>
      </c>
      <c r="BS41" s="146">
        <v>17999.815500000001</v>
      </c>
      <c r="BT41" s="146">
        <v>18118.355500000001</v>
      </c>
      <c r="BU41" s="146">
        <v>18191.755499999999</v>
      </c>
      <c r="BV41" s="146">
        <v>18226.855500000001</v>
      </c>
      <c r="BW41" s="146">
        <v>18298.855500000001</v>
      </c>
      <c r="BX41" s="146">
        <v>18357.4555</v>
      </c>
      <c r="BY41" s="146">
        <v>18410.5255</v>
      </c>
      <c r="BZ41" s="146">
        <v>18461.485499999999</v>
      </c>
      <c r="CA41" s="146">
        <v>18551.035500000002</v>
      </c>
      <c r="CB41" s="146">
        <v>18594.595499999999</v>
      </c>
      <c r="CC41" s="146">
        <v>18716.345499999999</v>
      </c>
      <c r="CD41" s="146">
        <v>18757.015500000001</v>
      </c>
      <c r="CE41" s="146">
        <v>18864.055499999999</v>
      </c>
      <c r="CF41" s="146">
        <v>18952.855500000001</v>
      </c>
      <c r="CG41" s="146">
        <v>19019.495500000001</v>
      </c>
      <c r="CH41" s="146">
        <v>19095.195500000002</v>
      </c>
      <c r="CI41" s="146">
        <v>19144.335500000001</v>
      </c>
      <c r="CJ41" s="146">
        <v>19218.715499999998</v>
      </c>
      <c r="CK41" s="146">
        <v>19312.4555</v>
      </c>
      <c r="CL41" s="146">
        <v>19359.585500000001</v>
      </c>
      <c r="CM41" s="146">
        <v>19419.4025</v>
      </c>
      <c r="CN41" s="146">
        <v>19503.984499999999</v>
      </c>
      <c r="CO41" s="146">
        <v>19568.574499999999</v>
      </c>
      <c r="CP41" s="146">
        <v>19611.641500000002</v>
      </c>
      <c r="CQ41" s="146">
        <v>19643.681499999999</v>
      </c>
      <c r="CR41" s="146">
        <v>19819.015940000001</v>
      </c>
      <c r="CS41" s="146">
        <v>20039.38594</v>
      </c>
      <c r="CT41" s="146">
        <v>20453.942940000001</v>
      </c>
      <c r="CU41" s="146">
        <v>20682.682939999999</v>
      </c>
      <c r="CV41" s="146">
        <v>21004.836940000001</v>
      </c>
      <c r="CW41" s="146">
        <v>21375.27594</v>
      </c>
      <c r="CX41" s="146">
        <v>22118.322939999998</v>
      </c>
      <c r="CY41" s="146">
        <v>22324.897939999999</v>
      </c>
      <c r="CZ41" s="146">
        <v>22411.542939999999</v>
      </c>
      <c r="DA41" s="146">
        <v>22585.502939999998</v>
      </c>
      <c r="DB41" s="146">
        <v>22767.502939999998</v>
      </c>
      <c r="DC41" s="146">
        <v>22852.67294</v>
      </c>
      <c r="DD41" s="146">
        <v>22964.772939999999</v>
      </c>
      <c r="DE41" s="146">
        <v>23005.67294</v>
      </c>
      <c r="DF41" s="146">
        <v>23087.147939999999</v>
      </c>
      <c r="DG41" s="146">
        <v>23118.04794</v>
      </c>
      <c r="DH41" s="146">
        <v>23172.77794</v>
      </c>
      <c r="DI41" s="146">
        <v>23212.947939999998</v>
      </c>
      <c r="DJ41" s="146">
        <v>23288.267940000002</v>
      </c>
      <c r="DK41" s="146">
        <v>23372.337940000001</v>
      </c>
      <c r="DL41" s="146">
        <v>23439.497940000001</v>
      </c>
      <c r="DM41" s="146">
        <v>23534.487939999999</v>
      </c>
      <c r="DN41" s="146">
        <v>23591.407940000001</v>
      </c>
      <c r="DO41" s="146">
        <v>23609.927940000001</v>
      </c>
      <c r="DP41" s="146">
        <v>23639.22594</v>
      </c>
      <c r="DQ41" s="146">
        <v>23679.875940000002</v>
      </c>
      <c r="DR41" s="146">
        <v>23696.97594</v>
      </c>
      <c r="DS41" s="146">
        <v>23746.105940000001</v>
      </c>
      <c r="DT41" s="146">
        <v>23831.145939999999</v>
      </c>
      <c r="DU41" s="146">
        <v>23953.81594</v>
      </c>
      <c r="DV41" s="146">
        <v>24056.36594</v>
      </c>
      <c r="DW41" s="146">
        <v>24164.47494</v>
      </c>
      <c r="DX41" s="146">
        <v>24227.114939999999</v>
      </c>
    </row>
    <row r="42" spans="1:128" ht="12.5" x14ac:dyDescent="0.25">
      <c r="A42" s="155" t="s">
        <v>1596</v>
      </c>
      <c r="B42" s="155" t="s">
        <v>1173</v>
      </c>
      <c r="C42" s="146">
        <v>10.804</v>
      </c>
      <c r="D42" s="149">
        <v>179.309</v>
      </c>
      <c r="E42" s="150">
        <v>233.065</v>
      </c>
      <c r="F42" s="150">
        <v>366.43200000000002</v>
      </c>
      <c r="G42" s="146">
        <v>408.06200000000001</v>
      </c>
      <c r="H42" s="146">
        <v>471.06599999999997</v>
      </c>
      <c r="I42" s="146">
        <v>667.01599999999996</v>
      </c>
      <c r="J42" s="146">
        <v>780.83600000000001</v>
      </c>
      <c r="K42" s="146">
        <v>992.66200000000003</v>
      </c>
      <c r="L42" s="146">
        <v>1171.452</v>
      </c>
      <c r="M42" s="146">
        <v>1315.14</v>
      </c>
      <c r="N42" s="146">
        <v>1423.3440000000001</v>
      </c>
      <c r="O42" s="146">
        <v>1542.269</v>
      </c>
      <c r="P42" s="146">
        <v>1603.83655</v>
      </c>
      <c r="Q42" s="146">
        <v>1699.5995499999999</v>
      </c>
      <c r="R42" s="146">
        <v>1817.3295499999999</v>
      </c>
      <c r="S42" s="146">
        <v>1871.69955</v>
      </c>
      <c r="T42" s="146">
        <v>2059.8495499999999</v>
      </c>
      <c r="U42" s="146">
        <v>2124.6095500000001</v>
      </c>
      <c r="V42" s="146">
        <v>2170.7395499999998</v>
      </c>
      <c r="W42" s="146">
        <v>2298.4395500000001</v>
      </c>
      <c r="X42" s="146">
        <v>2439.95055</v>
      </c>
      <c r="Y42" s="146">
        <v>2471.3674500000002</v>
      </c>
      <c r="Z42" s="146">
        <v>2506.6174500000002</v>
      </c>
      <c r="AA42" s="146">
        <v>2592.0774500000002</v>
      </c>
      <c r="AB42" s="146">
        <v>2627.7274499999999</v>
      </c>
      <c r="AC42" s="146">
        <v>2709.6474499999999</v>
      </c>
      <c r="AD42" s="146">
        <v>2862.04745</v>
      </c>
      <c r="AE42" s="146">
        <v>2960.7474499999998</v>
      </c>
      <c r="AF42" s="146">
        <v>3029.9974499999998</v>
      </c>
      <c r="AG42" s="146">
        <v>3147.79745</v>
      </c>
      <c r="AH42" s="146">
        <v>3229.4374499999999</v>
      </c>
      <c r="AI42" s="146">
        <v>3322.4374499999999</v>
      </c>
      <c r="AJ42" s="146">
        <v>3351.1374500000002</v>
      </c>
      <c r="AK42" s="146">
        <v>3440.3674500000002</v>
      </c>
      <c r="AL42" s="146">
        <v>3504.6974500000001</v>
      </c>
      <c r="AM42" s="146">
        <v>3599.79745</v>
      </c>
      <c r="AN42" s="146">
        <v>3656.9474500000001</v>
      </c>
      <c r="AO42" s="146">
        <v>3867.9474500000001</v>
      </c>
      <c r="AP42" s="146">
        <v>3912.4474500000001</v>
      </c>
      <c r="AQ42" s="146">
        <v>3957.5174499999998</v>
      </c>
      <c r="AR42" s="146">
        <v>4002.4574499999999</v>
      </c>
      <c r="AS42" s="146">
        <v>4062.5074500000001</v>
      </c>
      <c r="AT42" s="146">
        <v>4162.33745</v>
      </c>
      <c r="AU42" s="146">
        <v>4209.1374500000002</v>
      </c>
      <c r="AV42" s="146">
        <v>4290.7374499999996</v>
      </c>
      <c r="AW42" s="146">
        <v>4361.4374500000004</v>
      </c>
      <c r="AX42" s="146">
        <v>4400.3174499999996</v>
      </c>
      <c r="AY42" s="146">
        <v>4417.7174500000001</v>
      </c>
      <c r="AZ42" s="146">
        <v>4420.6174499999997</v>
      </c>
      <c r="BA42" s="146">
        <v>4430.6874500000004</v>
      </c>
      <c r="BB42" s="146">
        <v>4430.6874500000004</v>
      </c>
      <c r="BC42" s="146">
        <v>4444.3874500000002</v>
      </c>
      <c r="BD42" s="146">
        <v>4472.7874499999998</v>
      </c>
      <c r="BE42" s="146">
        <v>4476.7724500000004</v>
      </c>
      <c r="BF42" s="146">
        <v>4486.8924500000003</v>
      </c>
      <c r="BG42" s="146">
        <v>4511.8924500000003</v>
      </c>
      <c r="BH42" s="146">
        <v>4520.0124500000002</v>
      </c>
      <c r="BI42" s="146">
        <v>4544.0124500000002</v>
      </c>
      <c r="BJ42" s="146">
        <v>4559.4124499999998</v>
      </c>
      <c r="BK42" s="146">
        <v>4586.0124500000002</v>
      </c>
      <c r="BL42" s="146">
        <v>4605.4124499999998</v>
      </c>
      <c r="BM42" s="146">
        <v>4613.3124500000004</v>
      </c>
      <c r="BN42" s="146">
        <v>4626.3124500000004</v>
      </c>
      <c r="BO42" s="146">
        <v>4652.8524500000003</v>
      </c>
      <c r="BP42" s="146">
        <v>4664.8024500000001</v>
      </c>
      <c r="BQ42" s="146">
        <v>4664.8024500000001</v>
      </c>
      <c r="BR42" s="146">
        <v>4687.3024500000001</v>
      </c>
      <c r="BS42" s="146">
        <v>4697.3024500000001</v>
      </c>
      <c r="BT42" s="146">
        <v>4739.00245</v>
      </c>
      <c r="BU42" s="146">
        <v>4763.00245</v>
      </c>
      <c r="BV42" s="146">
        <v>4807.00245</v>
      </c>
      <c r="BW42" s="146">
        <v>4822.2024499999998</v>
      </c>
      <c r="BX42" s="146">
        <v>4822.2024499999998</v>
      </c>
      <c r="BY42" s="146">
        <v>4829.8024500000001</v>
      </c>
      <c r="BZ42" s="146">
        <v>4839.7014499999996</v>
      </c>
      <c r="CA42" s="146">
        <v>4907.8114500000001</v>
      </c>
      <c r="CB42" s="146">
        <v>4925.4014500000003</v>
      </c>
      <c r="CC42" s="146">
        <v>4943.4014500000003</v>
      </c>
      <c r="CD42" s="146">
        <v>4943.8014499999999</v>
      </c>
      <c r="CE42" s="146">
        <v>4947.6514500000003</v>
      </c>
      <c r="CF42" s="146">
        <v>4953.1514500000003</v>
      </c>
      <c r="CG42" s="146">
        <v>4970.1514500000003</v>
      </c>
      <c r="CH42" s="146">
        <v>4971.27045</v>
      </c>
      <c r="CI42" s="146">
        <v>4994.6704499999996</v>
      </c>
      <c r="CJ42" s="146">
        <v>4994.6704499999996</v>
      </c>
      <c r="CK42" s="146">
        <v>5030.6104500000001</v>
      </c>
      <c r="CL42" s="146">
        <v>5045.6104500000001</v>
      </c>
      <c r="CM42" s="146">
        <v>5053.6104500000001</v>
      </c>
      <c r="CN42" s="146">
        <v>5063.6104500000001</v>
      </c>
      <c r="CO42" s="146">
        <v>5077.8304500000004</v>
      </c>
      <c r="CP42" s="146">
        <v>5103.8304500000004</v>
      </c>
      <c r="CQ42" s="146">
        <v>5105.5304500000002</v>
      </c>
      <c r="CR42" s="146">
        <v>5107.5304500000002</v>
      </c>
      <c r="CS42" s="146">
        <v>5158.9504500000003</v>
      </c>
      <c r="CT42" s="146">
        <v>5270.7504499999995</v>
      </c>
      <c r="CU42" s="146">
        <v>5285.7504499999995</v>
      </c>
      <c r="CV42" s="146">
        <v>5311.27045</v>
      </c>
      <c r="CW42" s="146">
        <v>5338.3204500000002</v>
      </c>
      <c r="CX42" s="146">
        <v>5371.4794499999998</v>
      </c>
      <c r="CY42" s="146">
        <v>5509.3294500000002</v>
      </c>
      <c r="CZ42" s="146">
        <v>5530.1294500000004</v>
      </c>
      <c r="DA42" s="146">
        <v>5546.9094500000001</v>
      </c>
      <c r="DB42" s="146">
        <v>5572.8094499999997</v>
      </c>
      <c r="DC42" s="146">
        <v>5650.1094499999999</v>
      </c>
      <c r="DD42" s="146">
        <v>5705.1094499999999</v>
      </c>
      <c r="DE42" s="146">
        <v>5839.8594499999999</v>
      </c>
      <c r="DF42" s="146">
        <v>5873.6394499999997</v>
      </c>
      <c r="DG42" s="146">
        <v>5914.4394499999999</v>
      </c>
      <c r="DH42" s="146">
        <v>5972.9394499999999</v>
      </c>
      <c r="DI42" s="146">
        <v>6029.8274499999998</v>
      </c>
      <c r="DJ42" s="146">
        <v>6182.8274499999998</v>
      </c>
      <c r="DK42" s="146">
        <v>6296.9634500000002</v>
      </c>
      <c r="DL42" s="146">
        <v>6309.9834499999997</v>
      </c>
      <c r="DM42" s="146">
        <v>6342.9834499999997</v>
      </c>
      <c r="DN42" s="146">
        <v>6406.7084500000001</v>
      </c>
      <c r="DO42" s="146">
        <v>6498.4934499999999</v>
      </c>
      <c r="DP42" s="146">
        <v>6560.5934500000003</v>
      </c>
      <c r="DQ42" s="146">
        <v>6620.5834500000001</v>
      </c>
      <c r="DR42" s="146">
        <v>6620.5834500000001</v>
      </c>
      <c r="DS42" s="146">
        <v>6690.5834500000001</v>
      </c>
      <c r="DT42" s="146">
        <v>6743.37345</v>
      </c>
      <c r="DU42" s="146">
        <v>6816.37345</v>
      </c>
      <c r="DV42" s="146">
        <v>6889.8634499999998</v>
      </c>
      <c r="DW42" s="146">
        <v>7077.37345</v>
      </c>
      <c r="DX42" s="146">
        <v>7140.7074499999999</v>
      </c>
    </row>
    <row r="43" spans="1:128" ht="12.5" x14ac:dyDescent="0.25">
      <c r="A43" s="155" t="s">
        <v>1596</v>
      </c>
      <c r="B43" s="155" t="s">
        <v>1176</v>
      </c>
      <c r="C43" s="146">
        <v>29.533999999999999</v>
      </c>
      <c r="D43" s="149">
        <v>228.70400000000001</v>
      </c>
      <c r="E43" s="150">
        <v>330.59399999999999</v>
      </c>
      <c r="F43" s="150">
        <v>498.07900000000001</v>
      </c>
      <c r="G43" s="146">
        <v>710.01369999999997</v>
      </c>
      <c r="H43" s="146">
        <v>818.31169999999997</v>
      </c>
      <c r="I43" s="146">
        <v>1047.6737000000001</v>
      </c>
      <c r="J43" s="146">
        <v>1412.7766999999999</v>
      </c>
      <c r="K43" s="146">
        <v>1780.2867000000001</v>
      </c>
      <c r="L43" s="146">
        <v>1952.7727</v>
      </c>
      <c r="M43" s="146">
        <v>2305.2006999999999</v>
      </c>
      <c r="N43" s="146">
        <v>2436.1406999999999</v>
      </c>
      <c r="O43" s="146">
        <v>2743.1107000000002</v>
      </c>
      <c r="P43" s="146">
        <v>2993.2147</v>
      </c>
      <c r="Q43" s="146">
        <v>3170.0947000000001</v>
      </c>
      <c r="R43" s="146">
        <v>3277.5587</v>
      </c>
      <c r="S43" s="146">
        <v>3369.2507000000001</v>
      </c>
      <c r="T43" s="146">
        <v>3465.7707</v>
      </c>
      <c r="U43" s="146">
        <v>3617.7006999999999</v>
      </c>
      <c r="V43" s="146">
        <v>3680.0407</v>
      </c>
      <c r="W43" s="146">
        <v>3726.5907000000002</v>
      </c>
      <c r="X43" s="146">
        <v>3829.4106999999999</v>
      </c>
      <c r="Y43" s="146">
        <v>3870.6287000000002</v>
      </c>
      <c r="Z43" s="146">
        <v>4013.5257000000001</v>
      </c>
      <c r="AA43" s="146">
        <v>4135.5546999999997</v>
      </c>
      <c r="AB43" s="146">
        <v>4229.1446999999998</v>
      </c>
      <c r="AC43" s="146">
        <v>4286.9327000000003</v>
      </c>
      <c r="AD43" s="146">
        <v>4490.3626999999997</v>
      </c>
      <c r="AE43" s="146">
        <v>4559.1566999999995</v>
      </c>
      <c r="AF43" s="146">
        <v>4629.9666999999999</v>
      </c>
      <c r="AG43" s="146">
        <v>4730.7966999999999</v>
      </c>
      <c r="AH43" s="146">
        <v>4854.6767</v>
      </c>
      <c r="AI43" s="146">
        <v>4961.4566999999997</v>
      </c>
      <c r="AJ43" s="146">
        <v>5031.8567000000003</v>
      </c>
      <c r="AK43" s="146">
        <v>5088.7386999999999</v>
      </c>
      <c r="AL43" s="146">
        <v>5228.5186999999996</v>
      </c>
      <c r="AM43" s="146">
        <v>5259.9687000000004</v>
      </c>
      <c r="AN43" s="146">
        <v>5306.6687000000002</v>
      </c>
      <c r="AO43" s="146">
        <v>5388.2887000000001</v>
      </c>
      <c r="AP43" s="146">
        <v>5436.9386999999997</v>
      </c>
      <c r="AQ43" s="146">
        <v>5515.3887000000004</v>
      </c>
      <c r="AR43" s="146">
        <v>5540.9587000000001</v>
      </c>
      <c r="AS43" s="146">
        <v>5561.1387000000004</v>
      </c>
      <c r="AT43" s="146">
        <v>5614.6886999999997</v>
      </c>
      <c r="AU43" s="146">
        <v>5701.0787</v>
      </c>
      <c r="AV43" s="146">
        <v>5765.4786999999997</v>
      </c>
      <c r="AW43" s="146">
        <v>5818.3787000000002</v>
      </c>
      <c r="AX43" s="146">
        <v>5946.9327000000003</v>
      </c>
      <c r="AY43" s="146">
        <v>6015.6827000000003</v>
      </c>
      <c r="AZ43" s="146">
        <v>6059.5527000000002</v>
      </c>
      <c r="BA43" s="146">
        <v>6098.0427</v>
      </c>
      <c r="BB43" s="146">
        <v>6164.8927000000003</v>
      </c>
      <c r="BC43" s="146">
        <v>6204.8326999999999</v>
      </c>
      <c r="BD43" s="146">
        <v>6263.9327000000003</v>
      </c>
      <c r="BE43" s="146">
        <v>6283.2826999999997</v>
      </c>
      <c r="BF43" s="146">
        <v>6363.7727000000004</v>
      </c>
      <c r="BG43" s="146">
        <v>6415.3427000000001</v>
      </c>
      <c r="BH43" s="146">
        <v>6469.6427000000003</v>
      </c>
      <c r="BI43" s="146">
        <v>6539.4777000000004</v>
      </c>
      <c r="BJ43" s="146">
        <v>6569.5297</v>
      </c>
      <c r="BK43" s="146">
        <v>6602.5246999999999</v>
      </c>
      <c r="BL43" s="146">
        <v>6698.3747000000003</v>
      </c>
      <c r="BM43" s="146">
        <v>6730.2447000000002</v>
      </c>
      <c r="BN43" s="146">
        <v>6802.9047</v>
      </c>
      <c r="BO43" s="146">
        <v>6823.8046999999997</v>
      </c>
      <c r="BP43" s="146">
        <v>6857.3046999999997</v>
      </c>
      <c r="BQ43" s="146">
        <v>6863.7047000000002</v>
      </c>
      <c r="BR43" s="146">
        <v>6891.7746999999999</v>
      </c>
      <c r="BS43" s="146">
        <v>6985.9346999999998</v>
      </c>
      <c r="BT43" s="146">
        <v>6999.4346999999998</v>
      </c>
      <c r="BU43" s="146">
        <v>7049.7347</v>
      </c>
      <c r="BV43" s="146">
        <v>7087.8846999999996</v>
      </c>
      <c r="BW43" s="146">
        <v>7137.6846999999998</v>
      </c>
      <c r="BX43" s="146">
        <v>7175.6846999999998</v>
      </c>
      <c r="BY43" s="146">
        <v>7191.5847000000003</v>
      </c>
      <c r="BZ43" s="146">
        <v>7211.0847000000003</v>
      </c>
      <c r="CA43" s="146">
        <v>7277.8846999999996</v>
      </c>
      <c r="CB43" s="146">
        <v>7355.9847</v>
      </c>
      <c r="CC43" s="146">
        <v>7445.2646999999997</v>
      </c>
      <c r="CD43" s="146">
        <v>7500.0646999999999</v>
      </c>
      <c r="CE43" s="146">
        <v>7547.3146999999999</v>
      </c>
      <c r="CF43" s="146">
        <v>7616.8046999999997</v>
      </c>
      <c r="CG43" s="146">
        <v>7641.7947000000004</v>
      </c>
      <c r="CH43" s="146">
        <v>7687.7947000000004</v>
      </c>
      <c r="CI43" s="146">
        <v>7691.2947000000004</v>
      </c>
      <c r="CJ43" s="146">
        <v>7774.1417000000001</v>
      </c>
      <c r="CK43" s="146">
        <v>7867.9417000000003</v>
      </c>
      <c r="CL43" s="146">
        <v>7922.4417000000003</v>
      </c>
      <c r="CM43" s="146">
        <v>7969.9116999999997</v>
      </c>
      <c r="CN43" s="146">
        <v>7990.1616999999997</v>
      </c>
      <c r="CO43" s="146">
        <v>8019.9867000000004</v>
      </c>
      <c r="CP43" s="146">
        <v>8045.7866999999997</v>
      </c>
      <c r="CQ43" s="146">
        <v>8109.8666999999996</v>
      </c>
      <c r="CR43" s="146">
        <v>8182.5267000000003</v>
      </c>
      <c r="CS43" s="146">
        <v>8221.8667000000005</v>
      </c>
      <c r="CT43" s="146">
        <v>8370.3467000000001</v>
      </c>
      <c r="CU43" s="146">
        <v>8378.1466999999993</v>
      </c>
      <c r="CV43" s="146">
        <v>8471.4066999999995</v>
      </c>
      <c r="CW43" s="146">
        <v>8562.6466999999993</v>
      </c>
      <c r="CX43" s="146">
        <v>8747.9706999999999</v>
      </c>
      <c r="CY43" s="146">
        <v>8815.8806999999997</v>
      </c>
      <c r="CZ43" s="146">
        <v>8982.7607000000007</v>
      </c>
      <c r="DA43" s="146">
        <v>9159.6196999999993</v>
      </c>
      <c r="DB43" s="146">
        <v>9302.4946999999993</v>
      </c>
      <c r="DC43" s="146">
        <v>9342.6947</v>
      </c>
      <c r="DD43" s="146">
        <v>9457.9747000000007</v>
      </c>
      <c r="DE43" s="146">
        <v>9483.7546999999995</v>
      </c>
      <c r="DF43" s="146">
        <v>9675.7546999999995</v>
      </c>
      <c r="DG43" s="146">
        <v>9879.4436000000005</v>
      </c>
      <c r="DH43" s="146">
        <v>9929.8235999999997</v>
      </c>
      <c r="DI43" s="146">
        <v>9979.2291600000008</v>
      </c>
      <c r="DJ43" s="146">
        <v>10060.59916</v>
      </c>
      <c r="DK43" s="146">
        <v>10285.59916</v>
      </c>
      <c r="DL43" s="146">
        <v>10508.28296</v>
      </c>
      <c r="DM43" s="146">
        <v>10572.04796</v>
      </c>
      <c r="DN43" s="146">
        <v>10819.747960000001</v>
      </c>
      <c r="DO43" s="146">
        <v>10869.167460000001</v>
      </c>
      <c r="DP43" s="146">
        <v>10931.48746</v>
      </c>
      <c r="DQ43" s="146">
        <v>10995.64746</v>
      </c>
      <c r="DR43" s="146">
        <v>11011.590109999999</v>
      </c>
      <c r="DS43" s="146">
        <v>11065.070110000001</v>
      </c>
      <c r="DT43" s="146">
        <v>11122.475109999999</v>
      </c>
      <c r="DU43" s="146">
        <v>11220.58511</v>
      </c>
      <c r="DV43" s="146">
        <v>11334.54067</v>
      </c>
      <c r="DW43" s="146">
        <v>11485.631869999999</v>
      </c>
      <c r="DX43" s="146">
        <v>11996.08941</v>
      </c>
    </row>
    <row r="44" spans="1:128" s="148" customFormat="1" ht="15.9" customHeight="1" x14ac:dyDescent="0.25">
      <c r="A44" s="155" t="s">
        <v>1596</v>
      </c>
      <c r="B44" s="155" t="s">
        <v>1177</v>
      </c>
      <c r="I44" s="146"/>
      <c r="J44" s="146"/>
      <c r="K44" s="146"/>
      <c r="L44" s="146"/>
      <c r="M44" s="146"/>
      <c r="N44" s="146"/>
      <c r="O44" s="146"/>
      <c r="P44" s="146"/>
      <c r="Q44" s="146"/>
      <c r="R44" s="146">
        <v>0</v>
      </c>
      <c r="S44" s="146">
        <v>0</v>
      </c>
      <c r="T44" s="146">
        <v>0</v>
      </c>
      <c r="U44" s="146">
        <v>0</v>
      </c>
      <c r="V44" s="146">
        <v>0</v>
      </c>
      <c r="W44" s="146">
        <v>0</v>
      </c>
      <c r="X44" s="146">
        <v>0</v>
      </c>
      <c r="Y44" s="146">
        <v>0</v>
      </c>
      <c r="Z44" s="146">
        <v>0</v>
      </c>
      <c r="AA44" s="146">
        <v>0</v>
      </c>
      <c r="AB44" s="146">
        <v>0</v>
      </c>
      <c r="AC44" s="146">
        <v>0</v>
      </c>
      <c r="AD44" s="146">
        <v>0</v>
      </c>
      <c r="AE44" s="146">
        <v>0</v>
      </c>
      <c r="AF44" s="146">
        <v>0</v>
      </c>
      <c r="AG44" s="146">
        <v>0</v>
      </c>
      <c r="AH44" s="146">
        <v>0</v>
      </c>
      <c r="AI44" s="146">
        <v>0</v>
      </c>
      <c r="AJ44" s="146">
        <v>0</v>
      </c>
      <c r="AK44" s="146">
        <v>0</v>
      </c>
      <c r="AL44" s="146">
        <v>0</v>
      </c>
      <c r="AM44" s="146">
        <v>0</v>
      </c>
      <c r="AN44" s="146">
        <v>0</v>
      </c>
      <c r="AO44" s="146">
        <v>0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>
        <v>0</v>
      </c>
      <c r="BG44" s="146">
        <v>0</v>
      </c>
      <c r="BH44" s="146">
        <v>0</v>
      </c>
      <c r="BI44" s="146">
        <v>0</v>
      </c>
      <c r="BJ44" s="146">
        <v>0</v>
      </c>
      <c r="BK44" s="146">
        <v>0</v>
      </c>
      <c r="BL44" s="146">
        <v>0</v>
      </c>
      <c r="BM44" s="146">
        <v>0</v>
      </c>
      <c r="BN44" s="146">
        <v>0</v>
      </c>
      <c r="BO44" s="146">
        <v>0</v>
      </c>
      <c r="BP44" s="146">
        <v>0</v>
      </c>
      <c r="BQ44" s="146">
        <v>0</v>
      </c>
      <c r="BR44" s="146">
        <v>0</v>
      </c>
      <c r="BS44" s="146">
        <v>0</v>
      </c>
      <c r="BT44" s="146">
        <v>0</v>
      </c>
      <c r="BU44" s="146">
        <v>0</v>
      </c>
      <c r="BV44" s="146">
        <v>0</v>
      </c>
      <c r="BW44" s="146">
        <v>0</v>
      </c>
      <c r="BX44" s="146">
        <v>0</v>
      </c>
      <c r="BY44" s="146">
        <v>0</v>
      </c>
      <c r="BZ44" s="146">
        <v>0</v>
      </c>
      <c r="CA44" s="146">
        <v>0</v>
      </c>
      <c r="CB44" s="146">
        <v>0</v>
      </c>
      <c r="CC44" s="146">
        <v>0</v>
      </c>
      <c r="CD44" s="146">
        <v>0</v>
      </c>
      <c r="CE44" s="146">
        <v>0</v>
      </c>
      <c r="CF44" s="146">
        <v>0</v>
      </c>
      <c r="CG44" s="146">
        <v>0</v>
      </c>
      <c r="CH44" s="146">
        <v>0</v>
      </c>
      <c r="CI44" s="146">
        <v>0</v>
      </c>
      <c r="CJ44" s="146">
        <v>0</v>
      </c>
      <c r="CK44" s="146">
        <v>0</v>
      </c>
      <c r="CL44" s="146">
        <v>0</v>
      </c>
      <c r="CM44" s="146">
        <v>0</v>
      </c>
      <c r="CN44" s="146">
        <v>0</v>
      </c>
      <c r="CO44" s="146">
        <v>0</v>
      </c>
      <c r="CP44" s="146">
        <v>0</v>
      </c>
      <c r="CQ44" s="146">
        <v>0</v>
      </c>
      <c r="CR44" s="146">
        <v>0</v>
      </c>
      <c r="CS44" s="146">
        <v>0</v>
      </c>
      <c r="CT44" s="146">
        <v>0</v>
      </c>
      <c r="CU44" s="146">
        <v>0</v>
      </c>
      <c r="CV44" s="146">
        <v>0</v>
      </c>
      <c r="CW44" s="146">
        <v>0</v>
      </c>
      <c r="CX44" s="146">
        <v>0</v>
      </c>
      <c r="CY44" s="146">
        <v>0</v>
      </c>
      <c r="CZ44" s="146">
        <v>0</v>
      </c>
      <c r="DA44" s="146">
        <v>0</v>
      </c>
      <c r="DB44" s="146">
        <v>0</v>
      </c>
      <c r="DC44" s="146">
        <v>0</v>
      </c>
      <c r="DD44" s="146">
        <v>0</v>
      </c>
      <c r="DE44" s="146">
        <v>0</v>
      </c>
      <c r="DF44" s="146">
        <v>0</v>
      </c>
      <c r="DG44" s="146">
        <v>0</v>
      </c>
      <c r="DH44" s="146">
        <v>0</v>
      </c>
      <c r="DI44" s="146">
        <v>0</v>
      </c>
      <c r="DJ44" s="146">
        <v>0</v>
      </c>
      <c r="DK44" s="146">
        <v>0</v>
      </c>
      <c r="DL44" s="146">
        <v>0</v>
      </c>
      <c r="DM44" s="146">
        <v>0</v>
      </c>
      <c r="DN44" s="146">
        <v>0</v>
      </c>
      <c r="DO44" s="146">
        <v>0</v>
      </c>
      <c r="DP44" s="146">
        <v>0</v>
      </c>
      <c r="DQ44" s="146">
        <v>0</v>
      </c>
      <c r="DR44" s="146">
        <v>0</v>
      </c>
      <c r="DS44" s="146">
        <v>0</v>
      </c>
      <c r="DT44" s="146">
        <v>0</v>
      </c>
      <c r="DU44" s="146">
        <v>0</v>
      </c>
      <c r="DV44" s="146">
        <v>0</v>
      </c>
      <c r="DW44" s="146">
        <v>0</v>
      </c>
      <c r="DX44" s="146">
        <v>0</v>
      </c>
    </row>
    <row r="45" spans="1:128" ht="15.9" customHeight="1" x14ac:dyDescent="0.25">
      <c r="A45" s="155" t="s">
        <v>1596</v>
      </c>
      <c r="B45" s="155" t="s">
        <v>1178</v>
      </c>
      <c r="C45" s="146">
        <v>1.3160000000000001</v>
      </c>
      <c r="D45" s="149">
        <v>10.177</v>
      </c>
      <c r="E45" s="150">
        <v>168.666</v>
      </c>
      <c r="F45" s="150">
        <v>359.786</v>
      </c>
      <c r="G45" s="146">
        <v>396.161</v>
      </c>
      <c r="H45" s="146">
        <v>440.80799999999999</v>
      </c>
      <c r="I45" s="146">
        <v>527.30999999999995</v>
      </c>
      <c r="J45" s="146">
        <v>677.71600000000001</v>
      </c>
      <c r="K45" s="146">
        <v>818.90099999999995</v>
      </c>
      <c r="L45" s="146">
        <v>1079.5609999999999</v>
      </c>
      <c r="M45" s="146">
        <v>1272.124</v>
      </c>
      <c r="N45" s="146">
        <v>1524.4839999999999</v>
      </c>
      <c r="O45" s="146">
        <v>1723.7170000000001</v>
      </c>
      <c r="P45" s="146">
        <v>1819.1469999999999</v>
      </c>
      <c r="Q45" s="146">
        <v>1898.229</v>
      </c>
      <c r="R45" s="146">
        <v>2147.569</v>
      </c>
      <c r="S45" s="146">
        <v>2246.7190000000001</v>
      </c>
      <c r="T45" s="146">
        <v>2424.5839999999998</v>
      </c>
      <c r="U45" s="146">
        <v>2504.5940000000001</v>
      </c>
      <c r="V45" s="146">
        <v>2558.9839999999999</v>
      </c>
      <c r="W45" s="146">
        <v>2680.904</v>
      </c>
      <c r="X45" s="146">
        <v>2750.2440000000001</v>
      </c>
      <c r="Y45" s="146">
        <v>2852.7739999999999</v>
      </c>
      <c r="Z45" s="146">
        <v>2924.7339999999999</v>
      </c>
      <c r="AA45" s="146">
        <v>2977.4340000000002</v>
      </c>
      <c r="AB45" s="146">
        <v>3063.884</v>
      </c>
      <c r="AC45" s="146">
        <v>3139.4940000000001</v>
      </c>
      <c r="AD45" s="146">
        <v>3192.944</v>
      </c>
      <c r="AE45" s="146">
        <v>3305.694</v>
      </c>
      <c r="AF45" s="146">
        <v>3372.0639999999999</v>
      </c>
      <c r="AG45" s="146">
        <v>3453.0390000000002</v>
      </c>
      <c r="AH45" s="146">
        <v>3478.509</v>
      </c>
      <c r="AI45" s="146">
        <v>3579.0830000000001</v>
      </c>
      <c r="AJ45" s="146">
        <v>3618.6410000000001</v>
      </c>
      <c r="AK45" s="146">
        <v>3737.0520000000001</v>
      </c>
      <c r="AL45" s="146">
        <v>3846.752</v>
      </c>
      <c r="AM45" s="146">
        <v>3889.252</v>
      </c>
      <c r="AN45" s="146">
        <v>3944.0520000000001</v>
      </c>
      <c r="AO45" s="146">
        <v>3962.3020000000001</v>
      </c>
      <c r="AP45" s="146">
        <v>4001.8020000000001</v>
      </c>
      <c r="AQ45" s="146">
        <v>4058.252</v>
      </c>
      <c r="AR45" s="146">
        <v>4212.7520000000004</v>
      </c>
      <c r="AS45" s="146">
        <v>4276.6620000000003</v>
      </c>
      <c r="AT45" s="146">
        <v>4353.6620000000003</v>
      </c>
      <c r="AU45" s="146">
        <v>4393.1279999999997</v>
      </c>
      <c r="AV45" s="146">
        <v>4430.8280000000004</v>
      </c>
      <c r="AW45" s="146">
        <v>4461.348</v>
      </c>
      <c r="AX45" s="146">
        <v>4616.7920000000004</v>
      </c>
      <c r="AY45" s="146">
        <v>4682.192</v>
      </c>
      <c r="AZ45" s="146">
        <v>4716.0919999999996</v>
      </c>
      <c r="BA45" s="146">
        <v>4740.0919999999996</v>
      </c>
      <c r="BB45" s="146">
        <v>4791.0919999999996</v>
      </c>
      <c r="BC45" s="146">
        <v>4825.5919999999996</v>
      </c>
      <c r="BD45" s="146">
        <v>4852.8919999999998</v>
      </c>
      <c r="BE45" s="146">
        <v>4875.2920000000004</v>
      </c>
      <c r="BF45" s="146">
        <v>4903.3919999999998</v>
      </c>
      <c r="BG45" s="146">
        <v>4941.3919999999998</v>
      </c>
      <c r="BH45" s="146">
        <v>4943.0720000000001</v>
      </c>
      <c r="BI45" s="146">
        <v>4947.6719999999996</v>
      </c>
      <c r="BJ45" s="146">
        <v>4982.0619999999999</v>
      </c>
      <c r="BK45" s="146">
        <v>5026.7619999999997</v>
      </c>
      <c r="BL45" s="146">
        <v>5052.3620000000001</v>
      </c>
      <c r="BM45" s="146">
        <v>5063.7619999999997</v>
      </c>
      <c r="BN45" s="146">
        <v>5082.5720000000001</v>
      </c>
      <c r="BO45" s="146">
        <v>5086.2719999999999</v>
      </c>
      <c r="BP45" s="146">
        <v>5086.2719999999999</v>
      </c>
      <c r="BQ45" s="146">
        <v>5108.9719999999998</v>
      </c>
      <c r="BR45" s="146">
        <v>5128.9719999999998</v>
      </c>
      <c r="BS45" s="146">
        <v>5158.0119999999997</v>
      </c>
      <c r="BT45" s="146">
        <v>5166.3119999999999</v>
      </c>
      <c r="BU45" s="146">
        <v>5189.3119999999999</v>
      </c>
      <c r="BV45" s="146">
        <v>5205.9120000000003</v>
      </c>
      <c r="BW45" s="146">
        <v>5271.6120000000001</v>
      </c>
      <c r="BX45" s="146">
        <v>5307.7120000000004</v>
      </c>
      <c r="BY45" s="146">
        <v>5340.527</v>
      </c>
      <c r="BZ45" s="146">
        <v>5370.527</v>
      </c>
      <c r="CA45" s="146">
        <v>5409.2269999999999</v>
      </c>
      <c r="CB45" s="146">
        <v>5420.4269999999997</v>
      </c>
      <c r="CC45" s="146">
        <v>5456.4269999999997</v>
      </c>
      <c r="CD45" s="146">
        <v>5460.4269999999997</v>
      </c>
      <c r="CE45" s="146">
        <v>5471.1369999999997</v>
      </c>
      <c r="CF45" s="146">
        <v>5483.8370000000004</v>
      </c>
      <c r="CG45" s="146">
        <v>5483.8370000000004</v>
      </c>
      <c r="CH45" s="146">
        <v>5493.8370000000004</v>
      </c>
      <c r="CI45" s="146">
        <v>5521.3770000000004</v>
      </c>
      <c r="CJ45" s="146">
        <v>5549.8270000000002</v>
      </c>
      <c r="CK45" s="146">
        <v>5569.7269999999999</v>
      </c>
      <c r="CL45" s="146">
        <v>5583.2269999999999</v>
      </c>
      <c r="CM45" s="146">
        <v>5584.6769999999997</v>
      </c>
      <c r="CN45" s="146">
        <v>5614.6769999999997</v>
      </c>
      <c r="CO45" s="146">
        <v>5627.6769999999997</v>
      </c>
      <c r="CP45" s="146">
        <v>5642.277</v>
      </c>
      <c r="CQ45" s="146">
        <v>5642.277</v>
      </c>
      <c r="CR45" s="146">
        <v>5715.277</v>
      </c>
      <c r="CS45" s="146">
        <v>5725.4970000000003</v>
      </c>
      <c r="CT45" s="146">
        <v>5869.4970000000003</v>
      </c>
      <c r="CU45" s="146">
        <v>5895.9970000000003</v>
      </c>
      <c r="CV45" s="146">
        <v>5913.2969999999996</v>
      </c>
      <c r="CW45" s="146">
        <v>5939.5969999999998</v>
      </c>
      <c r="CX45" s="146">
        <v>5973.2569999999996</v>
      </c>
      <c r="CY45" s="146">
        <v>6043.0569999999998</v>
      </c>
      <c r="CZ45" s="146">
        <v>6068.3869999999997</v>
      </c>
      <c r="DA45" s="146">
        <v>6076.1369999999997</v>
      </c>
      <c r="DB45" s="146">
        <v>6121.1369999999997</v>
      </c>
      <c r="DC45" s="146">
        <v>6185.1369999999997</v>
      </c>
      <c r="DD45" s="146">
        <v>6216.8270000000002</v>
      </c>
      <c r="DE45" s="146">
        <v>6266.027</v>
      </c>
      <c r="DF45" s="146">
        <v>6308.7269999999999</v>
      </c>
      <c r="DG45" s="146">
        <v>6346.1769999999997</v>
      </c>
      <c r="DH45" s="146">
        <v>6365.7873719999998</v>
      </c>
      <c r="DI45" s="146">
        <v>6374.7873719999998</v>
      </c>
      <c r="DJ45" s="146">
        <v>6382.7873719999998</v>
      </c>
      <c r="DK45" s="146">
        <v>6410.1873720000003</v>
      </c>
      <c r="DL45" s="146">
        <v>6444.1873720000003</v>
      </c>
      <c r="DM45" s="146">
        <v>6498.6873720000003</v>
      </c>
      <c r="DN45" s="146">
        <v>6514.587372</v>
      </c>
      <c r="DO45" s="146">
        <v>6535.4873719999996</v>
      </c>
      <c r="DP45" s="146">
        <v>6535.4873719999996</v>
      </c>
      <c r="DQ45" s="146">
        <v>6551.5773719999997</v>
      </c>
      <c r="DR45" s="146">
        <v>6552.0773719999997</v>
      </c>
      <c r="DS45" s="146">
        <v>6607.3773719999999</v>
      </c>
      <c r="DT45" s="146">
        <v>6646.1773720000001</v>
      </c>
      <c r="DU45" s="146">
        <v>6660.047372</v>
      </c>
      <c r="DV45" s="146">
        <v>6676.047372</v>
      </c>
      <c r="DW45" s="146">
        <v>6686.547372</v>
      </c>
      <c r="DX45" s="146">
        <v>6694.547372</v>
      </c>
    </row>
    <row r="46" spans="1:128" ht="15.9" customHeight="1" x14ac:dyDescent="0.25">
      <c r="A46" s="155" t="s">
        <v>1596</v>
      </c>
      <c r="B46" s="155" t="s">
        <v>1594</v>
      </c>
      <c r="C46" s="146">
        <v>9.2490000000000006</v>
      </c>
      <c r="D46" s="149">
        <v>57.134</v>
      </c>
      <c r="E46" s="150">
        <v>84.965000000000003</v>
      </c>
      <c r="F46" s="150">
        <v>97.623000000000005</v>
      </c>
      <c r="G46" s="146">
        <v>197.06950000000001</v>
      </c>
      <c r="H46" s="146">
        <v>262.74720000000002</v>
      </c>
      <c r="I46" s="146">
        <v>427.73419999999999</v>
      </c>
      <c r="J46" s="146">
        <v>546.63120000000004</v>
      </c>
      <c r="K46" s="146">
        <v>708.12620000000004</v>
      </c>
      <c r="L46" s="146">
        <v>876.98919999999998</v>
      </c>
      <c r="M46" s="146">
        <v>981.70519999999999</v>
      </c>
      <c r="N46" s="146">
        <v>1104.6582000000001</v>
      </c>
      <c r="O46" s="146">
        <v>1224.3529000000001</v>
      </c>
      <c r="P46" s="146">
        <v>1291.0728999999999</v>
      </c>
      <c r="Q46" s="146">
        <v>1352.4458999999999</v>
      </c>
      <c r="R46" s="146">
        <v>1398.7559000000001</v>
      </c>
      <c r="S46" s="146">
        <v>1446.3459</v>
      </c>
      <c r="T46" s="146">
        <v>1514.2959000000001</v>
      </c>
      <c r="U46" s="146">
        <v>1544.0048999999999</v>
      </c>
      <c r="V46" s="146">
        <v>1574.4948999999999</v>
      </c>
      <c r="W46" s="146">
        <v>1624.3249000000001</v>
      </c>
      <c r="X46" s="146">
        <v>1668.7248999999999</v>
      </c>
      <c r="Y46" s="146">
        <v>1708.9549</v>
      </c>
      <c r="Z46" s="146">
        <v>1744.8449000000001</v>
      </c>
      <c r="AA46" s="146">
        <v>1855.4249</v>
      </c>
      <c r="AB46" s="146">
        <v>1898.0048999999999</v>
      </c>
      <c r="AC46" s="146">
        <v>1924.7548999999999</v>
      </c>
      <c r="AD46" s="146">
        <v>2057.3548999999998</v>
      </c>
      <c r="AE46" s="146">
        <v>2097.6048999999998</v>
      </c>
      <c r="AF46" s="146">
        <v>2130.5399000000002</v>
      </c>
      <c r="AG46" s="146">
        <v>2164.1599000000001</v>
      </c>
      <c r="AH46" s="146">
        <v>2222.2298999999998</v>
      </c>
      <c r="AI46" s="146">
        <v>2251.3798999999999</v>
      </c>
      <c r="AJ46" s="146">
        <v>2270.1298999999999</v>
      </c>
      <c r="AK46" s="146">
        <v>2319.0969</v>
      </c>
      <c r="AL46" s="146">
        <v>2331.5569</v>
      </c>
      <c r="AM46" s="146">
        <v>2368.0169000000001</v>
      </c>
      <c r="AN46" s="146">
        <v>2385.7469000000001</v>
      </c>
      <c r="AO46" s="146">
        <v>2421.7469000000001</v>
      </c>
      <c r="AP46" s="146">
        <v>2447.0068999999999</v>
      </c>
      <c r="AQ46" s="146">
        <v>2461.0068999999999</v>
      </c>
      <c r="AR46" s="146">
        <v>2501.8069</v>
      </c>
      <c r="AS46" s="146">
        <v>2563.1569</v>
      </c>
      <c r="AT46" s="146">
        <v>2592.1869000000002</v>
      </c>
      <c r="AU46" s="146">
        <v>2627.8469</v>
      </c>
      <c r="AV46" s="146">
        <v>2658.7968999999998</v>
      </c>
      <c r="AW46" s="146">
        <v>2694.4169000000002</v>
      </c>
      <c r="AX46" s="146">
        <v>2754.2269000000001</v>
      </c>
      <c r="AY46" s="146">
        <v>2781.5769</v>
      </c>
      <c r="AZ46" s="146">
        <v>2827.4069</v>
      </c>
      <c r="BA46" s="146">
        <v>2853.4868999999999</v>
      </c>
      <c r="BB46" s="146">
        <v>2862.4169000000002</v>
      </c>
      <c r="BC46" s="146">
        <v>2886.7568999999999</v>
      </c>
      <c r="BD46" s="146">
        <v>2913.2408999999998</v>
      </c>
      <c r="BE46" s="146">
        <v>2937.0409</v>
      </c>
      <c r="BF46" s="146">
        <v>2986.8809000000001</v>
      </c>
      <c r="BG46" s="146">
        <v>3012.9108999999999</v>
      </c>
      <c r="BH46" s="146">
        <v>3034.6909000000001</v>
      </c>
      <c r="BI46" s="146">
        <v>3045.4508999999998</v>
      </c>
      <c r="BJ46" s="146">
        <v>3087.4209000000001</v>
      </c>
      <c r="BK46" s="146">
        <v>3112.3609000000001</v>
      </c>
      <c r="BL46" s="146">
        <v>3119.3609000000001</v>
      </c>
      <c r="BM46" s="146">
        <v>3126.0608999999999</v>
      </c>
      <c r="BN46" s="146">
        <v>3154.2609000000002</v>
      </c>
      <c r="BO46" s="146">
        <v>3162.5608999999999</v>
      </c>
      <c r="BP46" s="146">
        <v>3171.0409</v>
      </c>
      <c r="BQ46" s="146">
        <v>3187.7008999999998</v>
      </c>
      <c r="BR46" s="146">
        <v>3211.8009000000002</v>
      </c>
      <c r="BS46" s="146">
        <v>3221.6008999999999</v>
      </c>
      <c r="BT46" s="146">
        <v>3256.3108999999999</v>
      </c>
      <c r="BU46" s="146">
        <v>3261.1909000000001</v>
      </c>
      <c r="BV46" s="146">
        <v>3291.7609000000002</v>
      </c>
      <c r="BW46" s="146">
        <v>3307.7609000000002</v>
      </c>
      <c r="BX46" s="146">
        <v>3340.6608999999999</v>
      </c>
      <c r="BY46" s="146">
        <v>3352.0608999999999</v>
      </c>
      <c r="BZ46" s="146">
        <v>3391.7109</v>
      </c>
      <c r="CA46" s="146">
        <v>3412.4108999999999</v>
      </c>
      <c r="CB46" s="146">
        <v>3416.4508999999998</v>
      </c>
      <c r="CC46" s="146">
        <v>3434.2509</v>
      </c>
      <c r="CD46" s="146">
        <v>3449.4508999999998</v>
      </c>
      <c r="CE46" s="146">
        <v>3465.4908999999998</v>
      </c>
      <c r="CF46" s="146">
        <v>3475.5909000000001</v>
      </c>
      <c r="CG46" s="146">
        <v>3499.7909</v>
      </c>
      <c r="CH46" s="146">
        <v>3511.4908999999998</v>
      </c>
      <c r="CI46" s="146">
        <v>3529.8908999999999</v>
      </c>
      <c r="CJ46" s="146">
        <v>3532.8409000000001</v>
      </c>
      <c r="CK46" s="146">
        <v>3537.3409000000001</v>
      </c>
      <c r="CL46" s="146">
        <v>3551.4908999999998</v>
      </c>
      <c r="CM46" s="146">
        <v>3563.0909000000001</v>
      </c>
      <c r="CN46" s="146">
        <v>3563.6309000000001</v>
      </c>
      <c r="CO46" s="146">
        <v>3581.4308999999998</v>
      </c>
      <c r="CP46" s="146">
        <v>3586.6208999999999</v>
      </c>
      <c r="CQ46" s="146">
        <v>3589.8409000000001</v>
      </c>
      <c r="CR46" s="146">
        <v>3615.1008999999999</v>
      </c>
      <c r="CS46" s="146">
        <v>3630.3209000000002</v>
      </c>
      <c r="CT46" s="146">
        <v>3664.9508999999998</v>
      </c>
      <c r="CU46" s="146">
        <v>3667.3108999999999</v>
      </c>
      <c r="CV46" s="146">
        <v>3725.6768999999999</v>
      </c>
      <c r="CW46" s="146">
        <v>3750.4268999999999</v>
      </c>
      <c r="CX46" s="146">
        <v>3847.6768999999999</v>
      </c>
      <c r="CY46" s="146">
        <v>3917.4468999999999</v>
      </c>
      <c r="CZ46" s="146">
        <v>3962.6069000000002</v>
      </c>
      <c r="DA46" s="146">
        <v>3981.7419</v>
      </c>
      <c r="DB46" s="146">
        <v>3997.2519000000002</v>
      </c>
      <c r="DC46" s="146">
        <v>4001.4319</v>
      </c>
      <c r="DD46" s="146">
        <v>4049.7249000000002</v>
      </c>
      <c r="DE46" s="146">
        <v>4056.7249000000002</v>
      </c>
      <c r="DF46" s="146">
        <v>4057.7249000000002</v>
      </c>
      <c r="DG46" s="146">
        <v>4069.5248999999999</v>
      </c>
      <c r="DH46" s="146">
        <v>4071.9249</v>
      </c>
      <c r="DI46" s="146">
        <v>4083.3548999999998</v>
      </c>
      <c r="DJ46" s="146">
        <v>4095.1448999999998</v>
      </c>
      <c r="DK46" s="146">
        <v>4106.8449000000001</v>
      </c>
      <c r="DL46" s="146">
        <v>4124.8449000000001</v>
      </c>
      <c r="DM46" s="146">
        <v>4135.7448999999997</v>
      </c>
      <c r="DN46" s="146">
        <v>4139.6449000000002</v>
      </c>
      <c r="DO46" s="146">
        <v>4154.6349</v>
      </c>
      <c r="DP46" s="146">
        <v>4157.8748999999998</v>
      </c>
      <c r="DQ46" s="146">
        <v>4157.8748999999998</v>
      </c>
      <c r="DR46" s="146">
        <v>4158.1749</v>
      </c>
      <c r="DS46" s="146">
        <v>4158.1749</v>
      </c>
      <c r="DT46" s="146">
        <v>4181.0048999999999</v>
      </c>
      <c r="DU46" s="146">
        <v>4197.6749</v>
      </c>
      <c r="DV46" s="146">
        <v>4215.0949000000001</v>
      </c>
      <c r="DW46" s="146">
        <v>4300.4948999999997</v>
      </c>
      <c r="DX46" s="146">
        <v>4327.1248999999998</v>
      </c>
    </row>
    <row r="47" spans="1:128" ht="15.9" customHeight="1" x14ac:dyDescent="0.25">
      <c r="A47" s="155" t="s">
        <v>1596</v>
      </c>
      <c r="B47" s="155" t="s">
        <v>1595</v>
      </c>
      <c r="C47" s="146">
        <v>58.213999999999999</v>
      </c>
      <c r="D47" s="149">
        <v>411.97</v>
      </c>
      <c r="E47" s="150">
        <v>587.18023000000005</v>
      </c>
      <c r="F47" s="150">
        <v>838.43223</v>
      </c>
      <c r="G47" s="146">
        <v>1039.80873</v>
      </c>
      <c r="H47" s="146">
        <v>1303.6635020000001</v>
      </c>
      <c r="I47" s="146">
        <v>1809.550802</v>
      </c>
      <c r="J47" s="146">
        <v>2423.1820760000001</v>
      </c>
      <c r="K47" s="146">
        <v>3167.9420759999998</v>
      </c>
      <c r="L47" s="146">
        <v>3724.0310760000002</v>
      </c>
      <c r="M47" s="146">
        <v>4290.1830760000003</v>
      </c>
      <c r="N47" s="146">
        <v>4729.1430760000003</v>
      </c>
      <c r="O47" s="146">
        <v>5202.0810760000004</v>
      </c>
      <c r="P47" s="146">
        <v>5500.7490760000001</v>
      </c>
      <c r="Q47" s="146">
        <v>5695.0410760000004</v>
      </c>
      <c r="R47" s="146">
        <v>6061.4030759999996</v>
      </c>
      <c r="S47" s="146">
        <v>6312.9760759999999</v>
      </c>
      <c r="T47" s="146">
        <v>6544.0940760000003</v>
      </c>
      <c r="U47" s="146">
        <v>6755.5854760000002</v>
      </c>
      <c r="V47" s="146">
        <v>6943.535476</v>
      </c>
      <c r="W47" s="146">
        <v>7122.6534760000004</v>
      </c>
      <c r="X47" s="146">
        <v>7482.5914759999996</v>
      </c>
      <c r="Y47" s="146">
        <v>7592.1614760000002</v>
      </c>
      <c r="Z47" s="146">
        <v>7934.9544759999999</v>
      </c>
      <c r="AA47" s="146">
        <v>8090.4074760000003</v>
      </c>
      <c r="AB47" s="146">
        <v>8281.1314760000005</v>
      </c>
      <c r="AC47" s="146">
        <v>8441.2884759999997</v>
      </c>
      <c r="AD47" s="146">
        <v>8703.3224759999994</v>
      </c>
      <c r="AE47" s="146">
        <v>8848.8314759999994</v>
      </c>
      <c r="AF47" s="146">
        <v>9041.8884760000001</v>
      </c>
      <c r="AG47" s="146">
        <v>9220.5744759999998</v>
      </c>
      <c r="AH47" s="146">
        <v>9421.7194760000002</v>
      </c>
      <c r="AI47" s="146">
        <v>9606.7546760000005</v>
      </c>
      <c r="AJ47" s="146">
        <v>9712.6466760000003</v>
      </c>
      <c r="AK47" s="146">
        <v>9870.8906760000009</v>
      </c>
      <c r="AL47" s="146">
        <v>10004.458676</v>
      </c>
      <c r="AM47" s="146">
        <v>10083.478676000001</v>
      </c>
      <c r="AN47" s="146">
        <v>10163.746676000001</v>
      </c>
      <c r="AO47" s="146">
        <v>10287.343676</v>
      </c>
      <c r="AP47" s="146">
        <v>10422.496676000001</v>
      </c>
      <c r="AQ47" s="146">
        <v>10482.933676000001</v>
      </c>
      <c r="AR47" s="146">
        <v>10584.203675999999</v>
      </c>
      <c r="AS47" s="146">
        <v>10756.291676000001</v>
      </c>
      <c r="AT47" s="146">
        <v>10880.241676</v>
      </c>
      <c r="AU47" s="146">
        <v>10992.268676</v>
      </c>
      <c r="AV47" s="146">
        <v>11168.747676000001</v>
      </c>
      <c r="AW47" s="146">
        <v>11333.040676000001</v>
      </c>
      <c r="AX47" s="146">
        <v>11495.633675999999</v>
      </c>
      <c r="AY47" s="146">
        <v>11626.623675999999</v>
      </c>
      <c r="AZ47" s="146">
        <v>11832.915676000001</v>
      </c>
      <c r="BA47" s="146">
        <v>11945.892476000001</v>
      </c>
      <c r="BB47" s="146">
        <v>12008.502476</v>
      </c>
      <c r="BC47" s="146">
        <v>12080.819476000001</v>
      </c>
      <c r="BD47" s="146">
        <v>12156.809476</v>
      </c>
      <c r="BE47" s="146">
        <v>12260.388476</v>
      </c>
      <c r="BF47" s="146">
        <v>12413.904476</v>
      </c>
      <c r="BG47" s="146">
        <v>12492.022476</v>
      </c>
      <c r="BH47" s="146">
        <v>12636.652475999999</v>
      </c>
      <c r="BI47" s="146">
        <v>12722.860476</v>
      </c>
      <c r="BJ47" s="146">
        <v>12798.665476</v>
      </c>
      <c r="BK47" s="146">
        <v>12898.035475999999</v>
      </c>
      <c r="BL47" s="146">
        <v>13024.655476</v>
      </c>
      <c r="BM47" s="146">
        <v>13080.935476000001</v>
      </c>
      <c r="BN47" s="146">
        <v>13120.155476</v>
      </c>
      <c r="BO47" s="146">
        <v>13162.175476</v>
      </c>
      <c r="BP47" s="146">
        <v>13210.575476</v>
      </c>
      <c r="BQ47" s="146">
        <v>13270.145476</v>
      </c>
      <c r="BR47" s="146">
        <v>13337.975476</v>
      </c>
      <c r="BS47" s="146">
        <v>13356.035475999999</v>
      </c>
      <c r="BT47" s="146">
        <v>13381.785475999999</v>
      </c>
      <c r="BU47" s="146">
        <v>13433.005476</v>
      </c>
      <c r="BV47" s="146">
        <v>13486.404476</v>
      </c>
      <c r="BW47" s="146">
        <v>13532.834476</v>
      </c>
      <c r="BX47" s="146">
        <v>13592.864476000001</v>
      </c>
      <c r="BY47" s="146">
        <v>13657.864476000001</v>
      </c>
      <c r="BZ47" s="146">
        <v>13693.174476</v>
      </c>
      <c r="CA47" s="146">
        <v>13722.334476</v>
      </c>
      <c r="CB47" s="146">
        <v>13758.564476</v>
      </c>
      <c r="CC47" s="146">
        <v>13847.514476</v>
      </c>
      <c r="CD47" s="146">
        <v>13896.914476</v>
      </c>
      <c r="CE47" s="146">
        <v>13978.384475999999</v>
      </c>
      <c r="CF47" s="146">
        <v>14044.314476</v>
      </c>
      <c r="CG47" s="146">
        <v>14135.204476000001</v>
      </c>
      <c r="CH47" s="146">
        <v>14201.894475999999</v>
      </c>
      <c r="CI47" s="146">
        <v>14235.803475999999</v>
      </c>
      <c r="CJ47" s="146">
        <v>14274.583476</v>
      </c>
      <c r="CK47" s="146">
        <v>14328.039476</v>
      </c>
      <c r="CL47" s="146">
        <v>14345.419475999999</v>
      </c>
      <c r="CM47" s="146">
        <v>14391.789476</v>
      </c>
      <c r="CN47" s="146">
        <v>14413.237476</v>
      </c>
      <c r="CO47" s="146">
        <v>14484.767476000001</v>
      </c>
      <c r="CP47" s="146">
        <v>14537.497476</v>
      </c>
      <c r="CQ47" s="146">
        <v>14606.105476000001</v>
      </c>
      <c r="CR47" s="146">
        <v>14720.405476</v>
      </c>
      <c r="CS47" s="146">
        <v>14915.625475999999</v>
      </c>
      <c r="CT47" s="146">
        <v>15084.773576</v>
      </c>
      <c r="CU47" s="146">
        <v>15226.731576</v>
      </c>
      <c r="CV47" s="146">
        <v>15371.382576</v>
      </c>
      <c r="CW47" s="146">
        <v>15496.727575999999</v>
      </c>
      <c r="CX47" s="146">
        <v>15945.002576000001</v>
      </c>
      <c r="CY47" s="146">
        <v>16185.032576</v>
      </c>
      <c r="CZ47" s="146">
        <v>16329.553576</v>
      </c>
      <c r="DA47" s="146">
        <v>16506.650175999999</v>
      </c>
      <c r="DB47" s="146">
        <v>16637.470175999999</v>
      </c>
      <c r="DC47" s="146">
        <v>16683.376176000002</v>
      </c>
      <c r="DD47" s="146">
        <v>16782.993176</v>
      </c>
      <c r="DE47" s="146">
        <v>16836.273175999999</v>
      </c>
      <c r="DF47" s="146">
        <v>16908.263176</v>
      </c>
      <c r="DG47" s="146">
        <v>17007.822176000001</v>
      </c>
      <c r="DH47" s="146">
        <v>17104.578175999999</v>
      </c>
      <c r="DI47" s="146">
        <v>17172.778176</v>
      </c>
      <c r="DJ47" s="146">
        <v>17216.158176000001</v>
      </c>
      <c r="DK47" s="146">
        <v>17315.038175999998</v>
      </c>
      <c r="DL47" s="146">
        <v>17395.830175999999</v>
      </c>
      <c r="DM47" s="146">
        <v>17473.730176000001</v>
      </c>
      <c r="DN47" s="146">
        <v>17674.600176</v>
      </c>
      <c r="DO47" s="146">
        <v>17820.887176</v>
      </c>
      <c r="DP47" s="146">
        <v>17862.407176000001</v>
      </c>
      <c r="DQ47" s="146">
        <v>17953.897175999999</v>
      </c>
      <c r="DR47" s="146">
        <v>17981.222175999999</v>
      </c>
      <c r="DS47" s="146">
        <v>18019.332176</v>
      </c>
      <c r="DT47" s="146">
        <v>18182.132175999999</v>
      </c>
      <c r="DU47" s="146">
        <v>18455.832176</v>
      </c>
      <c r="DV47" s="146">
        <v>18599.612175999999</v>
      </c>
      <c r="DW47" s="146">
        <v>18786.312175999999</v>
      </c>
      <c r="DX47" s="146">
        <v>18975.556175999998</v>
      </c>
    </row>
    <row r="48" spans="1:128" ht="15.9" customHeight="1" x14ac:dyDescent="0.25">
      <c r="A48" s="155" t="s">
        <v>1596</v>
      </c>
      <c r="B48" s="155" t="s">
        <v>1180</v>
      </c>
      <c r="C48" s="146">
        <v>0</v>
      </c>
      <c r="D48" s="149">
        <v>0.38900000000000001</v>
      </c>
      <c r="E48" s="150">
        <v>1.492</v>
      </c>
      <c r="F48" s="150">
        <v>1.492</v>
      </c>
      <c r="G48" s="146">
        <v>1.492</v>
      </c>
      <c r="H48" s="146">
        <v>2.992</v>
      </c>
      <c r="I48" s="146">
        <v>4.7919999999999998</v>
      </c>
      <c r="J48" s="146">
        <v>5.1219999999999999</v>
      </c>
      <c r="K48" s="146">
        <v>5.1219999999999999</v>
      </c>
      <c r="L48" s="146">
        <v>5.1219999999999999</v>
      </c>
      <c r="M48" s="146">
        <v>11.122</v>
      </c>
      <c r="N48" s="146">
        <v>11.122</v>
      </c>
      <c r="O48" s="146">
        <v>11.122</v>
      </c>
      <c r="P48" s="146">
        <v>11.122</v>
      </c>
      <c r="Q48" s="146">
        <v>11.122</v>
      </c>
      <c r="R48" s="146">
        <v>11.122</v>
      </c>
      <c r="S48" s="146">
        <v>11.122</v>
      </c>
      <c r="T48" s="146">
        <v>11.122</v>
      </c>
      <c r="U48" s="146">
        <v>11.122</v>
      </c>
      <c r="V48" s="146">
        <v>11.122</v>
      </c>
      <c r="W48" s="146">
        <v>11.122</v>
      </c>
      <c r="X48" s="146">
        <v>11.122</v>
      </c>
      <c r="Y48" s="146">
        <v>11.122</v>
      </c>
      <c r="Z48" s="146">
        <v>11.122</v>
      </c>
      <c r="AA48" s="146">
        <v>11.122</v>
      </c>
      <c r="AB48" s="146">
        <v>16.122</v>
      </c>
      <c r="AC48" s="146">
        <v>16.122</v>
      </c>
      <c r="AD48" s="146">
        <v>16.122</v>
      </c>
      <c r="AE48" s="146">
        <v>16.122</v>
      </c>
      <c r="AF48" s="146">
        <v>16.122</v>
      </c>
      <c r="AG48" s="146">
        <v>16.122</v>
      </c>
      <c r="AH48" s="146">
        <v>16.122</v>
      </c>
      <c r="AI48" s="146">
        <v>16.122</v>
      </c>
      <c r="AJ48" s="146">
        <v>16.122</v>
      </c>
      <c r="AK48" s="146">
        <v>16.122</v>
      </c>
      <c r="AL48" s="146">
        <v>16.122</v>
      </c>
      <c r="AM48" s="146">
        <v>16.122</v>
      </c>
      <c r="AN48" s="146">
        <v>16.122</v>
      </c>
      <c r="AO48" s="146">
        <v>16.122</v>
      </c>
      <c r="AP48" s="146">
        <v>16.122</v>
      </c>
      <c r="AQ48" s="146">
        <v>16.122</v>
      </c>
      <c r="AR48" s="146">
        <v>16.122</v>
      </c>
      <c r="AS48" s="146">
        <v>16.122</v>
      </c>
      <c r="AT48" s="146">
        <v>16.122</v>
      </c>
      <c r="AU48" s="146">
        <v>16.122</v>
      </c>
      <c r="AV48" s="146">
        <v>16.122</v>
      </c>
      <c r="AW48" s="146">
        <v>16.122</v>
      </c>
      <c r="AX48" s="146">
        <v>16.122</v>
      </c>
      <c r="AY48" s="146">
        <v>16.122</v>
      </c>
      <c r="AZ48" s="146">
        <v>16.122</v>
      </c>
      <c r="BA48" s="146">
        <v>16.122</v>
      </c>
      <c r="BB48" s="146">
        <v>16.122</v>
      </c>
      <c r="BC48" s="146">
        <v>16.122</v>
      </c>
      <c r="BD48" s="146">
        <v>17.122</v>
      </c>
      <c r="BE48" s="146">
        <v>17.122</v>
      </c>
      <c r="BF48" s="146">
        <v>21.122</v>
      </c>
      <c r="BG48" s="146">
        <v>21.122</v>
      </c>
      <c r="BH48" s="146">
        <v>21.122</v>
      </c>
      <c r="BI48" s="146">
        <v>21.122</v>
      </c>
      <c r="BJ48" s="146">
        <v>21.122</v>
      </c>
      <c r="BK48" s="146">
        <v>21.122</v>
      </c>
      <c r="BL48" s="146">
        <v>21.122</v>
      </c>
      <c r="BM48" s="146">
        <v>21.122</v>
      </c>
      <c r="BN48" s="146">
        <v>21.122</v>
      </c>
      <c r="BO48" s="146">
        <v>21.122</v>
      </c>
      <c r="BP48" s="146">
        <v>21.122</v>
      </c>
      <c r="BQ48" s="146">
        <v>21.122</v>
      </c>
      <c r="BR48" s="146">
        <v>21.122</v>
      </c>
      <c r="BS48" s="146">
        <v>21.622</v>
      </c>
      <c r="BT48" s="146">
        <v>21.622</v>
      </c>
      <c r="BU48" s="146">
        <v>21.622</v>
      </c>
      <c r="BV48" s="146">
        <v>21.622</v>
      </c>
      <c r="BW48" s="146">
        <v>21.622</v>
      </c>
      <c r="BX48" s="146">
        <v>21.622</v>
      </c>
      <c r="BY48" s="146">
        <v>21.622</v>
      </c>
      <c r="BZ48" s="146">
        <v>21.622</v>
      </c>
      <c r="CA48" s="146">
        <v>21.622</v>
      </c>
      <c r="CB48" s="146">
        <v>21.622</v>
      </c>
      <c r="CC48" s="146">
        <v>21.622</v>
      </c>
      <c r="CD48" s="146">
        <v>21.622</v>
      </c>
      <c r="CE48" s="146">
        <v>21.622</v>
      </c>
      <c r="CF48" s="146">
        <v>21.622</v>
      </c>
      <c r="CG48" s="146">
        <v>21.622</v>
      </c>
      <c r="CH48" s="146">
        <v>21.622</v>
      </c>
      <c r="CI48" s="146">
        <v>21.622</v>
      </c>
      <c r="CJ48" s="146">
        <v>21.622</v>
      </c>
      <c r="CK48" s="146">
        <v>21.622</v>
      </c>
      <c r="CL48" s="146">
        <v>21.622</v>
      </c>
      <c r="CM48" s="146">
        <v>21.622</v>
      </c>
      <c r="CN48" s="146">
        <v>21.622</v>
      </c>
      <c r="CO48" s="146">
        <v>21.622</v>
      </c>
      <c r="CP48" s="146">
        <v>21.622</v>
      </c>
      <c r="CQ48" s="146">
        <v>21.622</v>
      </c>
      <c r="CR48" s="146">
        <v>21.622</v>
      </c>
      <c r="CS48" s="146">
        <v>21.622</v>
      </c>
      <c r="CT48" s="146">
        <v>21.622</v>
      </c>
      <c r="CU48" s="146">
        <v>21.622</v>
      </c>
      <c r="CV48" s="146">
        <v>21.622</v>
      </c>
      <c r="CW48" s="146">
        <v>21.622</v>
      </c>
      <c r="CX48" s="146">
        <v>21.622</v>
      </c>
      <c r="CY48" s="146">
        <v>21.622</v>
      </c>
      <c r="CZ48" s="146">
        <v>21.622</v>
      </c>
      <c r="DA48" s="146">
        <v>21.622</v>
      </c>
      <c r="DB48" s="146">
        <v>21.622</v>
      </c>
      <c r="DC48" s="146">
        <v>21.622</v>
      </c>
      <c r="DD48" s="146">
        <v>21.622</v>
      </c>
      <c r="DE48" s="146">
        <v>21.622</v>
      </c>
      <c r="DF48" s="146">
        <v>21.622</v>
      </c>
      <c r="DG48" s="146">
        <v>21.622</v>
      </c>
      <c r="DH48" s="146">
        <v>21.622</v>
      </c>
      <c r="DI48" s="146">
        <v>21.622</v>
      </c>
      <c r="DJ48" s="146">
        <v>21.622</v>
      </c>
      <c r="DK48" s="146">
        <v>21.622</v>
      </c>
      <c r="DL48" s="146">
        <v>21.622</v>
      </c>
      <c r="DM48" s="146">
        <v>21.622</v>
      </c>
      <c r="DN48" s="146">
        <v>21.622</v>
      </c>
      <c r="DO48" s="146">
        <v>21.622</v>
      </c>
      <c r="DP48" s="146">
        <v>21.622</v>
      </c>
      <c r="DQ48" s="146">
        <v>21.622</v>
      </c>
      <c r="DR48" s="146">
        <v>21.622</v>
      </c>
      <c r="DS48" s="146">
        <v>21.622</v>
      </c>
      <c r="DT48" s="146">
        <v>21.622</v>
      </c>
      <c r="DU48" s="146">
        <v>21.622</v>
      </c>
      <c r="DV48" s="146">
        <v>21.622</v>
      </c>
      <c r="DW48" s="146">
        <v>21.622</v>
      </c>
      <c r="DX48" s="146">
        <v>21.622</v>
      </c>
    </row>
    <row r="49" spans="1:128" ht="15.9" customHeight="1" x14ac:dyDescent="0.25">
      <c r="A49" s="155" t="s">
        <v>1596</v>
      </c>
      <c r="B49" s="155" t="s">
        <v>1181</v>
      </c>
      <c r="C49" s="146">
        <v>0</v>
      </c>
      <c r="D49" s="149">
        <v>0</v>
      </c>
      <c r="E49" s="150">
        <v>0</v>
      </c>
      <c r="F49" s="150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  <c r="M49" s="146">
        <v>0</v>
      </c>
      <c r="N49" s="146">
        <v>0</v>
      </c>
      <c r="O49" s="146">
        <v>0</v>
      </c>
      <c r="P49" s="146">
        <v>0</v>
      </c>
      <c r="Q49" s="146">
        <v>0</v>
      </c>
      <c r="R49" s="146">
        <v>0</v>
      </c>
      <c r="S49" s="146">
        <v>0</v>
      </c>
      <c r="T49" s="146">
        <v>0</v>
      </c>
      <c r="U49" s="146">
        <v>0</v>
      </c>
      <c r="V49" s="146">
        <v>0</v>
      </c>
      <c r="W49" s="146">
        <v>0</v>
      </c>
      <c r="X49" s="146">
        <v>0</v>
      </c>
      <c r="Y49" s="146">
        <v>0</v>
      </c>
      <c r="Z49" s="146">
        <v>0</v>
      </c>
      <c r="AA49" s="146">
        <v>0</v>
      </c>
      <c r="AB49" s="146">
        <v>0</v>
      </c>
      <c r="AC49" s="146">
        <v>0</v>
      </c>
      <c r="AD49" s="146">
        <v>0</v>
      </c>
      <c r="AE49" s="146">
        <v>0</v>
      </c>
      <c r="AF49" s="146">
        <v>0</v>
      </c>
      <c r="AG49" s="146">
        <v>0</v>
      </c>
      <c r="AH49" s="146">
        <v>0</v>
      </c>
      <c r="AI49" s="146">
        <v>0</v>
      </c>
      <c r="AJ49" s="146">
        <v>0</v>
      </c>
      <c r="AK49" s="146">
        <v>0</v>
      </c>
      <c r="AL49" s="146">
        <v>0</v>
      </c>
      <c r="AM49" s="146">
        <v>0</v>
      </c>
      <c r="AN49" s="146">
        <v>0</v>
      </c>
      <c r="AO49" s="146">
        <v>0</v>
      </c>
      <c r="AP49" s="146">
        <v>0</v>
      </c>
      <c r="AQ49" s="146">
        <v>0</v>
      </c>
      <c r="AR49" s="146">
        <v>0</v>
      </c>
      <c r="AS49" s="146">
        <v>0</v>
      </c>
      <c r="AT49" s="146">
        <v>0</v>
      </c>
      <c r="AU49" s="146">
        <v>0</v>
      </c>
      <c r="AV49" s="146">
        <v>0</v>
      </c>
      <c r="AW49" s="146">
        <v>0</v>
      </c>
      <c r="AX49" s="146">
        <v>0</v>
      </c>
      <c r="AY49" s="146">
        <v>0</v>
      </c>
      <c r="AZ49" s="146">
        <v>0</v>
      </c>
      <c r="BA49" s="146">
        <v>0</v>
      </c>
      <c r="BB49" s="146">
        <v>0</v>
      </c>
      <c r="BC49" s="146">
        <v>0</v>
      </c>
      <c r="BD49" s="146">
        <v>0</v>
      </c>
      <c r="BE49" s="146">
        <v>0</v>
      </c>
      <c r="BF49" s="146">
        <v>0</v>
      </c>
      <c r="BG49" s="146">
        <v>0</v>
      </c>
      <c r="BH49" s="146">
        <v>0</v>
      </c>
      <c r="BI49" s="146">
        <v>0</v>
      </c>
      <c r="BJ49" s="146">
        <v>0</v>
      </c>
      <c r="BK49" s="146">
        <v>0</v>
      </c>
      <c r="BL49" s="146">
        <v>0</v>
      </c>
      <c r="BM49" s="146">
        <v>0</v>
      </c>
      <c r="BN49" s="146">
        <v>0</v>
      </c>
      <c r="BO49" s="146">
        <v>0</v>
      </c>
      <c r="BP49" s="146">
        <v>0</v>
      </c>
      <c r="BQ49" s="146">
        <v>0</v>
      </c>
      <c r="BR49" s="146">
        <v>0</v>
      </c>
      <c r="BS49" s="146">
        <v>0</v>
      </c>
      <c r="BT49" s="146">
        <v>0</v>
      </c>
      <c r="BU49" s="146">
        <v>0</v>
      </c>
      <c r="BV49" s="146">
        <v>0</v>
      </c>
      <c r="BW49" s="146">
        <v>0</v>
      </c>
      <c r="BX49" s="146">
        <v>0</v>
      </c>
      <c r="BY49" s="146">
        <v>0</v>
      </c>
      <c r="BZ49" s="146">
        <v>0</v>
      </c>
      <c r="CA49" s="146">
        <v>0</v>
      </c>
      <c r="CB49" s="146">
        <v>0</v>
      </c>
      <c r="CC49" s="146">
        <v>0</v>
      </c>
      <c r="CD49" s="146">
        <v>0</v>
      </c>
      <c r="CE49" s="146">
        <v>0</v>
      </c>
      <c r="CF49" s="146">
        <v>0</v>
      </c>
      <c r="CG49" s="146">
        <v>0</v>
      </c>
      <c r="CH49" s="146">
        <v>0</v>
      </c>
      <c r="CI49" s="146">
        <v>0</v>
      </c>
      <c r="CJ49" s="146">
        <v>0</v>
      </c>
      <c r="CK49" s="146">
        <v>0</v>
      </c>
      <c r="CL49" s="146">
        <v>0</v>
      </c>
      <c r="CM49" s="146">
        <v>0</v>
      </c>
      <c r="CN49" s="146">
        <v>0</v>
      </c>
      <c r="CO49" s="146">
        <v>0</v>
      </c>
      <c r="CP49" s="146">
        <v>0</v>
      </c>
      <c r="CQ49" s="146">
        <v>0</v>
      </c>
      <c r="CR49" s="146">
        <v>0</v>
      </c>
      <c r="CS49" s="146">
        <v>0</v>
      </c>
      <c r="CT49" s="146">
        <v>0</v>
      </c>
      <c r="CU49" s="146">
        <v>0</v>
      </c>
      <c r="CV49" s="146">
        <v>0</v>
      </c>
      <c r="CW49" s="146">
        <v>0</v>
      </c>
      <c r="CX49" s="146">
        <v>0</v>
      </c>
      <c r="CY49" s="146">
        <v>0</v>
      </c>
      <c r="CZ49" s="146">
        <v>0</v>
      </c>
      <c r="DA49" s="146">
        <v>0</v>
      </c>
      <c r="DB49" s="146">
        <v>0</v>
      </c>
      <c r="DC49" s="146">
        <v>0</v>
      </c>
      <c r="DD49" s="146">
        <v>0</v>
      </c>
      <c r="DE49" s="146">
        <v>0</v>
      </c>
      <c r="DF49" s="146">
        <v>0</v>
      </c>
      <c r="DG49" s="146">
        <v>0</v>
      </c>
      <c r="DH49" s="146">
        <v>0</v>
      </c>
      <c r="DI49" s="146">
        <v>0</v>
      </c>
      <c r="DJ49" s="146">
        <v>0</v>
      </c>
      <c r="DK49" s="146">
        <v>0</v>
      </c>
      <c r="DL49" s="146">
        <v>0</v>
      </c>
      <c r="DM49" s="146">
        <v>0</v>
      </c>
      <c r="DN49" s="146">
        <v>0</v>
      </c>
      <c r="DO49" s="146">
        <v>0</v>
      </c>
      <c r="DP49" s="146">
        <v>0</v>
      </c>
      <c r="DQ49" s="146">
        <v>0</v>
      </c>
      <c r="DR49" s="146">
        <v>0</v>
      </c>
      <c r="DS49" s="146">
        <v>0</v>
      </c>
      <c r="DT49" s="146">
        <v>0</v>
      </c>
      <c r="DU49" s="146">
        <v>0</v>
      </c>
      <c r="DV49" s="146">
        <v>0</v>
      </c>
      <c r="DW49" s="146">
        <v>0</v>
      </c>
      <c r="DX49" s="146">
        <v>0</v>
      </c>
    </row>
    <row r="50" spans="1:128" s="128" customFormat="1" ht="15.9" customHeight="1" x14ac:dyDescent="0.3">
      <c r="A50" s="156" t="s">
        <v>1596</v>
      </c>
      <c r="B50" s="156" t="s">
        <v>1144</v>
      </c>
      <c r="C50" s="143">
        <v>506.72500000000002</v>
      </c>
      <c r="D50" s="151">
        <v>6212.2981829999999</v>
      </c>
      <c r="E50" s="152">
        <v>8225.2769129999997</v>
      </c>
      <c r="F50" s="152">
        <v>11542.174913000001</v>
      </c>
      <c r="G50" s="143">
        <v>15854.633313</v>
      </c>
      <c r="H50" s="143">
        <v>20839.300285000001</v>
      </c>
      <c r="I50" s="143">
        <v>30915.392481999999</v>
      </c>
      <c r="J50" s="143">
        <v>40763.788456000002</v>
      </c>
      <c r="K50" s="143">
        <v>50948.101908999997</v>
      </c>
      <c r="L50" s="143">
        <v>59061.01339</v>
      </c>
      <c r="M50" s="143">
        <v>66898.411389999994</v>
      </c>
      <c r="N50" s="143">
        <v>72391.670889999994</v>
      </c>
      <c r="O50" s="143">
        <v>78011.854489999998</v>
      </c>
      <c r="P50" s="143">
        <v>82766.760139999999</v>
      </c>
      <c r="Q50" s="143">
        <v>85872.239539999995</v>
      </c>
      <c r="R50" s="143">
        <v>89443.622040000002</v>
      </c>
      <c r="S50" s="143">
        <v>92316.021040000007</v>
      </c>
      <c r="T50" s="143">
        <v>95435.703039999993</v>
      </c>
      <c r="U50" s="143">
        <v>98316.054212999996</v>
      </c>
      <c r="V50" s="143">
        <v>100458.521213</v>
      </c>
      <c r="W50" s="143">
        <v>102566.271213</v>
      </c>
      <c r="X50" s="143">
        <v>106155.566213</v>
      </c>
      <c r="Y50" s="143">
        <v>108029.09211300001</v>
      </c>
      <c r="Z50" s="143">
        <v>111707.20611299999</v>
      </c>
      <c r="AA50" s="143">
        <v>114344.64111300001</v>
      </c>
      <c r="AB50" s="143">
        <v>117325.912113</v>
      </c>
      <c r="AC50" s="143">
        <v>119154.82101299999</v>
      </c>
      <c r="AD50" s="143">
        <v>122325.899013</v>
      </c>
      <c r="AE50" s="143">
        <v>124836.386013</v>
      </c>
      <c r="AF50" s="143">
        <v>126880.98001299999</v>
      </c>
      <c r="AG50" s="143">
        <v>129030.869013</v>
      </c>
      <c r="AH50" s="143">
        <v>131352.90331299999</v>
      </c>
      <c r="AI50" s="143">
        <v>133643.58651299999</v>
      </c>
      <c r="AJ50" s="143">
        <v>134903.33651299999</v>
      </c>
      <c r="AK50" s="143">
        <v>137588.69051300001</v>
      </c>
      <c r="AL50" s="143">
        <v>140237.05451300001</v>
      </c>
      <c r="AM50" s="143">
        <v>141461.40451299999</v>
      </c>
      <c r="AN50" s="143">
        <v>142708.126513</v>
      </c>
      <c r="AO50" s="143">
        <v>144352.487513</v>
      </c>
      <c r="AP50" s="143">
        <v>146010.70651300001</v>
      </c>
      <c r="AQ50" s="143">
        <v>147564.16551300001</v>
      </c>
      <c r="AR50" s="143">
        <v>149337.688513</v>
      </c>
      <c r="AS50" s="143">
        <v>151158.52351299999</v>
      </c>
      <c r="AT50" s="143">
        <v>152944.935513</v>
      </c>
      <c r="AU50" s="143">
        <v>154743.112513</v>
      </c>
      <c r="AV50" s="143">
        <v>156922.37751300001</v>
      </c>
      <c r="AW50" s="143">
        <v>158919.70851299999</v>
      </c>
      <c r="AX50" s="143">
        <v>161393.340513</v>
      </c>
      <c r="AY50" s="143">
        <v>163434.97751299999</v>
      </c>
      <c r="AZ50" s="143">
        <v>165249.653513</v>
      </c>
      <c r="BA50" s="143">
        <v>166500.165313</v>
      </c>
      <c r="BB50" s="143">
        <v>167201.69431300001</v>
      </c>
      <c r="BC50" s="143">
        <v>168526.57531300001</v>
      </c>
      <c r="BD50" s="143">
        <v>169744.06731300001</v>
      </c>
      <c r="BE50" s="143">
        <v>170761.87131300001</v>
      </c>
      <c r="BF50" s="143">
        <v>172284.87131300001</v>
      </c>
      <c r="BG50" s="143">
        <v>173538.155313</v>
      </c>
      <c r="BH50" s="143">
        <v>174805.342313</v>
      </c>
      <c r="BI50" s="143">
        <v>176005.28731300001</v>
      </c>
      <c r="BJ50" s="143">
        <v>177252.758313</v>
      </c>
      <c r="BK50" s="143">
        <v>178990.95331300001</v>
      </c>
      <c r="BL50" s="143">
        <v>180269.426313</v>
      </c>
      <c r="BM50" s="143">
        <v>181183.981313</v>
      </c>
      <c r="BN50" s="143">
        <v>182194.277313</v>
      </c>
      <c r="BO50" s="143">
        <v>183026.01831300001</v>
      </c>
      <c r="BP50" s="143">
        <v>183738.92831300001</v>
      </c>
      <c r="BQ50" s="143">
        <v>184112.56431300001</v>
      </c>
      <c r="BR50" s="143">
        <v>184941.117313</v>
      </c>
      <c r="BS50" s="143">
        <v>185625.731313</v>
      </c>
      <c r="BT50" s="143">
        <v>186789.25931299999</v>
      </c>
      <c r="BU50" s="143">
        <v>187702.52331300001</v>
      </c>
      <c r="BV50" s="143">
        <v>188626.73231299999</v>
      </c>
      <c r="BW50" s="143">
        <v>189552.95531300001</v>
      </c>
      <c r="BX50" s="143">
        <v>190448.03931299999</v>
      </c>
      <c r="BY50" s="143">
        <v>191439.34431300001</v>
      </c>
      <c r="BZ50" s="143">
        <v>192122.98431299999</v>
      </c>
      <c r="CA50" s="143">
        <v>193268.90431300001</v>
      </c>
      <c r="CB50" s="143">
        <v>193880.15431300001</v>
      </c>
      <c r="CC50" s="143">
        <v>196302.52931300001</v>
      </c>
      <c r="CD50" s="143">
        <v>197421.850313</v>
      </c>
      <c r="CE50" s="143">
        <v>198419.37131300001</v>
      </c>
      <c r="CF50" s="143">
        <v>199693.31131300001</v>
      </c>
      <c r="CG50" s="143">
        <v>200836.57131299999</v>
      </c>
      <c r="CH50" s="143">
        <v>201876.896313</v>
      </c>
      <c r="CI50" s="143">
        <v>202807.31431300001</v>
      </c>
      <c r="CJ50" s="143">
        <v>203520.67031300001</v>
      </c>
      <c r="CK50" s="143">
        <v>204544.43131300001</v>
      </c>
      <c r="CL50" s="143">
        <v>205198.396313</v>
      </c>
      <c r="CM50" s="143">
        <v>206042.902313</v>
      </c>
      <c r="CN50" s="143">
        <v>206714.837313</v>
      </c>
      <c r="CO50" s="143">
        <v>207349.08857299999</v>
      </c>
      <c r="CP50" s="143">
        <v>208325.85957299999</v>
      </c>
      <c r="CQ50" s="143">
        <v>209045.11877299999</v>
      </c>
      <c r="CR50" s="143">
        <v>210697.551213</v>
      </c>
      <c r="CS50" s="143">
        <v>212361.81621300001</v>
      </c>
      <c r="CT50" s="143">
        <v>215741.737333</v>
      </c>
      <c r="CU50" s="143">
        <v>217644.753333</v>
      </c>
      <c r="CV50" s="143">
        <v>220142.75133299999</v>
      </c>
      <c r="CW50" s="143">
        <v>222323.858733</v>
      </c>
      <c r="CX50" s="143">
        <v>227367.92473299999</v>
      </c>
      <c r="CY50" s="143">
        <v>229866.00983299999</v>
      </c>
      <c r="CZ50" s="143">
        <v>231412.95713299999</v>
      </c>
      <c r="DA50" s="143">
        <v>233275.61773299999</v>
      </c>
      <c r="DB50" s="143">
        <v>234903.74873299999</v>
      </c>
      <c r="DC50" s="143">
        <v>236217.66973299999</v>
      </c>
      <c r="DD50" s="143">
        <v>238355.04573300001</v>
      </c>
      <c r="DE50" s="143">
        <v>239700.282733</v>
      </c>
      <c r="DF50" s="143">
        <v>241018.744733</v>
      </c>
      <c r="DG50" s="143">
        <v>242916.707108</v>
      </c>
      <c r="DH50" s="143">
        <v>244518.68240200001</v>
      </c>
      <c r="DI50" s="143">
        <v>245731.529037</v>
      </c>
      <c r="DJ50" s="143">
        <v>247326.828102</v>
      </c>
      <c r="DK50" s="143">
        <v>249490.50160600001</v>
      </c>
      <c r="DL50" s="143">
        <v>251349.19158060002</v>
      </c>
      <c r="DM50" s="143">
        <v>252714.93058060002</v>
      </c>
      <c r="DN50" s="143">
        <v>254385.20558060001</v>
      </c>
      <c r="DO50" s="143">
        <v>255753.12608059999</v>
      </c>
      <c r="DP50" s="143">
        <v>257179.42565059999</v>
      </c>
      <c r="DQ50" s="143">
        <v>258577.0796506</v>
      </c>
      <c r="DR50" s="143">
        <v>259265.58430059999</v>
      </c>
      <c r="DS50" s="143">
        <v>261078.57261860001</v>
      </c>
      <c r="DT50" s="143">
        <v>262785.51161859999</v>
      </c>
      <c r="DU50" s="143">
        <v>264833.97961859999</v>
      </c>
      <c r="DV50" s="143">
        <v>266437.5241786</v>
      </c>
      <c r="DW50" s="143">
        <v>269272.00832860003</v>
      </c>
      <c r="DX50" s="143">
        <v>273625.05176860001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outlinePr summaryBelow="0" summaryRight="0"/>
  </sheetPr>
  <dimension ref="A1:AE910"/>
  <sheetViews>
    <sheetView workbookViewId="0">
      <pane ySplit="2" topLeftCell="A3" activePane="bottomLeft" state="frozen"/>
      <selection activeCell="B4" sqref="B4"/>
      <selection pane="bottomLeft" activeCell="B4" sqref="B4"/>
    </sheetView>
  </sheetViews>
  <sheetFormatPr defaultColWidth="14.453125" defaultRowHeight="15.9" customHeight="1" x14ac:dyDescent="0.25"/>
  <cols>
    <col min="1" max="1" width="39.6328125" customWidth="1"/>
    <col min="2" max="2" width="16.54296875" customWidth="1"/>
    <col min="3" max="3" width="12.54296875" customWidth="1"/>
    <col min="4" max="4" width="7.54296875" customWidth="1"/>
    <col min="6" max="6" width="23.36328125" customWidth="1"/>
    <col min="8" max="8" width="64.54296875" customWidth="1"/>
  </cols>
  <sheetData>
    <row r="1" spans="1:14" ht="15.9" customHeight="1" x14ac:dyDescent="0.3">
      <c r="A1" s="3" t="s">
        <v>688</v>
      </c>
      <c r="B1" s="40" t="s">
        <v>434</v>
      </c>
      <c r="C1" s="40" t="s">
        <v>11</v>
      </c>
      <c r="D1" s="41" t="s">
        <v>12</v>
      </c>
      <c r="E1" s="41" t="s">
        <v>13</v>
      </c>
      <c r="F1" s="42" t="s">
        <v>38</v>
      </c>
      <c r="G1" s="42" t="s">
        <v>694</v>
      </c>
      <c r="H1" s="42" t="s">
        <v>695</v>
      </c>
      <c r="I1" s="42" t="s">
        <v>696</v>
      </c>
      <c r="J1" s="43" t="s">
        <v>698</v>
      </c>
      <c r="K1" s="43" t="s">
        <v>703</v>
      </c>
      <c r="L1" s="43" t="s">
        <v>9</v>
      </c>
      <c r="M1" s="43" t="s">
        <v>704</v>
      </c>
      <c r="N1" s="44" t="s">
        <v>705</v>
      </c>
    </row>
    <row r="2" spans="1:14" ht="15.9" customHeight="1" x14ac:dyDescent="0.3">
      <c r="A2" s="3"/>
      <c r="B2" s="40" t="s">
        <v>441</v>
      </c>
      <c r="C2" s="40"/>
      <c r="D2" s="41"/>
      <c r="E2" s="41" t="s">
        <v>25</v>
      </c>
      <c r="F2" s="42" t="s">
        <v>713</v>
      </c>
      <c r="G2" s="42" t="s">
        <v>714</v>
      </c>
      <c r="H2" s="42" t="s">
        <v>715</v>
      </c>
      <c r="I2" s="42" t="s">
        <v>716</v>
      </c>
      <c r="J2" s="43" t="s">
        <v>717</v>
      </c>
      <c r="K2" s="43" t="s">
        <v>718</v>
      </c>
      <c r="L2" s="43" t="s">
        <v>719</v>
      </c>
      <c r="M2" s="43" t="s">
        <v>720</v>
      </c>
      <c r="N2" s="44" t="s">
        <v>721</v>
      </c>
    </row>
    <row r="3" spans="1:14" ht="15.9" customHeight="1" x14ac:dyDescent="0.3">
      <c r="A3" s="5" t="s">
        <v>722</v>
      </c>
      <c r="B3" s="45" t="s">
        <v>729</v>
      </c>
      <c r="C3" s="45" t="s">
        <v>44</v>
      </c>
      <c r="D3" s="46" t="e">
        <f ca="1">_xludf.ifna(MATCH(C3,contact!$C$2:$C910,0))</f>
        <v>#NAME?</v>
      </c>
      <c r="E3" s="47" t="e">
        <f t="array" aca="1" ref="E3" ca="1">IF(D3&lt;&gt;"",HYPERLINK("#gid=599044922range=D"&amp;D3+1,INDEX(contact!$D$2:$D910,D3,0)),"")</f>
        <v>#NAME?</v>
      </c>
      <c r="F3" s="37"/>
      <c r="G3" s="37"/>
      <c r="H3" s="37" t="s">
        <v>764</v>
      </c>
      <c r="I3" s="37"/>
      <c r="J3" s="49"/>
      <c r="K3" s="49"/>
      <c r="L3" s="49"/>
      <c r="M3" s="49"/>
      <c r="N3" s="50"/>
    </row>
    <row r="4" spans="1:14" ht="15.9" customHeight="1" x14ac:dyDescent="0.3">
      <c r="A4" s="5" t="s">
        <v>722</v>
      </c>
      <c r="B4" s="45" t="s">
        <v>766</v>
      </c>
      <c r="C4" s="45" t="s">
        <v>44</v>
      </c>
      <c r="D4" s="46" t="e">
        <f ca="1">_xludf.ifna(MATCH(C4,contact!$C$2:$C910,0))</f>
        <v>#NAME?</v>
      </c>
      <c r="E4" s="47" t="e">
        <f t="array" aca="1" ref="E4" ca="1">IF(D4&lt;&gt;"",HYPERLINK("#gid=599044922range=D"&amp;D4+1,INDEX(contact!$D$2:$D910,D4,0)),"")</f>
        <v>#NAME?</v>
      </c>
      <c r="F4" s="37"/>
      <c r="G4" s="37"/>
      <c r="H4" s="37" t="s">
        <v>785</v>
      </c>
      <c r="I4" s="37"/>
      <c r="J4" s="49"/>
      <c r="K4" s="49"/>
      <c r="L4" s="49"/>
      <c r="M4" s="49"/>
      <c r="N4" s="50"/>
    </row>
    <row r="5" spans="1:14" ht="15.9" customHeight="1" x14ac:dyDescent="0.3">
      <c r="A5" s="5" t="s">
        <v>722</v>
      </c>
      <c r="B5" s="45" t="s">
        <v>836</v>
      </c>
      <c r="C5" s="45" t="s">
        <v>44</v>
      </c>
      <c r="D5" s="46" t="e">
        <f ca="1">_xludf.ifna(MATCH(C5,contact!$C$2:$C910,0))</f>
        <v>#NAME?</v>
      </c>
      <c r="E5" s="47" t="e">
        <f t="array" aca="1" ref="E5" ca="1">IF(D5&lt;&gt;"",HYPERLINK("#gid=599044922range=D"&amp;D5+1,INDEX(contact!$D$2:$D910,D5,0)),"")</f>
        <v>#NAME?</v>
      </c>
      <c r="F5" s="37"/>
      <c r="G5" s="37"/>
      <c r="H5" s="37" t="s">
        <v>856</v>
      </c>
      <c r="I5" s="37"/>
      <c r="J5" s="49"/>
      <c r="K5" s="49"/>
      <c r="L5" s="49"/>
      <c r="M5" s="49"/>
      <c r="N5" s="50"/>
    </row>
    <row r="6" spans="1:14" ht="15.9" customHeight="1" x14ac:dyDescent="0.3">
      <c r="A6" s="5" t="s">
        <v>722</v>
      </c>
      <c r="B6" s="45" t="s">
        <v>858</v>
      </c>
      <c r="C6" s="45" t="s">
        <v>44</v>
      </c>
      <c r="D6" s="46" t="e">
        <f ca="1">_xludf.ifna(MATCH(C6,contact!$C$2:$C910,0))</f>
        <v>#NAME?</v>
      </c>
      <c r="E6" s="47" t="e">
        <f t="array" aca="1" ref="E6" ca="1">IF(D6&lt;&gt;"",HYPERLINK("#gid=599044922range=D"&amp;D6+1,INDEX(contact!$D$2:$D910,D6,0)),"")</f>
        <v>#NAME?</v>
      </c>
      <c r="F6" s="37"/>
      <c r="G6" s="37"/>
      <c r="H6" s="37" t="s">
        <v>856</v>
      </c>
      <c r="I6" s="37"/>
      <c r="J6" s="49"/>
      <c r="K6" s="49"/>
      <c r="L6" s="49"/>
      <c r="M6" s="49"/>
      <c r="N6" s="50"/>
    </row>
    <row r="7" spans="1:14" ht="15.9" customHeight="1" x14ac:dyDescent="0.3">
      <c r="A7" s="5" t="s">
        <v>722</v>
      </c>
      <c r="B7" s="45" t="s">
        <v>906</v>
      </c>
      <c r="C7" s="45" t="s">
        <v>44</v>
      </c>
      <c r="D7" s="46" t="e">
        <f ca="1">_xludf.ifna(MATCH(C7,contact!$C$2:$C910,0))</f>
        <v>#NAME?</v>
      </c>
      <c r="E7" s="47" t="e">
        <f t="array" aca="1" ref="E7" ca="1">IF(D7&lt;&gt;"",HYPERLINK("#gid=599044922range=D"&amp;D7+1,INDEX(contact!$D$2:$D910,D7,0)),"")</f>
        <v>#NAME?</v>
      </c>
      <c r="F7" s="37"/>
      <c r="G7" s="37"/>
      <c r="H7" s="37" t="s">
        <v>915</v>
      </c>
      <c r="I7" s="37"/>
      <c r="J7" s="49"/>
      <c r="K7" s="49"/>
      <c r="L7" s="49"/>
      <c r="M7" s="49"/>
      <c r="N7" s="50"/>
    </row>
    <row r="8" spans="1:14" ht="15.9" customHeight="1" x14ac:dyDescent="0.3">
      <c r="A8" s="5" t="s">
        <v>722</v>
      </c>
      <c r="B8" s="45" t="s">
        <v>917</v>
      </c>
      <c r="C8" s="45" t="s">
        <v>44</v>
      </c>
      <c r="D8" s="46" t="e">
        <f ca="1">_xludf.ifna(MATCH(C8,contact!$C$2:$C910,0))</f>
        <v>#NAME?</v>
      </c>
      <c r="E8" s="47" t="e">
        <f t="array" aca="1" ref="E8" ca="1">IF(D8&lt;&gt;"",HYPERLINK("#gid=599044922range=D"&amp;D8+1,INDEX(contact!$D$2:$D910,D8,0)),"")</f>
        <v>#NAME?</v>
      </c>
      <c r="F8" s="37"/>
      <c r="G8" s="37"/>
      <c r="H8" s="37" t="s">
        <v>764</v>
      </c>
      <c r="I8" s="37"/>
      <c r="J8" s="49"/>
      <c r="K8" s="49"/>
      <c r="L8" s="49"/>
      <c r="M8" s="49"/>
      <c r="N8" s="50"/>
    </row>
    <row r="9" spans="1:14" ht="15.9" customHeight="1" x14ac:dyDescent="0.3">
      <c r="A9" s="5" t="s">
        <v>722</v>
      </c>
      <c r="B9" s="45" t="s">
        <v>931</v>
      </c>
      <c r="C9" s="45" t="s">
        <v>44</v>
      </c>
      <c r="D9" s="46" t="e">
        <f ca="1">_xludf.ifna(MATCH(C9,contact!$C$2:$C910,0))</f>
        <v>#NAME?</v>
      </c>
      <c r="E9" s="47" t="e">
        <f t="array" aca="1" ref="E9" ca="1">IF(D9&lt;&gt;"",HYPERLINK("#gid=599044922range=D"&amp;D9+1,INDEX(contact!$D$2:$D910,D9,0)),"")</f>
        <v>#NAME?</v>
      </c>
      <c r="F9" s="37"/>
      <c r="G9" s="37"/>
      <c r="H9" s="37" t="s">
        <v>785</v>
      </c>
      <c r="I9" s="37"/>
      <c r="J9" s="49"/>
      <c r="K9" s="49"/>
      <c r="L9" s="49"/>
      <c r="M9" s="49"/>
      <c r="N9" s="50"/>
    </row>
    <row r="10" spans="1:14" ht="15.9" customHeight="1" x14ac:dyDescent="0.3">
      <c r="A10" s="5" t="s">
        <v>722</v>
      </c>
      <c r="B10" s="45" t="s">
        <v>947</v>
      </c>
      <c r="C10" s="45" t="s">
        <v>44</v>
      </c>
      <c r="D10" s="46" t="e">
        <f ca="1">_xludf.ifna(MATCH(C10,contact!$C$2:$C910,0))</f>
        <v>#NAME?</v>
      </c>
      <c r="E10" s="47" t="e">
        <f t="array" aca="1" ref="E10" ca="1">IF(D10&lt;&gt;"",HYPERLINK("#gid=599044922range=D"&amp;D10+1,INDEX(contact!$D$2:$D910,D10,0)),"")</f>
        <v>#NAME?</v>
      </c>
      <c r="F10" s="37"/>
      <c r="G10" s="37"/>
      <c r="H10" s="37" t="s">
        <v>963</v>
      </c>
      <c r="I10" s="37"/>
      <c r="J10" s="49"/>
      <c r="K10" s="49"/>
      <c r="L10" s="49"/>
      <c r="M10" s="49"/>
      <c r="N10" s="50"/>
    </row>
    <row r="11" spans="1:14" ht="15.9" customHeight="1" x14ac:dyDescent="0.3">
      <c r="A11" s="5" t="s">
        <v>722</v>
      </c>
      <c r="B11" s="45" t="s">
        <v>766</v>
      </c>
      <c r="C11" s="45" t="s">
        <v>46</v>
      </c>
      <c r="D11" s="46" t="e">
        <f ca="1">_xludf.ifna(MATCH(C11,contact!$C$2:$C910,0))</f>
        <v>#NAME?</v>
      </c>
      <c r="E11" s="47" t="e">
        <f t="array" aca="1" ref="E11" ca="1">IF(D11&lt;&gt;"",HYPERLINK("#gid=599044922range=D"&amp;D11+1,INDEX(contact!$D$2:$D910,D11,0)),"")</f>
        <v>#NAME?</v>
      </c>
      <c r="F11" s="37" t="s">
        <v>985</v>
      </c>
      <c r="G11" s="37" t="s">
        <v>987</v>
      </c>
      <c r="H11" s="37" t="s">
        <v>988</v>
      </c>
      <c r="I11" s="37" t="s">
        <v>990</v>
      </c>
      <c r="J11" s="49"/>
      <c r="K11" s="54">
        <v>242338</v>
      </c>
      <c r="L11" s="55" t="s">
        <v>55</v>
      </c>
      <c r="M11" s="55" t="s">
        <v>1002</v>
      </c>
      <c r="N11" s="50"/>
    </row>
    <row r="12" spans="1:14" ht="15.9" customHeight="1" x14ac:dyDescent="0.3">
      <c r="A12" s="5" t="s">
        <v>722</v>
      </c>
      <c r="B12" s="45" t="s">
        <v>766</v>
      </c>
      <c r="C12" s="45" t="s">
        <v>46</v>
      </c>
      <c r="D12" s="46" t="e">
        <f ca="1">_xludf.ifna(MATCH(C12,contact!$C$2:$C910,0))</f>
        <v>#NAME?</v>
      </c>
      <c r="E12" s="47" t="e">
        <f t="array" aca="1" ref="E12" ca="1">IF(D12&lt;&gt;"",HYPERLINK("#gid=599044922range=D"&amp;D12+1,INDEX(contact!$D$2:$D910,D12,0)),"")</f>
        <v>#NAME?</v>
      </c>
      <c r="F12" s="37" t="s">
        <v>1024</v>
      </c>
      <c r="G12" s="37"/>
      <c r="H12" s="37" t="s">
        <v>1025</v>
      </c>
      <c r="I12" s="37" t="s">
        <v>990</v>
      </c>
      <c r="J12" s="49"/>
      <c r="K12" s="54">
        <v>242338</v>
      </c>
      <c r="L12" s="55" t="s">
        <v>55</v>
      </c>
      <c r="M12" s="55" t="s">
        <v>1002</v>
      </c>
      <c r="N12" s="50"/>
    </row>
    <row r="13" spans="1:14" ht="15.9" customHeight="1" x14ac:dyDescent="0.3">
      <c r="A13" s="5" t="s">
        <v>722</v>
      </c>
      <c r="B13" s="45" t="s">
        <v>906</v>
      </c>
      <c r="C13" s="45" t="s">
        <v>46</v>
      </c>
      <c r="D13" s="46" t="e">
        <f ca="1">_xludf.ifna(MATCH(C13,contact!$C$2:$C910,0))</f>
        <v>#NAME?</v>
      </c>
      <c r="E13" s="47" t="e">
        <f t="array" aca="1" ref="E13" ca="1">IF(D13&lt;&gt;"",HYPERLINK("#gid=599044922range=D"&amp;D13+1,INDEX(contact!$D$2:$D910,D13,0)),"")</f>
        <v>#NAME?</v>
      </c>
      <c r="F13" s="37" t="s">
        <v>1055</v>
      </c>
      <c r="G13" s="37"/>
      <c r="H13" s="37" t="s">
        <v>1056</v>
      </c>
      <c r="I13" s="37" t="s">
        <v>990</v>
      </c>
      <c r="J13" s="49"/>
      <c r="K13" s="54">
        <v>242338</v>
      </c>
      <c r="L13" s="55" t="s">
        <v>55</v>
      </c>
      <c r="M13" s="55" t="s">
        <v>55</v>
      </c>
      <c r="N13" s="50"/>
    </row>
    <row r="14" spans="1:14" ht="15.9" customHeight="1" x14ac:dyDescent="0.3">
      <c r="A14" s="5" t="s">
        <v>722</v>
      </c>
      <c r="B14" s="45" t="s">
        <v>917</v>
      </c>
      <c r="C14" s="45" t="s">
        <v>46</v>
      </c>
      <c r="D14" s="46" t="e">
        <f ca="1">_xludf.ifna(MATCH(C14,contact!$C$2:$C910,0))</f>
        <v>#NAME?</v>
      </c>
      <c r="E14" s="47" t="e">
        <f t="array" aca="1" ref="E14" ca="1">IF(D14&lt;&gt;"",HYPERLINK("#gid=599044922range=D"&amp;D14+1,INDEX(contact!$D$2:$D910,D14,0)),"")</f>
        <v>#NAME?</v>
      </c>
      <c r="F14" s="37" t="s">
        <v>1057</v>
      </c>
      <c r="G14" s="37"/>
      <c r="H14" s="37" t="s">
        <v>1058</v>
      </c>
      <c r="I14" s="37" t="s">
        <v>990</v>
      </c>
      <c r="J14" s="49"/>
      <c r="K14" s="54">
        <v>242338</v>
      </c>
      <c r="L14" s="55" t="s">
        <v>55</v>
      </c>
      <c r="M14" s="55" t="s">
        <v>1059</v>
      </c>
      <c r="N14" s="50"/>
    </row>
    <row r="15" spans="1:14" ht="15.9" customHeight="1" x14ac:dyDescent="0.3">
      <c r="A15" s="5" t="s">
        <v>722</v>
      </c>
      <c r="B15" s="45" t="s">
        <v>947</v>
      </c>
      <c r="C15" s="45" t="s">
        <v>46</v>
      </c>
      <c r="D15" s="46" t="e">
        <f ca="1">_xludf.ifna(MATCH(C15,contact!$C$2:$C910,0))</f>
        <v>#NAME?</v>
      </c>
      <c r="E15" s="47" t="e">
        <f t="array" aca="1" ref="E15" ca="1">IF(D15&lt;&gt;"",HYPERLINK("#gid=599044922range=D"&amp;D15+1,INDEX(contact!$D$2:$D910,D15,0)),"")</f>
        <v>#NAME?</v>
      </c>
      <c r="F15" s="37" t="s">
        <v>1057</v>
      </c>
      <c r="G15" s="37"/>
      <c r="H15" s="37" t="s">
        <v>1073</v>
      </c>
      <c r="I15" s="37" t="s">
        <v>1074</v>
      </c>
      <c r="J15" s="49"/>
      <c r="K15" s="54"/>
      <c r="L15" s="55" t="s">
        <v>55</v>
      </c>
      <c r="M15" s="49"/>
      <c r="N15" s="50"/>
    </row>
    <row r="16" spans="1:14" ht="15.9" customHeight="1" x14ac:dyDescent="0.3">
      <c r="A16" s="5" t="s">
        <v>722</v>
      </c>
      <c r="B16" s="45" t="s">
        <v>906</v>
      </c>
      <c r="C16" s="45" t="s">
        <v>64</v>
      </c>
      <c r="D16" s="46">
        <v>5</v>
      </c>
      <c r="E16" s="47" t="str">
        <f t="array" ref="E16">IF(D16&lt;&gt;"",HYPERLINK("#gid=599044922range=D"&amp;D16+1,INDEX(contact!$D$2:$D910,D16,0)),"")</f>
        <v>ธนาคารกรุงไทย</v>
      </c>
      <c r="F16" s="37" t="s">
        <v>1055</v>
      </c>
      <c r="G16" s="37" t="s">
        <v>1085</v>
      </c>
      <c r="H16" s="37" t="s">
        <v>1086</v>
      </c>
      <c r="I16" s="37" t="s">
        <v>1087</v>
      </c>
      <c r="J16" s="54">
        <v>242274</v>
      </c>
      <c r="K16" s="49"/>
      <c r="L16" s="55" t="s">
        <v>1088</v>
      </c>
      <c r="M16" s="55" t="s">
        <v>1089</v>
      </c>
      <c r="N16" s="50"/>
    </row>
    <row r="17" spans="1:14" ht="15.9" customHeight="1" x14ac:dyDescent="0.3">
      <c r="A17" s="5" t="s">
        <v>722</v>
      </c>
      <c r="B17" s="45" t="s">
        <v>906</v>
      </c>
      <c r="C17" s="45" t="s">
        <v>64</v>
      </c>
      <c r="D17" s="46">
        <v>5</v>
      </c>
      <c r="E17" s="47" t="str">
        <f t="array" ref="E17">IF(D17&lt;&gt;"",HYPERLINK("#gid=599044922range=D"&amp;D17+1,INDEX(contact!$D$2:$D910,D17,0)),"")</f>
        <v>ธนาคารกรุงไทย</v>
      </c>
      <c r="F17" s="37" t="s">
        <v>1109</v>
      </c>
      <c r="G17" s="37"/>
      <c r="H17" s="37" t="s">
        <v>1110</v>
      </c>
      <c r="I17" s="37" t="s">
        <v>1087</v>
      </c>
      <c r="J17" s="54">
        <v>242274</v>
      </c>
      <c r="K17" s="49"/>
      <c r="L17" s="55" t="s">
        <v>1088</v>
      </c>
      <c r="M17" s="55" t="s">
        <v>1089</v>
      </c>
      <c r="N17" s="50"/>
    </row>
    <row r="18" spans="1:14" ht="15.9" customHeight="1" x14ac:dyDescent="0.3">
      <c r="A18" s="5" t="s">
        <v>722</v>
      </c>
      <c r="B18" s="45" t="s">
        <v>917</v>
      </c>
      <c r="C18" s="45" t="s">
        <v>64</v>
      </c>
      <c r="D18" s="46">
        <v>5</v>
      </c>
      <c r="E18" s="47" t="str">
        <f t="array" ref="E18">IF(D18&lt;&gt;"",HYPERLINK("#gid=599044922range=D"&amp;D18+1,INDEX(contact!$D$2:$D910,D18,0)),"")</f>
        <v>ธนาคารกรุงไทย</v>
      </c>
      <c r="F18" s="37" t="s">
        <v>1132</v>
      </c>
      <c r="G18" s="37" t="s">
        <v>1085</v>
      </c>
      <c r="H18" s="37" t="s">
        <v>1086</v>
      </c>
      <c r="I18" s="37" t="s">
        <v>1087</v>
      </c>
      <c r="J18" s="54">
        <v>242274</v>
      </c>
      <c r="K18" s="49"/>
      <c r="L18" s="55" t="s">
        <v>1088</v>
      </c>
      <c r="M18" s="55" t="s">
        <v>1089</v>
      </c>
      <c r="N18" s="50"/>
    </row>
    <row r="19" spans="1:14" ht="15.9" customHeight="1" x14ac:dyDescent="0.3">
      <c r="A19" s="5" t="s">
        <v>722</v>
      </c>
      <c r="B19" s="45" t="s">
        <v>917</v>
      </c>
      <c r="C19" s="45" t="s">
        <v>64</v>
      </c>
      <c r="D19" s="46">
        <v>5</v>
      </c>
      <c r="E19" s="47" t="str">
        <f t="array" ref="E19">IF(D19&lt;&gt;"",HYPERLINK("#gid=599044922range=D"&amp;D19+1,INDEX(contact!$D$2:$D910,D19,0)),"")</f>
        <v>ธนาคารกรุงไทย</v>
      </c>
      <c r="F19" s="37" t="s">
        <v>1109</v>
      </c>
      <c r="G19" s="37"/>
      <c r="H19" s="37" t="s">
        <v>1157</v>
      </c>
      <c r="I19" s="37" t="s">
        <v>1087</v>
      </c>
      <c r="J19" s="54">
        <v>242274</v>
      </c>
      <c r="K19" s="49"/>
      <c r="L19" s="55" t="s">
        <v>1088</v>
      </c>
      <c r="M19" s="55" t="s">
        <v>1089</v>
      </c>
      <c r="N19" s="50"/>
    </row>
    <row r="20" spans="1:14" ht="15.9" customHeight="1" x14ac:dyDescent="0.3">
      <c r="A20" s="5" t="s">
        <v>722</v>
      </c>
      <c r="B20" s="45" t="s">
        <v>947</v>
      </c>
      <c r="C20" s="45" t="s">
        <v>64</v>
      </c>
      <c r="D20" s="46">
        <v>5</v>
      </c>
      <c r="E20" s="47" t="str">
        <f t="array" ref="E20">IF(D20&lt;&gt;"",HYPERLINK("#gid=599044922range=D"&amp;D20+1,INDEX(contact!$D$2:$D910,D20,0)),"")</f>
        <v>ธนาคารกรุงไทย</v>
      </c>
      <c r="F20" s="37" t="s">
        <v>1164</v>
      </c>
      <c r="G20" s="37" t="s">
        <v>1165</v>
      </c>
      <c r="H20" s="37" t="s">
        <v>1166</v>
      </c>
      <c r="I20" s="37" t="s">
        <v>990</v>
      </c>
      <c r="J20" s="54">
        <v>242234</v>
      </c>
      <c r="K20" s="54">
        <v>242887</v>
      </c>
      <c r="L20" s="55" t="s">
        <v>1088</v>
      </c>
      <c r="M20" s="55" t="s">
        <v>1089</v>
      </c>
      <c r="N20" s="50"/>
    </row>
    <row r="21" spans="1:14" ht="15.9" customHeight="1" x14ac:dyDescent="0.3">
      <c r="A21" s="5" t="s">
        <v>722</v>
      </c>
      <c r="B21" s="45" t="s">
        <v>947</v>
      </c>
      <c r="C21" s="45" t="s">
        <v>64</v>
      </c>
      <c r="D21" s="46">
        <v>5</v>
      </c>
      <c r="E21" s="47" t="str">
        <f t="array" ref="E21">IF(D21&lt;&gt;"",HYPERLINK("#gid=599044922range=D"&amp;D21+1,INDEX(contact!$D$2:$D910,D21,0)),"")</f>
        <v>ธนาคารกรุงไทย</v>
      </c>
      <c r="F21" s="37" t="s">
        <v>1174</v>
      </c>
      <c r="G21" s="37" t="s">
        <v>1165</v>
      </c>
      <c r="H21" s="37" t="s">
        <v>1175</v>
      </c>
      <c r="I21" s="37" t="s">
        <v>990</v>
      </c>
      <c r="J21" s="54">
        <v>242234</v>
      </c>
      <c r="K21" s="54">
        <v>242887</v>
      </c>
      <c r="L21" s="55" t="s">
        <v>1088</v>
      </c>
      <c r="M21" s="55" t="s">
        <v>1089</v>
      </c>
      <c r="N21" s="50"/>
    </row>
    <row r="22" spans="1:14" ht="15.9" customHeight="1" x14ac:dyDescent="0.3">
      <c r="A22" s="5" t="s">
        <v>722</v>
      </c>
      <c r="B22" s="45" t="s">
        <v>947</v>
      </c>
      <c r="C22" s="45" t="s">
        <v>64</v>
      </c>
      <c r="D22" s="46">
        <v>5</v>
      </c>
      <c r="E22" s="47" t="str">
        <f t="array" ref="E22">IF(D22&lt;&gt;"",HYPERLINK("#gid=599044922range=D"&amp;D22+1,INDEX(contact!$D$2:$D910,D22,0)),"")</f>
        <v>ธนาคารกรุงไทย</v>
      </c>
      <c r="F22" s="37" t="s">
        <v>1057</v>
      </c>
      <c r="G22" s="37"/>
      <c r="H22" s="37" t="s">
        <v>1182</v>
      </c>
      <c r="I22" s="37" t="s">
        <v>990</v>
      </c>
      <c r="J22" s="54">
        <v>242274</v>
      </c>
      <c r="K22" s="54"/>
      <c r="L22" s="55" t="s">
        <v>1088</v>
      </c>
      <c r="M22" s="58" t="s">
        <v>1089</v>
      </c>
      <c r="N22" s="50"/>
    </row>
    <row r="23" spans="1:14" ht="15.9" customHeight="1" x14ac:dyDescent="0.3">
      <c r="A23" s="5" t="s">
        <v>722</v>
      </c>
      <c r="B23" s="59" t="s">
        <v>906</v>
      </c>
      <c r="C23" s="59" t="s">
        <v>80</v>
      </c>
      <c r="D23" s="46" t="e">
        <f ca="1">_xludf.ifna(MATCH(C23,contact!$C$2:$C910,0))</f>
        <v>#NAME?</v>
      </c>
      <c r="E23" s="47" t="e">
        <f t="array" aca="1" ref="E23" ca="1">IF(D23&lt;&gt;"",HYPERLINK("#gid=599044922range=D"&amp;D23+1,INDEX(contact!$D$2:$D910,D23,0)),"")</f>
        <v>#NAME?</v>
      </c>
      <c r="F23" s="60" t="s">
        <v>1057</v>
      </c>
      <c r="G23" s="37" t="s">
        <v>1165</v>
      </c>
      <c r="H23" s="61" t="s">
        <v>1183</v>
      </c>
      <c r="I23" s="37" t="s">
        <v>990</v>
      </c>
      <c r="J23" s="62"/>
      <c r="K23" s="62"/>
      <c r="L23" s="63" t="s">
        <v>93</v>
      </c>
      <c r="M23" s="64" t="s">
        <v>1184</v>
      </c>
      <c r="N23" s="50"/>
    </row>
    <row r="24" spans="1:14" ht="15.9" customHeight="1" x14ac:dyDescent="0.3">
      <c r="A24" s="5" t="s">
        <v>722</v>
      </c>
      <c r="B24" s="59" t="s">
        <v>906</v>
      </c>
      <c r="C24" s="59" t="s">
        <v>80</v>
      </c>
      <c r="D24" s="46" t="e">
        <f ca="1">_xludf.ifna(MATCH(C24,contact!$C$2:$C910,0))</f>
        <v>#NAME?</v>
      </c>
      <c r="E24" s="47" t="e">
        <f t="array" aca="1" ref="E24" ca="1">IF(D24&lt;&gt;"",HYPERLINK("#gid=599044922range=D"&amp;D24+1,INDEX(contact!$D$2:$D910,D24,0)),"")</f>
        <v>#NAME?</v>
      </c>
      <c r="F24" s="60" t="s">
        <v>1055</v>
      </c>
      <c r="G24" s="37" t="s">
        <v>1165</v>
      </c>
      <c r="H24" s="61" t="s">
        <v>1185</v>
      </c>
      <c r="I24" s="37" t="s">
        <v>990</v>
      </c>
      <c r="J24" s="62"/>
      <c r="K24" s="62"/>
      <c r="L24" s="63" t="s">
        <v>93</v>
      </c>
      <c r="M24" s="64" t="s">
        <v>1184</v>
      </c>
      <c r="N24" s="50"/>
    </row>
    <row r="25" spans="1:14" ht="15.9" customHeight="1" x14ac:dyDescent="0.3">
      <c r="A25" s="5" t="s">
        <v>722</v>
      </c>
      <c r="B25" s="59" t="s">
        <v>917</v>
      </c>
      <c r="C25" s="59" t="s">
        <v>80</v>
      </c>
      <c r="D25" s="46" t="e">
        <f ca="1">_xludf.ifna(MATCH(C25,contact!$C$2:$C910,0))</f>
        <v>#NAME?</v>
      </c>
      <c r="E25" s="47" t="e">
        <f t="array" aca="1" ref="E25" ca="1">IF(D25&lt;&gt;"",HYPERLINK("#gid=599044922range=D"&amp;D25+1,INDEX(contact!$D$2:$D910,D25,0)),"")</f>
        <v>#NAME?</v>
      </c>
      <c r="F25" s="60" t="s">
        <v>1057</v>
      </c>
      <c r="G25" s="37" t="s">
        <v>1165</v>
      </c>
      <c r="H25" s="61" t="s">
        <v>1183</v>
      </c>
      <c r="I25" s="37" t="s">
        <v>990</v>
      </c>
      <c r="J25" s="62"/>
      <c r="K25" s="62"/>
      <c r="L25" s="63" t="s">
        <v>93</v>
      </c>
      <c r="M25" s="64" t="s">
        <v>1184</v>
      </c>
      <c r="N25" s="50"/>
    </row>
    <row r="26" spans="1:14" ht="15.9" customHeight="1" x14ac:dyDescent="0.3">
      <c r="A26" s="5" t="s">
        <v>722</v>
      </c>
      <c r="B26" s="45" t="s">
        <v>931</v>
      </c>
      <c r="C26" s="59" t="s">
        <v>80</v>
      </c>
      <c r="D26" s="46" t="e">
        <f ca="1">_xludf.ifna(MATCH(C26,contact!$C$2:$C910,0))</f>
        <v>#NAME?</v>
      </c>
      <c r="E26" s="47" t="e">
        <f t="array" aca="1" ref="E26" ca="1">IF(D26&lt;&gt;"",HYPERLINK("#gid=599044922range=D"&amp;D26+1,INDEX(contact!$D$2:$D910,D26,0)),"")</f>
        <v>#NAME?</v>
      </c>
      <c r="F26" s="60" t="s">
        <v>1057</v>
      </c>
      <c r="G26" s="37" t="s">
        <v>1165</v>
      </c>
      <c r="H26" s="61" t="s">
        <v>1183</v>
      </c>
      <c r="I26" s="37" t="s">
        <v>990</v>
      </c>
      <c r="J26" s="62"/>
      <c r="K26" s="62"/>
      <c r="L26" s="63" t="s">
        <v>93</v>
      </c>
      <c r="M26" s="64" t="s">
        <v>1184</v>
      </c>
      <c r="N26" s="50"/>
    </row>
    <row r="27" spans="1:14" ht="15.9" customHeight="1" x14ac:dyDescent="0.3">
      <c r="A27" s="5" t="s">
        <v>1186</v>
      </c>
      <c r="B27" s="59" t="s">
        <v>931</v>
      </c>
      <c r="C27" s="59" t="s">
        <v>80</v>
      </c>
      <c r="D27" s="46" t="e">
        <f ca="1">_xludf.ifna(MATCH(C27,contact!$C$2:$C910,0))</f>
        <v>#NAME?</v>
      </c>
      <c r="E27" s="47" t="e">
        <f t="array" aca="1" ref="E27" ca="1">IF(D27&lt;&gt;"",HYPERLINK("#gid=599044922range=D"&amp;D27+1,INDEX(contact!$D$2:$D910,D27,0)),"")</f>
        <v>#NAME?</v>
      </c>
      <c r="F27" s="60" t="s">
        <v>1164</v>
      </c>
      <c r="G27" s="61"/>
      <c r="H27" s="60" t="s">
        <v>1187</v>
      </c>
      <c r="I27" s="37"/>
      <c r="J27" s="62"/>
      <c r="K27" s="62"/>
      <c r="L27" s="49"/>
      <c r="M27" s="49"/>
      <c r="N27" s="50"/>
    </row>
    <row r="28" spans="1:14" ht="15.9" customHeight="1" x14ac:dyDescent="0.3">
      <c r="A28" s="65" t="s">
        <v>1188</v>
      </c>
      <c r="B28" s="59" t="s">
        <v>931</v>
      </c>
      <c r="C28" s="59" t="s">
        <v>80</v>
      </c>
      <c r="D28" s="46" t="e">
        <f ca="1">_xludf.ifna(MATCH(C28,contact!$C$2:$C910,0))</f>
        <v>#NAME?</v>
      </c>
      <c r="E28" s="47" t="e">
        <f t="array" aca="1" ref="E28" ca="1">IF(D28&lt;&gt;"",HYPERLINK("#gid=599044922range=D"&amp;D28+1,INDEX(contact!$D$2:$D910,D28,0)),"")</f>
        <v>#NAME?</v>
      </c>
      <c r="F28" s="60" t="s">
        <v>1189</v>
      </c>
      <c r="G28" s="60"/>
      <c r="H28" s="60"/>
      <c r="I28" s="37"/>
      <c r="J28" s="62"/>
      <c r="K28" s="62"/>
      <c r="L28" s="66"/>
      <c r="M28" s="66"/>
      <c r="N28" s="67"/>
    </row>
    <row r="29" spans="1:14" ht="15.9" customHeight="1" x14ac:dyDescent="0.3">
      <c r="A29" s="5" t="s">
        <v>722</v>
      </c>
      <c r="B29" s="68" t="s">
        <v>947</v>
      </c>
      <c r="C29" s="68" t="s">
        <v>80</v>
      </c>
      <c r="D29" s="46" t="e">
        <f ca="1">_xludf.ifna(MATCH(C29,contact!$C$2:$C910,0))</f>
        <v>#NAME?</v>
      </c>
      <c r="E29" s="47" t="e">
        <f t="array" aca="1" ref="E29" ca="1">IF(D29&lt;&gt;"",HYPERLINK("#gid=599044922range=D"&amp;D29+1,INDEX(contact!$D$2:$D910,D29,0)),"")</f>
        <v>#NAME?</v>
      </c>
      <c r="F29" s="60" t="s">
        <v>1190</v>
      </c>
      <c r="G29" s="37" t="s">
        <v>1165</v>
      </c>
      <c r="H29" s="60" t="s">
        <v>1191</v>
      </c>
      <c r="I29" s="37" t="s">
        <v>990</v>
      </c>
      <c r="J29" s="62"/>
      <c r="K29" s="62"/>
      <c r="L29" s="63" t="s">
        <v>93</v>
      </c>
      <c r="M29" s="64" t="s">
        <v>1184</v>
      </c>
      <c r="N29" s="50"/>
    </row>
    <row r="30" spans="1:14" ht="15.9" customHeight="1" x14ac:dyDescent="0.3">
      <c r="A30" s="65" t="s">
        <v>722</v>
      </c>
      <c r="B30" s="68" t="s">
        <v>947</v>
      </c>
      <c r="C30" s="68" t="s">
        <v>80</v>
      </c>
      <c r="D30" s="46" t="e">
        <f ca="1">_xludf.ifna(MATCH(C30,contact!$C$2:$C910,0))</f>
        <v>#NAME?</v>
      </c>
      <c r="E30" s="47" t="e">
        <f t="array" aca="1" ref="E30" ca="1">IF(D30&lt;&gt;"",HYPERLINK("#gid=599044922range=D"&amp;D30+1,INDEX(contact!$D$2:$D910,D30,0)),"")</f>
        <v>#NAME?</v>
      </c>
      <c r="F30" s="36" t="s">
        <v>1164</v>
      </c>
      <c r="G30" s="36" t="s">
        <v>1192</v>
      </c>
      <c r="H30" s="36" t="s">
        <v>1187</v>
      </c>
      <c r="I30" s="36" t="s">
        <v>1193</v>
      </c>
      <c r="J30" s="69"/>
      <c r="K30" s="69"/>
      <c r="L30" s="187" t="s">
        <v>1194</v>
      </c>
      <c r="M30" s="181"/>
      <c r="N30" s="181"/>
    </row>
    <row r="31" spans="1:14" ht="15.9" customHeight="1" x14ac:dyDescent="0.25">
      <c r="A31" s="65" t="s">
        <v>722</v>
      </c>
      <c r="B31" s="70" t="s">
        <v>947</v>
      </c>
      <c r="C31" s="70" t="s">
        <v>80</v>
      </c>
      <c r="D31" s="46" t="e">
        <f ca="1">_xludf.ifna(MATCH(C31,contact!$C$2:$C910,0))</f>
        <v>#NAME?</v>
      </c>
      <c r="E31" s="47" t="e">
        <f t="array" aca="1" ref="E31" ca="1">IF(D31&lt;&gt;"",HYPERLINK("#gid=599044922range=D"&amp;D31+1,INDEX(contact!$D$2:$D910,D31,0)),"")</f>
        <v>#NAME?</v>
      </c>
      <c r="F31" s="36" t="s">
        <v>1195</v>
      </c>
      <c r="G31" s="36" t="s">
        <v>1192</v>
      </c>
      <c r="H31" s="36" t="s">
        <v>1196</v>
      </c>
      <c r="I31" s="36" t="s">
        <v>1193</v>
      </c>
      <c r="J31" s="69"/>
      <c r="K31" s="69"/>
      <c r="L31" s="187" t="s">
        <v>1194</v>
      </c>
      <c r="M31" s="181"/>
      <c r="N31" s="181"/>
    </row>
    <row r="32" spans="1:14" ht="15.9" customHeight="1" x14ac:dyDescent="0.25">
      <c r="A32" s="65" t="s">
        <v>722</v>
      </c>
      <c r="B32" s="71" t="s">
        <v>947</v>
      </c>
      <c r="C32" s="71" t="s">
        <v>80</v>
      </c>
      <c r="D32" s="46" t="e">
        <f ca="1">_xludf.ifna(MATCH(C32,contact!$C$2:$C910,0))</f>
        <v>#NAME?</v>
      </c>
      <c r="E32" s="47" t="e">
        <f t="array" aca="1" ref="E32" ca="1">IF(D32&lt;&gt;"",HYPERLINK("#gid=599044922range=D"&amp;D32+1,INDEX(contact!$D$2:$D910,D32,0)),"")</f>
        <v>#NAME?</v>
      </c>
      <c r="F32" s="36" t="s">
        <v>985</v>
      </c>
      <c r="G32" s="36" t="s">
        <v>1192</v>
      </c>
      <c r="H32" s="36" t="s">
        <v>1197</v>
      </c>
      <c r="I32" s="36" t="s">
        <v>1198</v>
      </c>
      <c r="J32" s="69"/>
      <c r="K32" s="69"/>
      <c r="L32" s="187" t="s">
        <v>1194</v>
      </c>
      <c r="M32" s="181"/>
      <c r="N32" s="181"/>
    </row>
    <row r="33" spans="1:14" ht="15.9" customHeight="1" x14ac:dyDescent="0.3">
      <c r="A33" s="65" t="s">
        <v>1188</v>
      </c>
      <c r="B33" s="59" t="s">
        <v>947</v>
      </c>
      <c r="C33" s="59" t="s">
        <v>80</v>
      </c>
      <c r="D33" s="46" t="e">
        <f ca="1">_xludf.ifna(MATCH(C33,contact!$C$2:$C910,0))</f>
        <v>#NAME?</v>
      </c>
      <c r="E33" s="47" t="e">
        <f t="array" aca="1" ref="E33" ca="1">IF(D33&lt;&gt;"",HYPERLINK("#gid=599044922range=D"&amp;D33+1,INDEX(contact!$D$2:$D910,D33,0)),"")</f>
        <v>#NAME?</v>
      </c>
      <c r="F33" s="60" t="s">
        <v>1057</v>
      </c>
      <c r="G33" s="37"/>
      <c r="H33" s="61" t="s">
        <v>1183</v>
      </c>
      <c r="I33" s="37" t="s">
        <v>990</v>
      </c>
      <c r="J33" s="62"/>
      <c r="K33" s="62"/>
      <c r="L33" s="63" t="s">
        <v>93</v>
      </c>
      <c r="M33" s="64" t="s">
        <v>1184</v>
      </c>
      <c r="N33" s="50"/>
    </row>
    <row r="34" spans="1:14" ht="13" x14ac:dyDescent="0.3">
      <c r="A34" s="5" t="s">
        <v>722</v>
      </c>
      <c r="B34" s="45" t="s">
        <v>766</v>
      </c>
      <c r="C34" s="45" t="s">
        <v>97</v>
      </c>
      <c r="D34" s="46" t="e">
        <f ca="1">_xludf.ifna(MATCH(C34,contact!$C$2:$C910,0))</f>
        <v>#NAME?</v>
      </c>
      <c r="E34" s="47" t="e">
        <f t="array" aca="1" ref="E34" ca="1">IF(D34&lt;&gt;"",HYPERLINK("#gid=599044922range=D"&amp;D34+1,INDEX(contact!$D$2:$D910,D34,0)),"")</f>
        <v>#NAME?</v>
      </c>
      <c r="F34" s="37" t="s">
        <v>1055</v>
      </c>
      <c r="G34" s="37" t="s">
        <v>1165</v>
      </c>
      <c r="H34" s="5" t="s">
        <v>1199</v>
      </c>
      <c r="I34" s="5" t="s">
        <v>1200</v>
      </c>
      <c r="J34" s="14"/>
      <c r="K34" s="14">
        <v>242338</v>
      </c>
      <c r="L34" s="72" t="s">
        <v>1201</v>
      </c>
      <c r="M34" s="39"/>
      <c r="N34" s="39"/>
    </row>
    <row r="35" spans="1:14" ht="13" x14ac:dyDescent="0.3">
      <c r="A35" s="19" t="s">
        <v>722</v>
      </c>
      <c r="B35" s="45" t="s">
        <v>766</v>
      </c>
      <c r="C35" s="45" t="s">
        <v>97</v>
      </c>
      <c r="D35" s="46" t="e">
        <f ca="1">_xludf.ifna(MATCH(C35,contact!$C$2:$C910,0))</f>
        <v>#NAME?</v>
      </c>
      <c r="E35" s="47" t="e">
        <f t="array" aca="1" ref="E35" ca="1">IF(D35&lt;&gt;"",HYPERLINK("#gid=599044922range=D"&amp;D35+1,INDEX(contact!$D$2:$D910,D35,0)),"")</f>
        <v>#NAME?</v>
      </c>
      <c r="F35" s="37" t="s">
        <v>985</v>
      </c>
      <c r="G35" s="37" t="s">
        <v>1165</v>
      </c>
      <c r="H35" s="5" t="s">
        <v>1202</v>
      </c>
      <c r="I35" s="5" t="s">
        <v>1200</v>
      </c>
      <c r="J35" s="14">
        <v>242269</v>
      </c>
      <c r="K35" s="14">
        <v>242338</v>
      </c>
      <c r="L35" s="72" t="s">
        <v>1201</v>
      </c>
      <c r="M35" s="39"/>
      <c r="N35" s="39"/>
    </row>
    <row r="36" spans="1:14" ht="13" x14ac:dyDescent="0.3">
      <c r="A36" s="5" t="s">
        <v>722</v>
      </c>
      <c r="B36" s="45" t="s">
        <v>766</v>
      </c>
      <c r="C36" s="45" t="s">
        <v>97</v>
      </c>
      <c r="D36" s="46" t="e">
        <f ca="1">_xludf.ifna(MATCH(C36,contact!$C$2:$C910,0))</f>
        <v>#NAME?</v>
      </c>
      <c r="E36" s="47" t="e">
        <f t="array" aca="1" ref="E36" ca="1">IF(D36&lt;&gt;"",HYPERLINK("#gid=599044922range=D"&amp;D36+1,INDEX(contact!$D$2:$D910,D36,0)),"")</f>
        <v>#NAME?</v>
      </c>
      <c r="F36" s="37" t="s">
        <v>1195</v>
      </c>
      <c r="G36" s="37"/>
      <c r="H36" s="65" t="s">
        <v>1203</v>
      </c>
      <c r="I36" s="37" t="s">
        <v>1074</v>
      </c>
      <c r="J36" s="14"/>
      <c r="K36" s="14"/>
      <c r="L36" s="72" t="s">
        <v>1201</v>
      </c>
      <c r="M36" s="39"/>
      <c r="N36" s="39"/>
    </row>
    <row r="37" spans="1:14" ht="13" x14ac:dyDescent="0.3">
      <c r="A37" s="5" t="s">
        <v>722</v>
      </c>
      <c r="B37" s="45" t="s">
        <v>906</v>
      </c>
      <c r="C37" s="45" t="s">
        <v>97</v>
      </c>
      <c r="D37" s="46" t="e">
        <f ca="1">_xludf.ifna(MATCH(C37,contact!$C$2:$C910,0))</f>
        <v>#NAME?</v>
      </c>
      <c r="E37" s="47" t="e">
        <f t="array" aca="1" ref="E37" ca="1">IF(D37&lt;&gt;"",HYPERLINK("#gid=599044922range=D"&amp;D37+1,INDEX(contact!$D$2:$D910,D37,0)),"")</f>
        <v>#NAME?</v>
      </c>
      <c r="F37" s="37" t="s">
        <v>1055</v>
      </c>
      <c r="G37" s="37" t="s">
        <v>1165</v>
      </c>
      <c r="H37" s="5" t="s">
        <v>1204</v>
      </c>
      <c r="I37" s="5" t="s">
        <v>1200</v>
      </c>
      <c r="J37" s="14"/>
      <c r="K37" s="14">
        <v>242338</v>
      </c>
      <c r="L37" s="72" t="s">
        <v>1201</v>
      </c>
      <c r="M37" s="39"/>
      <c r="N37" s="39"/>
    </row>
    <row r="38" spans="1:14" ht="13" x14ac:dyDescent="0.3">
      <c r="A38" s="5" t="s">
        <v>722</v>
      </c>
      <c r="B38" s="45" t="s">
        <v>906</v>
      </c>
      <c r="C38" s="45" t="s">
        <v>97</v>
      </c>
      <c r="D38" s="46" t="e">
        <f ca="1">_xludf.ifna(MATCH(C38,contact!$C$2:$C910,0))</f>
        <v>#NAME?</v>
      </c>
      <c r="E38" s="47" t="e">
        <f t="array" aca="1" ref="E38" ca="1">IF(D38&lt;&gt;"",HYPERLINK("#gid=599044922range=D"&amp;D38+1,INDEX(contact!$D$2:$D910,D38,0)),"")</f>
        <v>#NAME?</v>
      </c>
      <c r="F38" s="37" t="s">
        <v>1190</v>
      </c>
      <c r="G38" s="37" t="s">
        <v>1165</v>
      </c>
      <c r="H38" s="5" t="s">
        <v>1205</v>
      </c>
      <c r="I38" s="5" t="s">
        <v>1200</v>
      </c>
      <c r="J38" s="14"/>
      <c r="K38" s="14">
        <v>242338</v>
      </c>
      <c r="L38" s="72" t="s">
        <v>1201</v>
      </c>
      <c r="M38" s="39"/>
      <c r="N38" s="39"/>
    </row>
    <row r="39" spans="1:14" ht="13" x14ac:dyDescent="0.3">
      <c r="A39" s="5" t="s">
        <v>722</v>
      </c>
      <c r="B39" s="45" t="s">
        <v>917</v>
      </c>
      <c r="C39" s="45" t="s">
        <v>97</v>
      </c>
      <c r="D39" s="46" t="e">
        <f ca="1">_xludf.ifna(MATCH(C39,contact!$C$2:$C910,0))</f>
        <v>#NAME?</v>
      </c>
      <c r="E39" s="47" t="e">
        <f t="array" aca="1" ref="E39" ca="1">IF(D39&lt;&gt;"",HYPERLINK("#gid=599044922range=D"&amp;D39+1,INDEX(contact!$D$2:$D910,D39,0)),"")</f>
        <v>#NAME?</v>
      </c>
      <c r="F39" s="37" t="s">
        <v>1057</v>
      </c>
      <c r="G39" s="37"/>
      <c r="H39" s="5" t="s">
        <v>1206</v>
      </c>
      <c r="I39" s="5" t="s">
        <v>1200</v>
      </c>
      <c r="J39" s="14"/>
      <c r="K39" s="14">
        <v>242338</v>
      </c>
      <c r="L39" s="72" t="s">
        <v>1201</v>
      </c>
      <c r="M39" s="39"/>
      <c r="N39" s="39"/>
    </row>
    <row r="40" spans="1:14" ht="13" x14ac:dyDescent="0.3">
      <c r="A40" s="5" t="s">
        <v>722</v>
      </c>
      <c r="B40" s="45" t="s">
        <v>931</v>
      </c>
      <c r="C40" s="45" t="s">
        <v>97</v>
      </c>
      <c r="D40" s="46" t="e">
        <f ca="1">_xludf.ifna(MATCH(C40,contact!$C$2:$C910,0))</f>
        <v>#NAME?</v>
      </c>
      <c r="E40" s="47" t="e">
        <f t="array" aca="1" ref="E40" ca="1">IF(D40&lt;&gt;"",HYPERLINK("#gid=599044922range=D"&amp;D40+1,INDEX(contact!$D$2:$D910,D40,0)),"")</f>
        <v>#NAME?</v>
      </c>
      <c r="F40" s="37" t="s">
        <v>1055</v>
      </c>
      <c r="G40" s="37" t="s">
        <v>1165</v>
      </c>
      <c r="H40" s="5" t="s">
        <v>1199</v>
      </c>
      <c r="I40" s="5" t="s">
        <v>1200</v>
      </c>
      <c r="J40" s="14"/>
      <c r="K40" s="14">
        <v>242338</v>
      </c>
      <c r="L40" s="72" t="s">
        <v>1201</v>
      </c>
      <c r="M40" s="39"/>
      <c r="N40" s="39"/>
    </row>
    <row r="41" spans="1:14" ht="13" x14ac:dyDescent="0.3">
      <c r="A41" s="5" t="s">
        <v>722</v>
      </c>
      <c r="B41" s="45" t="s">
        <v>931</v>
      </c>
      <c r="C41" s="45" t="s">
        <v>97</v>
      </c>
      <c r="D41" s="46" t="e">
        <f ca="1">_xludf.ifna(MATCH(C41,contact!$C$2:$C910,0))</f>
        <v>#NAME?</v>
      </c>
      <c r="E41" s="47" t="e">
        <f t="array" aca="1" ref="E41" ca="1">IF(D41&lt;&gt;"",HYPERLINK("#gid=599044922range=D"&amp;D41+1,INDEX(contact!$D$2:$D910,D41,0)),"")</f>
        <v>#NAME?</v>
      </c>
      <c r="F41" s="37" t="s">
        <v>985</v>
      </c>
      <c r="G41" s="37" t="s">
        <v>1165</v>
      </c>
      <c r="H41" s="5" t="s">
        <v>1207</v>
      </c>
      <c r="I41" s="5" t="s">
        <v>1200</v>
      </c>
      <c r="J41" s="14">
        <v>242269</v>
      </c>
      <c r="K41" s="14">
        <v>242338</v>
      </c>
      <c r="L41" s="72" t="s">
        <v>1201</v>
      </c>
      <c r="M41" s="39"/>
      <c r="N41" s="39"/>
    </row>
    <row r="42" spans="1:14" ht="13" x14ac:dyDescent="0.3">
      <c r="A42" s="5" t="s">
        <v>722</v>
      </c>
      <c r="B42" s="45" t="s">
        <v>947</v>
      </c>
      <c r="C42" s="45" t="s">
        <v>97</v>
      </c>
      <c r="D42" s="46" t="e">
        <f ca="1">_xludf.ifna(MATCH(C42,contact!$C$2:$C910,0))</f>
        <v>#NAME?</v>
      </c>
      <c r="E42" s="47" t="e">
        <f t="array" aca="1" ref="E42" ca="1">IF(D42&lt;&gt;"",HYPERLINK("#gid=599044922range=D"&amp;D42+1,INDEX(contact!$D$2:$D910,D42,0)),"")</f>
        <v>#NAME?</v>
      </c>
      <c r="F42" s="37" t="s">
        <v>1057</v>
      </c>
      <c r="G42" s="37"/>
      <c r="H42" s="5" t="s">
        <v>1208</v>
      </c>
      <c r="I42" s="37" t="s">
        <v>1209</v>
      </c>
      <c r="J42" s="14"/>
      <c r="K42" s="14"/>
      <c r="L42" s="72" t="s">
        <v>1210</v>
      </c>
      <c r="M42" s="72" t="s">
        <v>1211</v>
      </c>
      <c r="N42" s="39"/>
    </row>
    <row r="43" spans="1:14" ht="13" x14ac:dyDescent="0.3">
      <c r="A43" s="5" t="s">
        <v>722</v>
      </c>
      <c r="B43" s="45" t="s">
        <v>836</v>
      </c>
      <c r="C43" s="45" t="s">
        <v>106</v>
      </c>
      <c r="D43" s="46" t="e">
        <f ca="1">_xludf.ifna(MATCH(C43,contact!$C$2:$C910,0))</f>
        <v>#NAME?</v>
      </c>
      <c r="E43" s="47" t="e">
        <f t="array" aca="1" ref="E43" ca="1">IF(D43&lt;&gt;"",HYPERLINK("#gid=599044922range=D"&amp;D43+1,INDEX(contact!$D$2:$D910,D43,0)),"")</f>
        <v>#NAME?</v>
      </c>
      <c r="F43" s="37" t="s">
        <v>1174</v>
      </c>
      <c r="G43" s="73"/>
      <c r="H43" s="37" t="s">
        <v>1212</v>
      </c>
      <c r="I43" s="37" t="s">
        <v>990</v>
      </c>
      <c r="J43" s="49"/>
      <c r="K43" s="49"/>
      <c r="L43" s="55" t="s">
        <v>116</v>
      </c>
      <c r="M43" s="55" t="s">
        <v>1213</v>
      </c>
      <c r="N43" s="50"/>
    </row>
    <row r="44" spans="1:14" ht="13" x14ac:dyDescent="0.3">
      <c r="A44" s="5" t="s">
        <v>722</v>
      </c>
      <c r="B44" s="45" t="s">
        <v>906</v>
      </c>
      <c r="C44" s="45" t="s">
        <v>106</v>
      </c>
      <c r="D44" s="46" t="e">
        <f ca="1">_xludf.ifna(MATCH(C44,contact!$C$2:$C910,0))</f>
        <v>#NAME?</v>
      </c>
      <c r="E44" s="47" t="e">
        <f t="array" aca="1" ref="E44" ca="1">IF(D44&lt;&gt;"",HYPERLINK("#gid=599044922range=D"&amp;D44+1,INDEX(contact!$D$2:$D910,D44,0)),"")</f>
        <v>#NAME?</v>
      </c>
      <c r="F44" s="37" t="s">
        <v>1214</v>
      </c>
      <c r="G44" s="73"/>
      <c r="H44" s="37" t="s">
        <v>1215</v>
      </c>
      <c r="I44" s="37" t="s">
        <v>990</v>
      </c>
      <c r="J44" s="49"/>
      <c r="K44" s="49"/>
      <c r="L44" s="55" t="s">
        <v>116</v>
      </c>
      <c r="M44" s="55" t="s">
        <v>1213</v>
      </c>
      <c r="N44" s="50"/>
    </row>
    <row r="45" spans="1:14" ht="13" x14ac:dyDescent="0.3">
      <c r="A45" s="5" t="s">
        <v>722</v>
      </c>
      <c r="B45" s="45" t="s">
        <v>906</v>
      </c>
      <c r="C45" s="45" t="s">
        <v>106</v>
      </c>
      <c r="D45" s="46" t="e">
        <f ca="1">_xludf.ifna(MATCH(C45,contact!$C$2:$C910,0))</f>
        <v>#NAME?</v>
      </c>
      <c r="E45" s="47" t="e">
        <f t="array" aca="1" ref="E45" ca="1">IF(D45&lt;&gt;"",HYPERLINK("#gid=599044922range=D"&amp;D45+1,INDEX(contact!$D$2:$D910,D45,0)),"")</f>
        <v>#NAME?</v>
      </c>
      <c r="F45" s="37" t="s">
        <v>1055</v>
      </c>
      <c r="G45" s="73"/>
      <c r="H45" s="37" t="s">
        <v>1216</v>
      </c>
      <c r="I45" s="37" t="s">
        <v>990</v>
      </c>
      <c r="J45" s="49"/>
      <c r="K45" s="49"/>
      <c r="L45" s="55" t="s">
        <v>116</v>
      </c>
      <c r="M45" s="55" t="s">
        <v>1213</v>
      </c>
      <c r="N45" s="50"/>
    </row>
    <row r="46" spans="1:14" ht="13" x14ac:dyDescent="0.3">
      <c r="A46" s="5" t="s">
        <v>722</v>
      </c>
      <c r="B46" s="45" t="s">
        <v>917</v>
      </c>
      <c r="C46" s="45" t="s">
        <v>106</v>
      </c>
      <c r="D46" s="46" t="e">
        <f ca="1">_xludf.ifna(MATCH(C46,contact!$C$2:$C910,0))</f>
        <v>#NAME?</v>
      </c>
      <c r="E46" s="47" t="e">
        <f t="array" aca="1" ref="E46" ca="1">IF(D46&lt;&gt;"",HYPERLINK("#gid=599044922range=D"&amp;D46+1,INDEX(contact!$D$2:$D910,D46,0)),"")</f>
        <v>#NAME?</v>
      </c>
      <c r="F46" s="37" t="s">
        <v>1214</v>
      </c>
      <c r="G46" s="73"/>
      <c r="H46" s="37" t="s">
        <v>1215</v>
      </c>
      <c r="I46" s="37" t="s">
        <v>990</v>
      </c>
      <c r="J46" s="49"/>
      <c r="K46" s="49"/>
      <c r="L46" s="55" t="s">
        <v>116</v>
      </c>
      <c r="M46" s="55" t="s">
        <v>1213</v>
      </c>
      <c r="N46" s="50"/>
    </row>
    <row r="47" spans="1:14" ht="13" x14ac:dyDescent="0.3">
      <c r="A47" s="5" t="s">
        <v>722</v>
      </c>
      <c r="B47" s="45" t="s">
        <v>917</v>
      </c>
      <c r="C47" s="45" t="s">
        <v>106</v>
      </c>
      <c r="D47" s="46" t="e">
        <f ca="1">_xludf.ifna(MATCH(C47,contact!$C$2:$C910,0))</f>
        <v>#NAME?</v>
      </c>
      <c r="E47" s="47" t="e">
        <f t="array" aca="1" ref="E47" ca="1">IF(D47&lt;&gt;"",HYPERLINK("#gid=599044922range=D"&amp;D47+1,INDEX(contact!$D$2:$D910,D47,0)),"")</f>
        <v>#NAME?</v>
      </c>
      <c r="F47" s="37" t="s">
        <v>1055</v>
      </c>
      <c r="G47" s="73"/>
      <c r="H47" s="37" t="s">
        <v>1216</v>
      </c>
      <c r="I47" s="37" t="s">
        <v>990</v>
      </c>
      <c r="J47" s="49"/>
      <c r="K47" s="49"/>
      <c r="L47" s="55" t="s">
        <v>116</v>
      </c>
      <c r="M47" s="55" t="s">
        <v>1213</v>
      </c>
      <c r="N47" s="50"/>
    </row>
    <row r="48" spans="1:14" ht="13" x14ac:dyDescent="0.3">
      <c r="A48" s="5" t="s">
        <v>722</v>
      </c>
      <c r="B48" s="45" t="s">
        <v>947</v>
      </c>
      <c r="C48" s="45" t="s">
        <v>106</v>
      </c>
      <c r="D48" s="46" t="e">
        <f ca="1">_xludf.ifna(MATCH(C48,contact!$C$2:$C910,0))</f>
        <v>#NAME?</v>
      </c>
      <c r="E48" s="47" t="e">
        <f t="array" aca="1" ref="E48" ca="1">IF(D48&lt;&gt;"",HYPERLINK("#gid=599044922range=D"&amp;D48+1,INDEX(contact!$D$2:$D910,D48,0)),"")</f>
        <v>#NAME?</v>
      </c>
      <c r="F48" s="37" t="s">
        <v>1214</v>
      </c>
      <c r="G48" s="73"/>
      <c r="H48" s="37" t="s">
        <v>1215</v>
      </c>
      <c r="I48" s="37" t="s">
        <v>990</v>
      </c>
      <c r="J48" s="49"/>
      <c r="K48" s="49"/>
      <c r="L48" s="55" t="s">
        <v>116</v>
      </c>
      <c r="M48" s="55" t="s">
        <v>1213</v>
      </c>
      <c r="N48" s="50"/>
    </row>
    <row r="49" spans="1:31" ht="13" x14ac:dyDescent="0.3">
      <c r="A49" s="5" t="s">
        <v>722</v>
      </c>
      <c r="B49" s="45" t="s">
        <v>947</v>
      </c>
      <c r="C49" s="45" t="s">
        <v>106</v>
      </c>
      <c r="D49" s="46" t="e">
        <f ca="1">_xludf.ifna(MATCH(C49,contact!$C$2:$C910,0))</f>
        <v>#NAME?</v>
      </c>
      <c r="E49" s="47" t="e">
        <f t="array" aca="1" ref="E49" ca="1">IF(D49&lt;&gt;"",HYPERLINK("#gid=599044922range=D"&amp;D49+1,INDEX(contact!$D$2:$D910,D49,0)),"")</f>
        <v>#NAME?</v>
      </c>
      <c r="F49" s="37" t="s">
        <v>1055</v>
      </c>
      <c r="G49" s="73"/>
      <c r="H49" s="37" t="s">
        <v>1216</v>
      </c>
      <c r="I49" s="37" t="s">
        <v>990</v>
      </c>
      <c r="J49" s="49"/>
      <c r="K49" s="49"/>
      <c r="L49" s="55" t="s">
        <v>116</v>
      </c>
      <c r="M49" s="55" t="s">
        <v>1213</v>
      </c>
      <c r="N49" s="50"/>
    </row>
    <row r="50" spans="1:31" ht="13" x14ac:dyDescent="0.3">
      <c r="A50" s="5" t="s">
        <v>722</v>
      </c>
      <c r="B50" s="45" t="s">
        <v>906</v>
      </c>
      <c r="C50" s="45" t="s">
        <v>134</v>
      </c>
      <c r="D50" s="46" t="e">
        <f ca="1">_xludf.ifna(MATCH(C50,contact!$C$2:$C910,0))</f>
        <v>#NAME?</v>
      </c>
      <c r="E50" s="47" t="e">
        <f t="array" aca="1" ref="E50" ca="1">IF(D50&lt;&gt;"",HYPERLINK("#gid=599044922range=D"&amp;D50+1,INDEX(contact!$D$2:$D910,D50,0)),"")</f>
        <v>#NAME?</v>
      </c>
      <c r="F50" s="37" t="s">
        <v>1055</v>
      </c>
      <c r="G50" s="37"/>
      <c r="H50" s="37" t="s">
        <v>1217</v>
      </c>
      <c r="I50" s="37" t="s">
        <v>990</v>
      </c>
      <c r="J50" s="49"/>
      <c r="K50" s="54">
        <v>242338</v>
      </c>
      <c r="L50" s="55" t="s">
        <v>145</v>
      </c>
      <c r="M50" s="74" t="s">
        <v>1218</v>
      </c>
      <c r="N50" s="50"/>
    </row>
    <row r="51" spans="1:31" ht="13" x14ac:dyDescent="0.3">
      <c r="A51" s="5" t="s">
        <v>722</v>
      </c>
      <c r="B51" s="45" t="s">
        <v>917</v>
      </c>
      <c r="C51" s="45" t="s">
        <v>134</v>
      </c>
      <c r="D51" s="46" t="e">
        <f ca="1">_xludf.ifna(MATCH(C51,contact!$C$2:$C910,0))</f>
        <v>#NAME?</v>
      </c>
      <c r="E51" s="47" t="e">
        <f t="array" aca="1" ref="E51" ca="1">IF(D51&lt;&gt;"",HYPERLINK("#gid=599044922range=D"&amp;D51+1,INDEX(contact!$D$2:$D910,D51,0)),"")</f>
        <v>#NAME?</v>
      </c>
      <c r="F51" s="37" t="s">
        <v>1057</v>
      </c>
      <c r="G51" s="37"/>
      <c r="H51" s="37" t="s">
        <v>1219</v>
      </c>
      <c r="I51" s="37" t="s">
        <v>990</v>
      </c>
      <c r="J51" s="49"/>
      <c r="K51" s="54">
        <v>242338</v>
      </c>
      <c r="L51" s="55" t="s">
        <v>145</v>
      </c>
      <c r="M51" s="74" t="s">
        <v>1218</v>
      </c>
      <c r="N51" s="50"/>
    </row>
    <row r="52" spans="1:31" ht="13" x14ac:dyDescent="0.3">
      <c r="A52" s="5" t="s">
        <v>722</v>
      </c>
      <c r="B52" s="45" t="s">
        <v>917</v>
      </c>
      <c r="C52" s="45" t="s">
        <v>134</v>
      </c>
      <c r="D52" s="46" t="e">
        <f ca="1">_xludf.ifna(MATCH(C52,contact!$C$2:$C910,0))</f>
        <v>#NAME?</v>
      </c>
      <c r="E52" s="47" t="e">
        <f t="array" aca="1" ref="E52" ca="1">IF(D52&lt;&gt;"",HYPERLINK("#gid=599044922range=D"&amp;D52+1,INDEX(contact!$D$2:$D910,D52,0)),"")</f>
        <v>#NAME?</v>
      </c>
      <c r="F52" s="37" t="s">
        <v>1190</v>
      </c>
      <c r="G52" s="37"/>
      <c r="H52" s="37" t="s">
        <v>1220</v>
      </c>
      <c r="I52" s="37" t="s">
        <v>990</v>
      </c>
      <c r="J52" s="49"/>
      <c r="K52" s="54">
        <v>242338</v>
      </c>
      <c r="L52" s="55" t="s">
        <v>145</v>
      </c>
      <c r="M52" s="74" t="s">
        <v>1218</v>
      </c>
      <c r="N52" s="50"/>
    </row>
    <row r="53" spans="1:31" ht="13" x14ac:dyDescent="0.3">
      <c r="A53" s="5" t="s">
        <v>722</v>
      </c>
      <c r="B53" s="45" t="s">
        <v>931</v>
      </c>
      <c r="C53" s="45" t="s">
        <v>134</v>
      </c>
      <c r="D53" s="46" t="e">
        <f ca="1">_xludf.ifna(MATCH(C53,contact!$C$2:$C910,0))</f>
        <v>#NAME?</v>
      </c>
      <c r="E53" s="47" t="e">
        <f t="array" aca="1" ref="E53" ca="1">IF(D53&lt;&gt;"",HYPERLINK("#gid=599044922range=D"&amp;D53+1,INDEX(contact!$D$2:$D910,D53,0)),"")</f>
        <v>#NAME?</v>
      </c>
      <c r="F53" s="37" t="s">
        <v>1189</v>
      </c>
      <c r="G53" s="37"/>
      <c r="H53" s="37" t="s">
        <v>1221</v>
      </c>
      <c r="I53" s="37" t="s">
        <v>990</v>
      </c>
      <c r="J53" s="49"/>
      <c r="K53" s="54">
        <v>242338</v>
      </c>
      <c r="L53" s="55" t="s">
        <v>145</v>
      </c>
      <c r="M53" s="74" t="s">
        <v>1218</v>
      </c>
      <c r="N53" s="50"/>
    </row>
    <row r="54" spans="1:31" ht="13" x14ac:dyDescent="0.3">
      <c r="A54" s="5" t="s">
        <v>722</v>
      </c>
      <c r="B54" s="45" t="s">
        <v>931</v>
      </c>
      <c r="C54" s="45" t="s">
        <v>134</v>
      </c>
      <c r="D54" s="46" t="e">
        <f ca="1">_xludf.ifna(MATCH(C54,contact!$C$2:$C910,0))</f>
        <v>#NAME?</v>
      </c>
      <c r="E54" s="47" t="e">
        <f t="array" aca="1" ref="E54" ca="1">IF(D54&lt;&gt;"",HYPERLINK("#gid=599044922range=D"&amp;D54+1,INDEX(contact!$D$2:$D910,D54,0)),"")</f>
        <v>#NAME?</v>
      </c>
      <c r="F54" s="37" t="s">
        <v>1195</v>
      </c>
      <c r="G54" s="37"/>
      <c r="H54" s="37" t="s">
        <v>1222</v>
      </c>
      <c r="I54" s="37" t="s">
        <v>1074</v>
      </c>
      <c r="J54" s="49"/>
      <c r="K54" s="54"/>
      <c r="L54" s="55" t="s">
        <v>145</v>
      </c>
      <c r="M54" s="49"/>
      <c r="N54" s="50"/>
    </row>
    <row r="55" spans="1:31" ht="13" x14ac:dyDescent="0.3">
      <c r="A55" s="5" t="s">
        <v>722</v>
      </c>
      <c r="B55" s="45" t="s">
        <v>947</v>
      </c>
      <c r="C55" s="45" t="s">
        <v>134</v>
      </c>
      <c r="D55" s="46" t="e">
        <f ca="1">_xludf.ifna(MATCH(C55,contact!$C$2:$C910,0))</f>
        <v>#NAME?</v>
      </c>
      <c r="E55" s="47" t="e">
        <f t="array" aca="1" ref="E55" ca="1">IF(D55&lt;&gt;"",HYPERLINK("#gid=599044922range=D"&amp;D55+1,INDEX(contact!$D$2:$D910,D55,0)),"")</f>
        <v>#NAME?</v>
      </c>
      <c r="F55" s="37" t="s">
        <v>1057</v>
      </c>
      <c r="G55" s="37"/>
      <c r="H55" s="37" t="s">
        <v>1223</v>
      </c>
      <c r="I55" s="37" t="s">
        <v>1224</v>
      </c>
      <c r="J55" s="49"/>
      <c r="K55" s="54">
        <v>242338</v>
      </c>
      <c r="L55" s="55" t="s">
        <v>145</v>
      </c>
      <c r="M55" s="49"/>
      <c r="N55" s="50"/>
    </row>
    <row r="56" spans="1:31" ht="13" x14ac:dyDescent="0.3">
      <c r="A56" s="5" t="s">
        <v>722</v>
      </c>
      <c r="B56" s="45" t="s">
        <v>947</v>
      </c>
      <c r="C56" s="45" t="s">
        <v>134</v>
      </c>
      <c r="D56" s="46" t="e">
        <f ca="1">_xludf.ifna(MATCH(C56,contact!$C$2:$C910,0))</f>
        <v>#NAME?</v>
      </c>
      <c r="E56" s="47" t="e">
        <f t="array" aca="1" ref="E56" ca="1">IF(D56&lt;&gt;"",HYPERLINK("#gid=599044922range=D"&amp;D56+1,INDEX(contact!$D$2:$D910,D56,0)),"")</f>
        <v>#NAME?</v>
      </c>
      <c r="F56" s="37" t="s">
        <v>1055</v>
      </c>
      <c r="G56" s="37"/>
      <c r="H56" s="37" t="s">
        <v>1216</v>
      </c>
      <c r="I56" s="37" t="s">
        <v>1224</v>
      </c>
      <c r="J56" s="49"/>
      <c r="K56" s="54">
        <v>242338</v>
      </c>
      <c r="L56" s="55" t="s">
        <v>145</v>
      </c>
      <c r="M56" s="49"/>
      <c r="N56" s="50"/>
    </row>
    <row r="57" spans="1:31" ht="13" x14ac:dyDescent="0.3">
      <c r="A57" s="5" t="s">
        <v>722</v>
      </c>
      <c r="B57" s="45" t="s">
        <v>766</v>
      </c>
      <c r="C57" s="45" t="s">
        <v>146</v>
      </c>
      <c r="D57" s="46" t="e">
        <f ca="1">_xludf.ifna(MATCH(C57,contact!$C$2:$C910,0))</f>
        <v>#NAME?</v>
      </c>
      <c r="E57" s="47" t="e">
        <f t="array" aca="1" ref="E57" ca="1">IF(D57&lt;&gt;"",HYPERLINK("#gid=599044922range=D"&amp;D57+1,INDEX(contact!$D$2:$D910,D57,0)),"")</f>
        <v>#NAME?</v>
      </c>
      <c r="F57" s="37" t="s">
        <v>1057</v>
      </c>
      <c r="G57" s="37" t="s">
        <v>1225</v>
      </c>
      <c r="H57" s="37" t="s">
        <v>1226</v>
      </c>
      <c r="I57" s="37" t="s">
        <v>1227</v>
      </c>
      <c r="J57" s="54"/>
      <c r="K57" s="54">
        <v>242338</v>
      </c>
      <c r="L57" s="55" t="s">
        <v>1228</v>
      </c>
      <c r="M57" s="75"/>
      <c r="N57" s="50"/>
    </row>
    <row r="58" spans="1:31" ht="13" x14ac:dyDescent="0.3">
      <c r="A58" s="5" t="s">
        <v>722</v>
      </c>
      <c r="B58" s="45" t="s">
        <v>766</v>
      </c>
      <c r="C58" s="45" t="s">
        <v>146</v>
      </c>
      <c r="D58" s="46" t="e">
        <f ca="1">_xludf.ifna(MATCH(C58,contact!$C$2:$C910,0))</f>
        <v>#NAME?</v>
      </c>
      <c r="E58" s="47" t="e">
        <f t="array" aca="1" ref="E58" ca="1">IF(D58&lt;&gt;"",HYPERLINK("#gid=599044922range=D"&amp;D58+1,INDEX(contact!$D$2:$D910,D58,0)),"")</f>
        <v>#NAME?</v>
      </c>
      <c r="F58" s="37" t="s">
        <v>1214</v>
      </c>
      <c r="G58" s="37" t="s">
        <v>1225</v>
      </c>
      <c r="H58" s="37" t="s">
        <v>1229</v>
      </c>
      <c r="I58" s="37" t="s">
        <v>1227</v>
      </c>
      <c r="J58" s="54"/>
      <c r="K58" s="54">
        <v>242338</v>
      </c>
      <c r="L58" s="55" t="s">
        <v>1228</v>
      </c>
      <c r="M58" s="75"/>
      <c r="N58" s="50"/>
    </row>
    <row r="59" spans="1:31" ht="13" x14ac:dyDescent="0.3">
      <c r="A59" s="5" t="s">
        <v>722</v>
      </c>
      <c r="B59" s="45" t="s">
        <v>766</v>
      </c>
      <c r="C59" s="45" t="s">
        <v>146</v>
      </c>
      <c r="D59" s="46" t="e">
        <f ca="1">_xludf.ifna(MATCH(C59,contact!$C$2:$C910,0))</f>
        <v>#NAME?</v>
      </c>
      <c r="E59" s="47" t="e">
        <f t="array" aca="1" ref="E59" ca="1">IF(D59&lt;&gt;"",HYPERLINK("#gid=599044922range=D"&amp;D59+1,INDEX(contact!$D$2:$D910,D59,0)),"")</f>
        <v>#NAME?</v>
      </c>
      <c r="F59" s="37" t="s">
        <v>1195</v>
      </c>
      <c r="G59" s="37"/>
      <c r="H59" s="37" t="s">
        <v>1230</v>
      </c>
      <c r="I59" s="37" t="s">
        <v>1074</v>
      </c>
      <c r="J59" s="49"/>
      <c r="K59" s="49"/>
      <c r="L59" s="58" t="s">
        <v>153</v>
      </c>
      <c r="M59" s="49"/>
      <c r="N59" s="50"/>
    </row>
    <row r="60" spans="1:31" ht="13" x14ac:dyDescent="0.3">
      <c r="A60" s="5" t="s">
        <v>722</v>
      </c>
      <c r="B60" s="45" t="s">
        <v>906</v>
      </c>
      <c r="C60" s="45" t="s">
        <v>146</v>
      </c>
      <c r="D60" s="46" t="e">
        <f ca="1">_xludf.ifna(MATCH(C60,contact!$C$2:$C910,0))</f>
        <v>#NAME?</v>
      </c>
      <c r="E60" s="47" t="e">
        <f t="array" aca="1" ref="E60" ca="1">IF(D60&lt;&gt;"",HYPERLINK("#gid=599044922range=D"&amp;D60+1,INDEX(contact!$D$2:$D910,D60,0)),"")</f>
        <v>#NAME?</v>
      </c>
      <c r="F60" s="37" t="s">
        <v>1057</v>
      </c>
      <c r="G60" s="37"/>
      <c r="H60" s="37" t="s">
        <v>1231</v>
      </c>
      <c r="I60" s="37" t="s">
        <v>990</v>
      </c>
      <c r="J60" s="54">
        <v>242248</v>
      </c>
      <c r="K60" s="54">
        <v>242338</v>
      </c>
      <c r="L60" s="55" t="s">
        <v>153</v>
      </c>
      <c r="M60" s="55" t="s">
        <v>1232</v>
      </c>
      <c r="N60" s="50"/>
    </row>
    <row r="61" spans="1:31" ht="13" x14ac:dyDescent="0.3">
      <c r="A61" s="5" t="s">
        <v>722</v>
      </c>
      <c r="B61" s="45" t="s">
        <v>917</v>
      </c>
      <c r="C61" s="45" t="s">
        <v>146</v>
      </c>
      <c r="D61" s="46" t="e">
        <f ca="1">_xludf.ifna(MATCH(C61,contact!$C$2:$C910,0))</f>
        <v>#NAME?</v>
      </c>
      <c r="E61" s="47" t="e">
        <f t="array" aca="1" ref="E61" ca="1">IF(D61&lt;&gt;"",HYPERLINK("#gid=599044922range=D"&amp;D61+1,INDEX(contact!$D$2:$D910,D61,0)),"")</f>
        <v>#NAME?</v>
      </c>
      <c r="F61" s="37" t="s">
        <v>1233</v>
      </c>
      <c r="G61" s="37"/>
      <c r="H61" s="37" t="s">
        <v>1234</v>
      </c>
      <c r="I61" s="37" t="s">
        <v>990</v>
      </c>
      <c r="J61" s="54">
        <v>242248</v>
      </c>
      <c r="K61" s="54">
        <v>242338</v>
      </c>
      <c r="L61" s="55" t="s">
        <v>153</v>
      </c>
      <c r="M61" s="55" t="s">
        <v>1232</v>
      </c>
      <c r="N61" s="50"/>
    </row>
    <row r="62" spans="1:31" ht="13" x14ac:dyDescent="0.3">
      <c r="A62" s="5" t="s">
        <v>722</v>
      </c>
      <c r="B62" s="45" t="s">
        <v>931</v>
      </c>
      <c r="C62" s="45" t="s">
        <v>146</v>
      </c>
      <c r="D62" s="46" t="e">
        <f ca="1">_xludf.ifna(MATCH(C62,contact!$C$2:$C910,0))</f>
        <v>#NAME?</v>
      </c>
      <c r="E62" s="47" t="e">
        <f t="array" aca="1" ref="E62" ca="1">IF(D62&lt;&gt;"",HYPERLINK("#gid=599044922range=D"&amp;D62+1,INDEX(contact!$D$2:$D910,D62,0)),"")</f>
        <v>#NAME?</v>
      </c>
      <c r="F62" s="37" t="s">
        <v>1233</v>
      </c>
      <c r="G62" s="37" t="s">
        <v>1225</v>
      </c>
      <c r="H62" s="37" t="s">
        <v>1235</v>
      </c>
      <c r="I62" s="37" t="s">
        <v>1227</v>
      </c>
      <c r="J62" s="54"/>
      <c r="K62" s="54">
        <v>242338</v>
      </c>
      <c r="L62" s="55" t="s">
        <v>1228</v>
      </c>
      <c r="M62" s="75"/>
      <c r="N62" s="50"/>
    </row>
    <row r="63" spans="1:31" ht="13" x14ac:dyDescent="0.3">
      <c r="A63" s="5" t="s">
        <v>722</v>
      </c>
      <c r="B63" s="45" t="s">
        <v>931</v>
      </c>
      <c r="C63" s="45" t="s">
        <v>146</v>
      </c>
      <c r="D63" s="46" t="e">
        <f ca="1">_xludf.ifna(MATCH(C63,contact!$C$2:$C910,0))</f>
        <v>#NAME?</v>
      </c>
      <c r="E63" s="47" t="e">
        <f t="array" aca="1" ref="E63" ca="1">IF(D63&lt;&gt;"",HYPERLINK("#gid=599044922range=D"&amp;D63+1,INDEX(contact!$D$2:$D910,D63,0)),"")</f>
        <v>#NAME?</v>
      </c>
      <c r="F63" s="37" t="s">
        <v>1195</v>
      </c>
      <c r="G63" s="37"/>
      <c r="H63" s="37" t="s">
        <v>1236</v>
      </c>
      <c r="I63" s="37" t="s">
        <v>1074</v>
      </c>
      <c r="J63" s="54"/>
      <c r="K63" s="54"/>
      <c r="L63" s="58" t="s">
        <v>153</v>
      </c>
      <c r="M63" s="49"/>
      <c r="N63" s="50"/>
    </row>
    <row r="64" spans="1:31" ht="13" x14ac:dyDescent="0.3">
      <c r="A64" s="76" t="s">
        <v>722</v>
      </c>
      <c r="B64" s="77" t="s">
        <v>947</v>
      </c>
      <c r="C64" s="45" t="s">
        <v>146</v>
      </c>
      <c r="D64" s="78" t="e">
        <f ca="1">_xludf.ifna(MATCH(C64,contact!$C$2:$C910,0))</f>
        <v>#NAME?</v>
      </c>
      <c r="E64" s="79" t="e">
        <f t="array" aca="1" ref="E64" ca="1">IF(D64&lt;&gt;"",HYPERLINK("#gid=599044922range=D"&amp;D64+1,INDEX(contact!$D$2:$D910,D64,0)),"")</f>
        <v>#NAME?</v>
      </c>
      <c r="F64" s="76" t="s">
        <v>1057</v>
      </c>
      <c r="G64" s="80" t="s">
        <v>1237</v>
      </c>
      <c r="H64" s="76" t="s">
        <v>1238</v>
      </c>
      <c r="I64" s="81" t="s">
        <v>1074</v>
      </c>
      <c r="J64" s="82"/>
      <c r="K64" s="82"/>
      <c r="L64" s="83" t="s">
        <v>153</v>
      </c>
      <c r="M64" s="84"/>
      <c r="N64" s="8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14" ht="13" x14ac:dyDescent="0.3">
      <c r="A65" s="5" t="s">
        <v>722</v>
      </c>
      <c r="B65" s="45" t="s">
        <v>729</v>
      </c>
      <c r="C65" s="45" t="s">
        <v>156</v>
      </c>
      <c r="D65" s="46" t="e">
        <f ca="1">_xludf.ifna(MATCH(C65,contact!$C$2:$C910,0))</f>
        <v>#NAME?</v>
      </c>
      <c r="E65" s="47" t="e">
        <f t="array" aca="1" ref="E65" ca="1">IF(D65&lt;&gt;"",HYPERLINK("#gid=599044922range=D"&amp;D65+1,INDEX(contact!$D$2:$D910,D65,0)),"")</f>
        <v>#NAME?</v>
      </c>
      <c r="F65" s="37" t="s">
        <v>1057</v>
      </c>
      <c r="G65" s="37"/>
      <c r="H65" s="37" t="s">
        <v>1239</v>
      </c>
      <c r="I65" s="37" t="s">
        <v>990</v>
      </c>
      <c r="J65" s="49"/>
      <c r="K65" s="49"/>
      <c r="L65" s="55" t="s">
        <v>164</v>
      </c>
      <c r="M65" s="55" t="s">
        <v>1240</v>
      </c>
      <c r="N65" s="50"/>
    </row>
    <row r="66" spans="1:14" ht="13" x14ac:dyDescent="0.3">
      <c r="A66" s="5" t="s">
        <v>722</v>
      </c>
      <c r="B66" s="45" t="s">
        <v>729</v>
      </c>
      <c r="C66" s="45" t="s">
        <v>156</v>
      </c>
      <c r="D66" s="46" t="e">
        <f ca="1">_xludf.ifna(MATCH(C66,contact!$C$2:$C910,0))</f>
        <v>#NAME?</v>
      </c>
      <c r="E66" s="47" t="e">
        <f t="array" aca="1" ref="E66" ca="1">IF(D66&lt;&gt;"",HYPERLINK("#gid=599044922range=D"&amp;D66+1,INDEX(contact!$D$2:$D910,D66,0)),"")</f>
        <v>#NAME?</v>
      </c>
      <c r="F66" s="37" t="s">
        <v>1190</v>
      </c>
      <c r="G66" s="37"/>
      <c r="H66" s="37" t="s">
        <v>1241</v>
      </c>
      <c r="I66" s="37" t="s">
        <v>990</v>
      </c>
      <c r="J66" s="49"/>
      <c r="K66" s="49"/>
      <c r="L66" s="55" t="s">
        <v>164</v>
      </c>
      <c r="M66" s="55" t="s">
        <v>1240</v>
      </c>
      <c r="N66" s="50"/>
    </row>
    <row r="67" spans="1:14" ht="13" x14ac:dyDescent="0.3">
      <c r="A67" s="5" t="s">
        <v>722</v>
      </c>
      <c r="B67" s="45" t="s">
        <v>836</v>
      </c>
      <c r="C67" s="45" t="s">
        <v>156</v>
      </c>
      <c r="D67" s="46" t="e">
        <f ca="1">_xludf.ifna(MATCH(C67,contact!$C$2:$C910,0))</f>
        <v>#NAME?</v>
      </c>
      <c r="E67" s="47" t="e">
        <f t="array" aca="1" ref="E67" ca="1">IF(D67&lt;&gt;"",HYPERLINK("#gid=599044922range=D"&amp;D67+1,INDEX(contact!$D$2:$D910,D67,0)),"")</f>
        <v>#NAME?</v>
      </c>
      <c r="F67" s="37" t="s">
        <v>1055</v>
      </c>
      <c r="G67" s="37"/>
      <c r="H67" s="37" t="s">
        <v>1242</v>
      </c>
      <c r="I67" s="37" t="s">
        <v>990</v>
      </c>
      <c r="J67" s="49"/>
      <c r="K67" s="49"/>
      <c r="L67" s="55" t="s">
        <v>164</v>
      </c>
      <c r="M67" s="55" t="s">
        <v>1240</v>
      </c>
      <c r="N67" s="50"/>
    </row>
    <row r="68" spans="1:14" ht="13" x14ac:dyDescent="0.3">
      <c r="A68" s="5" t="s">
        <v>722</v>
      </c>
      <c r="B68" s="45" t="s">
        <v>906</v>
      </c>
      <c r="C68" s="45" t="s">
        <v>156</v>
      </c>
      <c r="D68" s="46" t="e">
        <f ca="1">_xludf.ifna(MATCH(C68,contact!$C$2:$C910,0))</f>
        <v>#NAME?</v>
      </c>
      <c r="E68" s="47" t="e">
        <f t="array" aca="1" ref="E68" ca="1">IF(D68&lt;&gt;"",HYPERLINK("#gid=599044922range=D"&amp;D68+1,INDEX(contact!$D$2:$D910,D68,0)),"")</f>
        <v>#NAME?</v>
      </c>
      <c r="F68" s="37" t="s">
        <v>1132</v>
      </c>
      <c r="G68" s="37"/>
      <c r="H68" s="37" t="s">
        <v>1243</v>
      </c>
      <c r="I68" s="37" t="s">
        <v>990</v>
      </c>
      <c r="J68" s="49"/>
      <c r="K68" s="49"/>
      <c r="L68" s="55" t="s">
        <v>164</v>
      </c>
      <c r="M68" s="55" t="s">
        <v>1244</v>
      </c>
      <c r="N68" s="50"/>
    </row>
    <row r="69" spans="1:14" ht="13" x14ac:dyDescent="0.3">
      <c r="A69" s="5" t="s">
        <v>722</v>
      </c>
      <c r="B69" s="45" t="s">
        <v>906</v>
      </c>
      <c r="C69" s="45" t="s">
        <v>165</v>
      </c>
      <c r="D69" s="46" t="e">
        <f ca="1">_xludf.ifna(MATCH(C69,contact!$C$2:$C910,0))</f>
        <v>#NAME?</v>
      </c>
      <c r="E69" s="47" t="e">
        <f t="array" aca="1" ref="E69" ca="1">IF(D69&lt;&gt;"",HYPERLINK("#gid=599044922range=D"&amp;D69+1,INDEX(contact!$D$2:$D910,D69,0)),"")</f>
        <v>#NAME?</v>
      </c>
      <c r="F69" s="37" t="s">
        <v>1164</v>
      </c>
      <c r="G69" s="37"/>
      <c r="H69" s="37" t="s">
        <v>1245</v>
      </c>
      <c r="I69" s="37" t="s">
        <v>1246</v>
      </c>
      <c r="J69" s="54">
        <v>242217</v>
      </c>
      <c r="K69" s="54">
        <v>242888</v>
      </c>
      <c r="L69" s="74" t="s">
        <v>178</v>
      </c>
      <c r="M69" s="49"/>
      <c r="N69" s="50" t="s">
        <v>1247</v>
      </c>
    </row>
    <row r="70" spans="1:14" ht="13" x14ac:dyDescent="0.3">
      <c r="A70" s="5" t="s">
        <v>722</v>
      </c>
      <c r="B70" s="45" t="s">
        <v>917</v>
      </c>
      <c r="C70" s="45" t="s">
        <v>165</v>
      </c>
      <c r="D70" s="46" t="e">
        <f ca="1">_xludf.ifna(MATCH(C70,contact!$C$2:$C910,0))</f>
        <v>#NAME?</v>
      </c>
      <c r="E70" s="47" t="e">
        <f t="array" aca="1" ref="E70" ca="1">IF(D70&lt;&gt;"",HYPERLINK("#gid=599044922range=D"&amp;D70+1,INDEX(contact!$D$2:$D910,D70,0)),"")</f>
        <v>#NAME?</v>
      </c>
      <c r="F70" s="37" t="s">
        <v>1164</v>
      </c>
      <c r="G70" s="37"/>
      <c r="H70" s="37" t="s">
        <v>1245</v>
      </c>
      <c r="I70" s="37" t="s">
        <v>1246</v>
      </c>
      <c r="J70" s="54">
        <v>242217</v>
      </c>
      <c r="K70" s="54">
        <v>242888</v>
      </c>
      <c r="L70" s="74" t="s">
        <v>178</v>
      </c>
      <c r="M70" s="49"/>
      <c r="N70" s="50" t="s">
        <v>1247</v>
      </c>
    </row>
    <row r="71" spans="1:14" ht="13" x14ac:dyDescent="0.3">
      <c r="A71" s="5" t="s">
        <v>722</v>
      </c>
      <c r="B71" s="45" t="s">
        <v>931</v>
      </c>
      <c r="C71" s="45" t="s">
        <v>165</v>
      </c>
      <c r="D71" s="46" t="e">
        <f ca="1">_xludf.ifna(MATCH(C71,contact!$C$2:$C910,0))</f>
        <v>#NAME?</v>
      </c>
      <c r="E71" s="47" t="e">
        <f t="array" aca="1" ref="E71" ca="1">IF(D71&lt;&gt;"",HYPERLINK("#gid=599044922range=D"&amp;D71+1,INDEX(contact!$D$2:$D910,D71,0)),"")</f>
        <v>#NAME?</v>
      </c>
      <c r="F71" s="37" t="s">
        <v>1164</v>
      </c>
      <c r="G71" s="37"/>
      <c r="H71" s="37" t="s">
        <v>1245</v>
      </c>
      <c r="I71" s="37" t="s">
        <v>1246</v>
      </c>
      <c r="J71" s="54">
        <v>242217</v>
      </c>
      <c r="K71" s="54">
        <v>242888</v>
      </c>
      <c r="L71" s="74" t="s">
        <v>178</v>
      </c>
      <c r="M71" s="49"/>
      <c r="N71" s="50" t="s">
        <v>1247</v>
      </c>
    </row>
    <row r="72" spans="1:14" ht="13" x14ac:dyDescent="0.3">
      <c r="A72" s="5" t="s">
        <v>722</v>
      </c>
      <c r="B72" s="45" t="s">
        <v>947</v>
      </c>
      <c r="C72" s="45" t="s">
        <v>165</v>
      </c>
      <c r="D72" s="46" t="e">
        <f ca="1">_xludf.ifna(MATCH(C72,contact!$C$2:$C910,0))</f>
        <v>#NAME?</v>
      </c>
      <c r="E72" s="47" t="e">
        <f t="array" aca="1" ref="E72" ca="1">IF(D72&lt;&gt;"",HYPERLINK("#gid=599044922range=D"&amp;D72+1,INDEX(contact!$D$2:$D910,D72,0)),"")</f>
        <v>#NAME?</v>
      </c>
      <c r="F72" s="37" t="s">
        <v>1164</v>
      </c>
      <c r="G72" s="37"/>
      <c r="H72" s="37" t="s">
        <v>1245</v>
      </c>
      <c r="I72" s="37" t="s">
        <v>1246</v>
      </c>
      <c r="J72" s="54">
        <v>242217</v>
      </c>
      <c r="K72" s="54">
        <v>242888</v>
      </c>
      <c r="L72" s="74" t="s">
        <v>178</v>
      </c>
      <c r="M72" s="49"/>
      <c r="N72" s="50" t="s">
        <v>1247</v>
      </c>
    </row>
    <row r="73" spans="1:14" ht="13" x14ac:dyDescent="0.3">
      <c r="A73" s="5" t="s">
        <v>722</v>
      </c>
      <c r="B73" s="45" t="s">
        <v>947</v>
      </c>
      <c r="C73" s="45" t="s">
        <v>165</v>
      </c>
      <c r="D73" s="46" t="e">
        <f ca="1">_xludf.ifna(MATCH(C73,contact!$C$2:$C910,0))</f>
        <v>#NAME?</v>
      </c>
      <c r="E73" s="47" t="e">
        <f t="array" aca="1" ref="E73" ca="1">IF(D73&lt;&gt;"",HYPERLINK("#gid=599044922range=D"&amp;D73+1,INDEX(contact!$D$2:$D910,D73,0)),"")</f>
        <v>#NAME?</v>
      </c>
      <c r="F73" s="37" t="s">
        <v>1248</v>
      </c>
      <c r="G73" s="37"/>
      <c r="H73" s="37" t="s">
        <v>1249</v>
      </c>
      <c r="I73" s="37" t="s">
        <v>1246</v>
      </c>
      <c r="J73" s="54">
        <v>242217</v>
      </c>
      <c r="K73" s="54">
        <v>242888</v>
      </c>
      <c r="L73" s="74" t="s">
        <v>178</v>
      </c>
      <c r="M73" s="49"/>
      <c r="N73" s="50" t="s">
        <v>1247</v>
      </c>
    </row>
    <row r="74" spans="1:14" ht="13" x14ac:dyDescent="0.3">
      <c r="A74" s="5" t="s">
        <v>722</v>
      </c>
      <c r="B74" s="45" t="s">
        <v>766</v>
      </c>
      <c r="C74" s="45" t="s">
        <v>179</v>
      </c>
      <c r="D74" s="46" t="e">
        <f ca="1">_xludf.ifna(MATCH(C74,contact!$C$2:$C910,0))</f>
        <v>#NAME?</v>
      </c>
      <c r="E74" s="47" t="e">
        <f t="array" aca="1" ref="E74" ca="1">IF(D74&lt;&gt;"",HYPERLINK("#gid=599044922range=D"&amp;D74+1,INDEX(contact!$D$2:$D910,D74,0)),"")</f>
        <v>#NAME?</v>
      </c>
      <c r="F74" s="37" t="s">
        <v>1057</v>
      </c>
      <c r="G74" s="37"/>
      <c r="H74" s="37" t="s">
        <v>1250</v>
      </c>
      <c r="I74" s="37" t="s">
        <v>1251</v>
      </c>
      <c r="J74" s="49"/>
      <c r="K74" s="54">
        <v>242338</v>
      </c>
      <c r="L74" s="55" t="s">
        <v>188</v>
      </c>
      <c r="M74" s="49"/>
      <c r="N74" s="50"/>
    </row>
    <row r="75" spans="1:14" ht="13" x14ac:dyDescent="0.3">
      <c r="A75" s="5" t="s">
        <v>722</v>
      </c>
      <c r="B75" s="45" t="s">
        <v>766</v>
      </c>
      <c r="C75" s="45" t="s">
        <v>179</v>
      </c>
      <c r="D75" s="46" t="e">
        <f ca="1">_xludf.ifna(MATCH(C75,contact!$C$2:$C910,0))</f>
        <v>#NAME?</v>
      </c>
      <c r="E75" s="47" t="e">
        <f t="array" aca="1" ref="E75" ca="1">IF(D75&lt;&gt;"",HYPERLINK("#gid=599044922range=D"&amp;D75+1,INDEX(contact!$D$2:$D910,D75,0)),"")</f>
        <v>#NAME?</v>
      </c>
      <c r="F75" s="37" t="s">
        <v>1195</v>
      </c>
      <c r="G75" s="37"/>
      <c r="H75" s="37" t="s">
        <v>1203</v>
      </c>
      <c r="I75" s="37" t="s">
        <v>1074</v>
      </c>
      <c r="J75" s="49"/>
      <c r="K75" s="49"/>
      <c r="L75" s="55" t="s">
        <v>188</v>
      </c>
      <c r="M75" s="49"/>
      <c r="N75" s="50"/>
    </row>
    <row r="76" spans="1:14" ht="13" x14ac:dyDescent="0.3">
      <c r="A76" s="5" t="s">
        <v>722</v>
      </c>
      <c r="B76" s="45" t="s">
        <v>836</v>
      </c>
      <c r="C76" s="45" t="s">
        <v>179</v>
      </c>
      <c r="D76" s="46" t="e">
        <f ca="1">_xludf.ifna(MATCH(C76,contact!$C$2:$C910,0))</f>
        <v>#NAME?</v>
      </c>
      <c r="E76" s="47" t="e">
        <f t="array" aca="1" ref="E76" ca="1">IF(D76&lt;&gt;"",HYPERLINK("#gid=599044922range=D"&amp;D76+1,INDEX(contact!$D$2:$D910,D76,0)),"")</f>
        <v>#NAME?</v>
      </c>
      <c r="F76" s="37" t="s">
        <v>1057</v>
      </c>
      <c r="G76" s="37"/>
      <c r="H76" s="37" t="s">
        <v>1252</v>
      </c>
      <c r="I76" s="37" t="s">
        <v>1251</v>
      </c>
      <c r="J76" s="54">
        <v>242208</v>
      </c>
      <c r="K76" s="54">
        <v>242338</v>
      </c>
      <c r="L76" s="55" t="s">
        <v>188</v>
      </c>
      <c r="M76" s="49"/>
      <c r="N76" s="50"/>
    </row>
    <row r="77" spans="1:14" ht="13" x14ac:dyDescent="0.3">
      <c r="A77" s="5" t="s">
        <v>722</v>
      </c>
      <c r="B77" s="45" t="s">
        <v>906</v>
      </c>
      <c r="C77" s="45" t="s">
        <v>179</v>
      </c>
      <c r="D77" s="46" t="e">
        <f ca="1">_xludf.ifna(MATCH(C77,contact!$C$2:$C910,0))</f>
        <v>#NAME?</v>
      </c>
      <c r="E77" s="47" t="e">
        <f t="array" aca="1" ref="E77" ca="1">IF(D77&lt;&gt;"",HYPERLINK("#gid=599044922range=D"&amp;D77+1,INDEX(contact!$D$2:$D910,D77,0)),"")</f>
        <v>#NAME?</v>
      </c>
      <c r="F77" s="37" t="s">
        <v>1055</v>
      </c>
      <c r="G77" s="37"/>
      <c r="H77" s="37" t="s">
        <v>1253</v>
      </c>
      <c r="I77" s="37" t="s">
        <v>1254</v>
      </c>
      <c r="J77" s="54">
        <v>242208</v>
      </c>
      <c r="K77" s="54">
        <v>242338</v>
      </c>
      <c r="L77" s="55" t="s">
        <v>188</v>
      </c>
      <c r="M77" s="49"/>
      <c r="N77" s="50"/>
    </row>
    <row r="78" spans="1:14" ht="13" x14ac:dyDescent="0.3">
      <c r="A78" s="5" t="s">
        <v>722</v>
      </c>
      <c r="B78" s="45" t="s">
        <v>917</v>
      </c>
      <c r="C78" s="45" t="s">
        <v>179</v>
      </c>
      <c r="D78" s="46" t="e">
        <f ca="1">_xludf.ifna(MATCH(C78,contact!$C$2:$C910,0))</f>
        <v>#NAME?</v>
      </c>
      <c r="E78" s="47" t="e">
        <f t="array" aca="1" ref="E78" ca="1">IF(D78&lt;&gt;"",HYPERLINK("#gid=599044922range=D"&amp;D78+1,INDEX(contact!$D$2:$D910,D78,0)),"")</f>
        <v>#NAME?</v>
      </c>
      <c r="F78" s="37" t="s">
        <v>1057</v>
      </c>
      <c r="G78" s="37" t="s">
        <v>1255</v>
      </c>
      <c r="H78" s="37" t="s">
        <v>1256</v>
      </c>
      <c r="I78" s="37" t="s">
        <v>1254</v>
      </c>
      <c r="J78" s="54">
        <v>242208</v>
      </c>
      <c r="K78" s="54">
        <v>242338</v>
      </c>
      <c r="L78" s="55" t="s">
        <v>188</v>
      </c>
      <c r="M78" s="49"/>
      <c r="N78" s="50"/>
    </row>
    <row r="79" spans="1:14" ht="13" x14ac:dyDescent="0.3">
      <c r="A79" s="5" t="s">
        <v>722</v>
      </c>
      <c r="B79" s="45" t="s">
        <v>931</v>
      </c>
      <c r="C79" s="45" t="s">
        <v>179</v>
      </c>
      <c r="D79" s="46" t="e">
        <f ca="1">_xludf.ifna(MATCH(C79,contact!$C$2:$C910,0))</f>
        <v>#NAME?</v>
      </c>
      <c r="E79" s="47" t="e">
        <f t="array" aca="1" ref="E79" ca="1">IF(D79&lt;&gt;"",HYPERLINK("#gid=599044922range=D"&amp;D79+1,INDEX(contact!$D$2:$D910,D79,0)),"")</f>
        <v>#NAME?</v>
      </c>
      <c r="F79" s="37" t="s">
        <v>1057</v>
      </c>
      <c r="G79" s="37"/>
      <c r="H79" s="37" t="s">
        <v>1257</v>
      </c>
      <c r="I79" s="37" t="s">
        <v>1254</v>
      </c>
      <c r="J79" s="54">
        <v>242208</v>
      </c>
      <c r="K79" s="54">
        <v>242338</v>
      </c>
      <c r="L79" s="55" t="s">
        <v>188</v>
      </c>
      <c r="M79" s="49"/>
      <c r="N79" s="50"/>
    </row>
    <row r="80" spans="1:14" ht="13" x14ac:dyDescent="0.3">
      <c r="A80" s="5" t="s">
        <v>722</v>
      </c>
      <c r="B80" s="45" t="s">
        <v>947</v>
      </c>
      <c r="C80" s="45" t="s">
        <v>179</v>
      </c>
      <c r="D80" s="46" t="e">
        <f ca="1">_xludf.ifna(MATCH(C80,contact!$C$2:$C910,0))</f>
        <v>#NAME?</v>
      </c>
      <c r="E80" s="47" t="e">
        <f t="array" aca="1" ref="E80" ca="1">IF(D80&lt;&gt;"",HYPERLINK("#gid=599044922range=D"&amp;D80+1,INDEX(contact!$D$2:$D910,D80,0)),"")</f>
        <v>#NAME?</v>
      </c>
      <c r="F80" s="37" t="s">
        <v>1057</v>
      </c>
      <c r="G80" s="37"/>
      <c r="H80" s="37" t="s">
        <v>1258</v>
      </c>
      <c r="I80" s="37" t="s">
        <v>1074</v>
      </c>
      <c r="J80" s="54"/>
      <c r="K80" s="54"/>
      <c r="L80" s="55" t="s">
        <v>188</v>
      </c>
      <c r="M80" s="49"/>
      <c r="N80" s="50"/>
    </row>
    <row r="81" spans="1:14" ht="13" x14ac:dyDescent="0.3">
      <c r="A81" s="5" t="s">
        <v>722</v>
      </c>
      <c r="B81" s="45" t="s">
        <v>729</v>
      </c>
      <c r="C81" s="45" t="s">
        <v>194</v>
      </c>
      <c r="D81" s="46" t="e">
        <f ca="1">_xludf.ifna(MATCH(C81,contact!$C$2:$C910,0))</f>
        <v>#NAME?</v>
      </c>
      <c r="E81" s="47" t="e">
        <f t="array" aca="1" ref="E81" ca="1">IF(D81&lt;&gt;"",HYPERLINK("#gid=599044922range=D"&amp;D81+1,INDEX(contact!$D$2:$D910,D81,0)),"")</f>
        <v>#NAME?</v>
      </c>
      <c r="F81" s="37" t="s">
        <v>1057</v>
      </c>
      <c r="G81" s="73"/>
      <c r="H81" s="37" t="s">
        <v>1231</v>
      </c>
      <c r="I81" s="37" t="s">
        <v>990</v>
      </c>
      <c r="J81" s="86">
        <v>242158</v>
      </c>
      <c r="K81" s="86">
        <v>242369</v>
      </c>
      <c r="L81" s="55" t="s">
        <v>1259</v>
      </c>
      <c r="M81" s="55" t="s">
        <v>1260</v>
      </c>
      <c r="N81" s="50"/>
    </row>
    <row r="82" spans="1:14" ht="13" x14ac:dyDescent="0.3">
      <c r="A82" s="5" t="s">
        <v>722</v>
      </c>
      <c r="B82" s="45" t="s">
        <v>766</v>
      </c>
      <c r="C82" s="45" t="s">
        <v>194</v>
      </c>
      <c r="D82" s="46" t="e">
        <f ca="1">_xludf.ifna(MATCH(C82,contact!$C$2:$C910,0))</f>
        <v>#NAME?</v>
      </c>
      <c r="E82" s="47" t="e">
        <f t="array" aca="1" ref="E82" ca="1">IF(D82&lt;&gt;"",HYPERLINK("#gid=599044922range=D"&amp;D82+1,INDEX(contact!$D$2:$D910,D82,0)),"")</f>
        <v>#NAME?</v>
      </c>
      <c r="F82" s="37" t="s">
        <v>1057</v>
      </c>
      <c r="G82" s="37" t="s">
        <v>1225</v>
      </c>
      <c r="H82" s="37" t="s">
        <v>1226</v>
      </c>
      <c r="I82" s="37" t="s">
        <v>1227</v>
      </c>
      <c r="J82" s="49"/>
      <c r="K82" s="54">
        <v>242338</v>
      </c>
      <c r="L82" s="55" t="s">
        <v>1228</v>
      </c>
      <c r="M82" s="49"/>
      <c r="N82" s="50"/>
    </row>
    <row r="83" spans="1:14" ht="13" x14ac:dyDescent="0.3">
      <c r="A83" s="5" t="s">
        <v>722</v>
      </c>
      <c r="B83" s="45" t="s">
        <v>766</v>
      </c>
      <c r="C83" s="45" t="s">
        <v>194</v>
      </c>
      <c r="D83" s="46" t="e">
        <f ca="1">_xludf.ifna(MATCH(C83,contact!$C$2:$C910,0))</f>
        <v>#NAME?</v>
      </c>
      <c r="E83" s="47" t="e">
        <f t="array" aca="1" ref="E83" ca="1">IF(D83&lt;&gt;"",HYPERLINK("#gid=599044922range=D"&amp;D83+1,INDEX(contact!$D$2:$D910,D83,0)),"")</f>
        <v>#NAME?</v>
      </c>
      <c r="F83" s="37" t="s">
        <v>1189</v>
      </c>
      <c r="G83" s="37" t="s">
        <v>1225</v>
      </c>
      <c r="H83" s="37" t="s">
        <v>1229</v>
      </c>
      <c r="I83" s="37" t="s">
        <v>1227</v>
      </c>
      <c r="J83" s="49"/>
      <c r="K83" s="54">
        <v>242338</v>
      </c>
      <c r="L83" s="55" t="s">
        <v>1228</v>
      </c>
      <c r="M83" s="49"/>
      <c r="N83" s="50"/>
    </row>
    <row r="84" spans="1:14" ht="13" x14ac:dyDescent="0.3">
      <c r="A84" s="5" t="s">
        <v>722</v>
      </c>
      <c r="B84" s="45" t="s">
        <v>766</v>
      </c>
      <c r="C84" s="45" t="s">
        <v>194</v>
      </c>
      <c r="D84" s="46" t="e">
        <f ca="1">_xludf.ifna(MATCH(C84,contact!$C$2:$C910,0))</f>
        <v>#NAME?</v>
      </c>
      <c r="E84" s="47" t="e">
        <f t="array" aca="1" ref="E84" ca="1">IF(D84&lt;&gt;"",HYPERLINK("#gid=599044922range=D"&amp;D84+1,INDEX(contact!$D$2:$D910,D84,0)),"")</f>
        <v>#NAME?</v>
      </c>
      <c r="F84" s="37" t="s">
        <v>1195</v>
      </c>
      <c r="G84" s="37"/>
      <c r="H84" s="37" t="s">
        <v>1261</v>
      </c>
      <c r="I84" s="37" t="s">
        <v>1074</v>
      </c>
      <c r="J84" s="49"/>
      <c r="K84" s="49"/>
      <c r="L84" s="58" t="s">
        <v>153</v>
      </c>
      <c r="M84" s="49"/>
      <c r="N84" s="50"/>
    </row>
    <row r="85" spans="1:14" ht="13" x14ac:dyDescent="0.3">
      <c r="A85" s="5" t="s">
        <v>722</v>
      </c>
      <c r="B85" s="45" t="s">
        <v>836</v>
      </c>
      <c r="C85" s="45" t="s">
        <v>194</v>
      </c>
      <c r="D85" s="46" t="e">
        <f ca="1">_xludf.ifna(MATCH(C85,contact!$C$2:$C910,0))</f>
        <v>#NAME?</v>
      </c>
      <c r="E85" s="47" t="e">
        <f t="array" aca="1" ref="E85" ca="1">IF(D85&lt;&gt;"",HYPERLINK("#gid=599044922range=D"&amp;D85+1,INDEX(contact!$D$2:$D910,D85,0)),"")</f>
        <v>#NAME?</v>
      </c>
      <c r="F85" s="37" t="s">
        <v>1262</v>
      </c>
      <c r="G85" s="37" t="s">
        <v>1263</v>
      </c>
      <c r="H85" s="37" t="s">
        <v>1264</v>
      </c>
      <c r="I85" s="37" t="s">
        <v>990</v>
      </c>
      <c r="J85" s="86">
        <v>242158</v>
      </c>
      <c r="K85" s="86">
        <v>242369</v>
      </c>
      <c r="L85" s="55" t="s">
        <v>1259</v>
      </c>
      <c r="M85" s="74" t="s">
        <v>1260</v>
      </c>
      <c r="N85" s="50"/>
    </row>
    <row r="86" spans="1:14" ht="13" x14ac:dyDescent="0.3">
      <c r="A86" s="5" t="s">
        <v>722</v>
      </c>
      <c r="B86" s="45" t="s">
        <v>836</v>
      </c>
      <c r="C86" s="45" t="s">
        <v>194</v>
      </c>
      <c r="D86" s="46" t="e">
        <f ca="1">_xludf.ifna(MATCH(C86,contact!$C$2:$C910,0))</f>
        <v>#NAME?</v>
      </c>
      <c r="E86" s="47" t="e">
        <f t="array" aca="1" ref="E86" ca="1">IF(D86&lt;&gt;"",HYPERLINK("#gid=599044922range=D"&amp;D86+1,INDEX(contact!$D$2:$D910,D86,0)),"")</f>
        <v>#NAME?</v>
      </c>
      <c r="F86" s="37" t="s">
        <v>1262</v>
      </c>
      <c r="G86" s="73"/>
      <c r="H86" s="37" t="s">
        <v>1265</v>
      </c>
      <c r="I86" s="37" t="s">
        <v>990</v>
      </c>
      <c r="J86" s="86">
        <v>242158</v>
      </c>
      <c r="K86" s="86">
        <v>242369</v>
      </c>
      <c r="L86" s="55" t="s">
        <v>1259</v>
      </c>
      <c r="M86" s="74" t="s">
        <v>1260</v>
      </c>
      <c r="N86" s="50"/>
    </row>
    <row r="87" spans="1:14" ht="13" x14ac:dyDescent="0.3">
      <c r="A87" s="5" t="s">
        <v>722</v>
      </c>
      <c r="B87" s="45" t="s">
        <v>906</v>
      </c>
      <c r="C87" s="45" t="s">
        <v>194</v>
      </c>
      <c r="D87" s="46" t="e">
        <f ca="1">_xludf.ifna(MATCH(C87,contact!$C$2:$C910,0))</f>
        <v>#NAME?</v>
      </c>
      <c r="E87" s="47" t="e">
        <f t="array" aca="1" ref="E87" ca="1">IF(D87&lt;&gt;"",HYPERLINK("#gid=599044922range=D"&amp;D87+1,INDEX(contact!$D$2:$D910,D87,0)),"")</f>
        <v>#NAME?</v>
      </c>
      <c r="F87" s="37" t="s">
        <v>1057</v>
      </c>
      <c r="G87" s="37"/>
      <c r="H87" s="37" t="s">
        <v>1231</v>
      </c>
      <c r="I87" s="37" t="s">
        <v>990</v>
      </c>
      <c r="J87" s="54">
        <v>242248</v>
      </c>
      <c r="K87" s="54">
        <v>242338</v>
      </c>
      <c r="L87" s="55" t="s">
        <v>153</v>
      </c>
      <c r="M87" s="55" t="s">
        <v>1266</v>
      </c>
      <c r="N87" s="50"/>
    </row>
    <row r="88" spans="1:14" ht="13" x14ac:dyDescent="0.3">
      <c r="A88" s="5" t="s">
        <v>722</v>
      </c>
      <c r="B88" s="45" t="s">
        <v>917</v>
      </c>
      <c r="C88" s="45" t="s">
        <v>194</v>
      </c>
      <c r="D88" s="46" t="e">
        <f ca="1">_xludf.ifna(MATCH(C88,contact!$C$2:$C910,0))</f>
        <v>#NAME?</v>
      </c>
      <c r="E88" s="47" t="e">
        <f t="array" aca="1" ref="E88" ca="1">IF(D88&lt;&gt;"",HYPERLINK("#gid=599044922range=D"&amp;D88+1,INDEX(contact!$D$2:$D910,D88,0)),"")</f>
        <v>#NAME?</v>
      </c>
      <c r="F88" s="37" t="s">
        <v>1233</v>
      </c>
      <c r="G88" s="37" t="s">
        <v>1225</v>
      </c>
      <c r="H88" s="37" t="s">
        <v>1267</v>
      </c>
      <c r="I88" s="37" t="s">
        <v>990</v>
      </c>
      <c r="J88" s="54">
        <v>242248</v>
      </c>
      <c r="K88" s="54">
        <v>242338</v>
      </c>
      <c r="L88" s="55" t="s">
        <v>153</v>
      </c>
      <c r="M88" s="58" t="s">
        <v>1266</v>
      </c>
      <c r="N88" s="50"/>
    </row>
    <row r="89" spans="1:14" ht="13" x14ac:dyDescent="0.3">
      <c r="A89" s="5" t="s">
        <v>722</v>
      </c>
      <c r="B89" s="45" t="s">
        <v>931</v>
      </c>
      <c r="C89" s="45" t="s">
        <v>194</v>
      </c>
      <c r="D89" s="46" t="e">
        <f ca="1">_xludf.ifna(MATCH(C89,contact!$C$2:$C910,0))</f>
        <v>#NAME?</v>
      </c>
      <c r="E89" s="47" t="e">
        <f t="array" aca="1" ref="E89" ca="1">IF(D89&lt;&gt;"",HYPERLINK("#gid=599044922range=D"&amp;D89+1,INDEX(contact!$D$2:$D910,D89,0)),"")</f>
        <v>#NAME?</v>
      </c>
      <c r="F89" s="37" t="s">
        <v>1189</v>
      </c>
      <c r="G89" s="37"/>
      <c r="H89" s="37" t="s">
        <v>1268</v>
      </c>
      <c r="I89" s="37" t="s">
        <v>1227</v>
      </c>
      <c r="J89" s="49"/>
      <c r="K89" s="54">
        <v>242338</v>
      </c>
      <c r="L89" s="55" t="s">
        <v>1228</v>
      </c>
      <c r="M89" s="49"/>
      <c r="N89" s="50"/>
    </row>
    <row r="90" spans="1:14" ht="13" x14ac:dyDescent="0.25">
      <c r="A90" s="87" t="s">
        <v>722</v>
      </c>
      <c r="B90" s="88" t="s">
        <v>947</v>
      </c>
      <c r="C90" s="89" t="s">
        <v>194</v>
      </c>
      <c r="D90" s="46" t="e">
        <f ca="1">_xludf.ifna(MATCH(C90,contact!$C$2:$C910,0))</f>
        <v>#NAME?</v>
      </c>
      <c r="E90" s="47" t="e">
        <f t="array" aca="1" ref="E90" ca="1">IF(D90&lt;&gt;"",HYPERLINK("#gid=599044922range=D"&amp;D90+1,INDEX(contact!$D$2:$D910,D90,0)),"")</f>
        <v>#NAME?</v>
      </c>
      <c r="F90" s="87" t="s">
        <v>1057</v>
      </c>
      <c r="G90" s="90" t="s">
        <v>1237</v>
      </c>
      <c r="H90" s="87" t="s">
        <v>1238</v>
      </c>
      <c r="I90" s="87" t="s">
        <v>1074</v>
      </c>
      <c r="J90" s="91"/>
      <c r="K90" s="91"/>
      <c r="L90" s="92" t="s">
        <v>153</v>
      </c>
      <c r="M90" s="93"/>
      <c r="N90" s="93"/>
    </row>
    <row r="91" spans="1:14" ht="13" x14ac:dyDescent="0.3">
      <c r="A91" s="5" t="s">
        <v>722</v>
      </c>
      <c r="B91" s="59" t="s">
        <v>947</v>
      </c>
      <c r="C91" s="59" t="s">
        <v>201</v>
      </c>
      <c r="D91" s="46" t="e">
        <f ca="1">_xludf.ifna(MATCH(C91,contact!$C$2:$C910,0))</f>
        <v>#NAME?</v>
      </c>
      <c r="E91" s="47" t="e">
        <f t="array" aca="1" ref="E91" ca="1">IF(D91&lt;&gt;"",HYPERLINK("#gid=599044922range=D"&amp;D91+1,INDEX(contact!$D$2:$D910,D91,0)),"")</f>
        <v>#NAME?</v>
      </c>
      <c r="F91" s="60" t="s">
        <v>1269</v>
      </c>
      <c r="G91" s="60" t="s">
        <v>1270</v>
      </c>
      <c r="H91" s="60" t="s">
        <v>1271</v>
      </c>
      <c r="I91" s="37" t="s">
        <v>990</v>
      </c>
      <c r="J91" s="94"/>
      <c r="K91" s="95">
        <v>242888</v>
      </c>
      <c r="L91" s="55" t="s">
        <v>1272</v>
      </c>
      <c r="M91" s="58" t="s">
        <v>1273</v>
      </c>
      <c r="N91" s="49"/>
    </row>
    <row r="92" spans="1:14" ht="13" x14ac:dyDescent="0.3">
      <c r="A92" s="5" t="s">
        <v>722</v>
      </c>
      <c r="B92" s="59" t="s">
        <v>947</v>
      </c>
      <c r="C92" s="59" t="s">
        <v>201</v>
      </c>
      <c r="D92" s="46" t="e">
        <f ca="1">_xludf.ifna(MATCH(C92,contact!$C$2:$C910,0))</f>
        <v>#NAME?</v>
      </c>
      <c r="E92" s="47" t="e">
        <f t="array" aca="1" ref="E92" ca="1">IF(D92&lt;&gt;"",HYPERLINK("#gid=599044922range=D"&amp;D92+1,INDEX(contact!$D$2:$D910,D92,0)),"")</f>
        <v>#NAME?</v>
      </c>
      <c r="F92" s="60" t="s">
        <v>1174</v>
      </c>
      <c r="G92" s="60" t="s">
        <v>1274</v>
      </c>
      <c r="H92" s="60" t="s">
        <v>1275</v>
      </c>
      <c r="I92" s="37" t="s">
        <v>990</v>
      </c>
      <c r="J92" s="94"/>
      <c r="K92" s="95">
        <v>242888</v>
      </c>
      <c r="L92" s="55" t="s">
        <v>1272</v>
      </c>
      <c r="M92" s="58" t="s">
        <v>1273</v>
      </c>
      <c r="N92" s="49"/>
    </row>
    <row r="93" spans="1:14" ht="13" x14ac:dyDescent="0.3">
      <c r="A93" s="5" t="s">
        <v>1276</v>
      </c>
      <c r="B93" s="59" t="s">
        <v>947</v>
      </c>
      <c r="C93" s="59" t="s">
        <v>201</v>
      </c>
      <c r="D93" s="46" t="e">
        <f ca="1">_xludf.ifna(MATCH(C93,contact!$C$2:$C910,0))</f>
        <v>#NAME?</v>
      </c>
      <c r="E93" s="47" t="e">
        <f t="array" aca="1" ref="E93" ca="1">IF(D93&lt;&gt;"",HYPERLINK("#gid=599044922range=D"&amp;D93+1,INDEX(contact!$D$2:$D910,D93,0)),"")</f>
        <v>#NAME?</v>
      </c>
      <c r="F93" s="60" t="s">
        <v>1277</v>
      </c>
      <c r="G93" s="60" t="s">
        <v>1278</v>
      </c>
      <c r="H93" s="60" t="s">
        <v>1279</v>
      </c>
      <c r="I93" s="37" t="s">
        <v>990</v>
      </c>
      <c r="J93" s="94"/>
      <c r="K93" s="95">
        <v>242509</v>
      </c>
      <c r="L93" s="55" t="s">
        <v>1272</v>
      </c>
      <c r="M93" s="55" t="s">
        <v>1280</v>
      </c>
      <c r="N93" s="49"/>
    </row>
    <row r="94" spans="1:14" ht="13" x14ac:dyDescent="0.3">
      <c r="A94" s="5" t="s">
        <v>1276</v>
      </c>
      <c r="B94" s="59" t="s">
        <v>947</v>
      </c>
      <c r="C94" s="59" t="s">
        <v>201</v>
      </c>
      <c r="D94" s="46" t="e">
        <f ca="1">_xludf.ifna(MATCH(C94,contact!$C$2:$C910,0))</f>
        <v>#NAME?</v>
      </c>
      <c r="E94" s="47" t="e">
        <f t="array" aca="1" ref="E94" ca="1">IF(D94&lt;&gt;"",HYPERLINK("#gid=599044922range=D"&amp;D94+1,INDEX(contact!$D$2:$D910,D94,0)),"")</f>
        <v>#NAME?</v>
      </c>
      <c r="F94" s="60" t="s">
        <v>1277</v>
      </c>
      <c r="G94" s="60" t="s">
        <v>1281</v>
      </c>
      <c r="H94" s="60" t="s">
        <v>1282</v>
      </c>
      <c r="I94" s="37" t="s">
        <v>990</v>
      </c>
      <c r="J94" s="94"/>
      <c r="K94" s="95">
        <v>242509</v>
      </c>
      <c r="L94" s="55" t="s">
        <v>1272</v>
      </c>
      <c r="M94" s="55" t="s">
        <v>1280</v>
      </c>
      <c r="N94" s="49"/>
    </row>
    <row r="95" spans="1:14" ht="13" x14ac:dyDescent="0.3">
      <c r="A95" s="5" t="s">
        <v>722</v>
      </c>
      <c r="B95" s="45" t="s">
        <v>906</v>
      </c>
      <c r="C95" s="45" t="s">
        <v>52</v>
      </c>
      <c r="D95" s="46" t="e">
        <f ca="1">_xludf.ifna(MATCH(C95,contact!$C$2:$C910,0))</f>
        <v>#NAME?</v>
      </c>
      <c r="E95" s="47" t="e">
        <f t="array" aca="1" ref="E95" ca="1">IF(D95&lt;&gt;"",HYPERLINK("#gid=599044922range=D"&amp;D95+1,INDEX(contact!$D$2:$D910,D95,0)),"")</f>
        <v>#NAME?</v>
      </c>
      <c r="F95" s="37" t="s">
        <v>1057</v>
      </c>
      <c r="G95" s="37"/>
      <c r="H95" s="37" t="s">
        <v>1283</v>
      </c>
      <c r="I95" s="37" t="s">
        <v>1074</v>
      </c>
      <c r="J95" s="54"/>
      <c r="K95" s="54"/>
      <c r="L95" s="58" t="s">
        <v>1284</v>
      </c>
      <c r="M95" s="49"/>
      <c r="N95" s="50"/>
    </row>
    <row r="96" spans="1:14" ht="13" x14ac:dyDescent="0.3">
      <c r="A96" s="5" t="s">
        <v>722</v>
      </c>
      <c r="B96" s="45" t="s">
        <v>906</v>
      </c>
      <c r="C96" s="45" t="s">
        <v>52</v>
      </c>
      <c r="D96" s="46" t="e">
        <f ca="1">_xludf.ifna(MATCH(C96,contact!$C$2:$C910,0))</f>
        <v>#NAME?</v>
      </c>
      <c r="E96" s="47" t="e">
        <f t="array" aca="1" ref="E96" ca="1">IF(D96&lt;&gt;"",HYPERLINK("#gid=599044922range=D"&amp;D96+1,INDEX(contact!$D$2:$D910,D96,0)),"")</f>
        <v>#NAME?</v>
      </c>
      <c r="F96" s="37" t="s">
        <v>1285</v>
      </c>
      <c r="G96" s="37" t="s">
        <v>1286</v>
      </c>
      <c r="H96" s="37" t="s">
        <v>1287</v>
      </c>
      <c r="I96" s="37" t="s">
        <v>1288</v>
      </c>
      <c r="J96" s="54">
        <v>242158</v>
      </c>
      <c r="K96" s="54">
        <v>242888</v>
      </c>
      <c r="L96" s="55" t="s">
        <v>1289</v>
      </c>
      <c r="M96" s="49"/>
      <c r="N96" s="50"/>
    </row>
    <row r="97" spans="1:14" ht="13" x14ac:dyDescent="0.3">
      <c r="A97" s="5" t="s">
        <v>722</v>
      </c>
      <c r="B97" s="45" t="s">
        <v>906</v>
      </c>
      <c r="C97" s="45" t="s">
        <v>52</v>
      </c>
      <c r="D97" s="46" t="e">
        <f ca="1">_xludf.ifna(MATCH(C97,contact!$C$2:$C910,0))</f>
        <v>#NAME?</v>
      </c>
      <c r="E97" s="47" t="e">
        <f t="array" aca="1" ref="E97" ca="1">IF(D97&lt;&gt;"",HYPERLINK("#gid=599044922range=D"&amp;D97+1,INDEX(contact!$D$2:$D910,D97,0)),"")</f>
        <v>#NAME?</v>
      </c>
      <c r="F97" s="37" t="s">
        <v>1057</v>
      </c>
      <c r="G97" s="37"/>
      <c r="H97" s="37" t="s">
        <v>1290</v>
      </c>
      <c r="I97" s="37" t="s">
        <v>1074</v>
      </c>
      <c r="J97" s="54"/>
      <c r="K97" s="54">
        <v>242338</v>
      </c>
      <c r="L97" s="58" t="s">
        <v>1291</v>
      </c>
      <c r="M97" s="49"/>
      <c r="N97" s="50"/>
    </row>
    <row r="98" spans="1:14" ht="13" x14ac:dyDescent="0.3">
      <c r="A98" s="5" t="s">
        <v>722</v>
      </c>
      <c r="B98" s="45" t="s">
        <v>917</v>
      </c>
      <c r="C98" s="45" t="s">
        <v>52</v>
      </c>
      <c r="D98" s="46" t="e">
        <f ca="1">_xludf.ifna(MATCH(C98,contact!$C$2:$C910,0))</f>
        <v>#NAME?</v>
      </c>
      <c r="E98" s="47" t="e">
        <f t="array" aca="1" ref="E98" ca="1">IF(D98&lt;&gt;"",HYPERLINK("#gid=599044922range=D"&amp;D98+1,INDEX(contact!$D$2:$D910,D98,0)),"")</f>
        <v>#NAME?</v>
      </c>
      <c r="F98" s="37" t="s">
        <v>1057</v>
      </c>
      <c r="G98" s="37"/>
      <c r="H98" s="37" t="s">
        <v>1283</v>
      </c>
      <c r="I98" s="37" t="s">
        <v>1074</v>
      </c>
      <c r="J98" s="54"/>
      <c r="K98" s="54"/>
      <c r="L98" s="58" t="s">
        <v>1284</v>
      </c>
      <c r="M98" s="49"/>
      <c r="N98" s="50"/>
    </row>
    <row r="99" spans="1:14" ht="13" x14ac:dyDescent="0.3">
      <c r="A99" s="5" t="s">
        <v>722</v>
      </c>
      <c r="B99" s="45" t="s">
        <v>917</v>
      </c>
      <c r="C99" s="45" t="s">
        <v>52</v>
      </c>
      <c r="D99" s="46" t="e">
        <f ca="1">_xludf.ifna(MATCH(C99,contact!$C$2:$C910,0))</f>
        <v>#NAME?</v>
      </c>
      <c r="E99" s="47" t="e">
        <f t="array" aca="1" ref="E99" ca="1">IF(D99&lt;&gt;"",HYPERLINK("#gid=599044922range=D"&amp;D99+1,INDEX(contact!$D$2:$D910,D99,0)),"")</f>
        <v>#NAME?</v>
      </c>
      <c r="F99" s="37" t="s">
        <v>1285</v>
      </c>
      <c r="G99" s="37" t="s">
        <v>1286</v>
      </c>
      <c r="H99" s="37" t="s">
        <v>1287</v>
      </c>
      <c r="I99" s="37" t="s">
        <v>1288</v>
      </c>
      <c r="J99" s="54">
        <v>242158</v>
      </c>
      <c r="K99" s="54">
        <v>242888</v>
      </c>
      <c r="L99" s="55" t="s">
        <v>1289</v>
      </c>
      <c r="M99" s="49"/>
      <c r="N99" s="50"/>
    </row>
    <row r="100" spans="1:14" ht="13" x14ac:dyDescent="0.3">
      <c r="A100" s="5" t="s">
        <v>722</v>
      </c>
      <c r="B100" s="45" t="s">
        <v>917</v>
      </c>
      <c r="C100" s="45" t="s">
        <v>52</v>
      </c>
      <c r="D100" s="46" t="e">
        <f ca="1">_xludf.ifna(MATCH(C100,contact!$C$2:$C910,0))</f>
        <v>#NAME?</v>
      </c>
      <c r="E100" s="47" t="e">
        <f t="array" aca="1" ref="E100" ca="1">IF(D100&lt;&gt;"",HYPERLINK("#gid=599044922range=D"&amp;D100+1,INDEX(contact!$D$2:$D910,D100,0)),"")</f>
        <v>#NAME?</v>
      </c>
      <c r="F100" s="37" t="s">
        <v>1057</v>
      </c>
      <c r="G100" s="37"/>
      <c r="H100" s="37" t="s">
        <v>1290</v>
      </c>
      <c r="I100" s="37" t="s">
        <v>1074</v>
      </c>
      <c r="J100" s="54"/>
      <c r="K100" s="54">
        <v>242338</v>
      </c>
      <c r="L100" s="58" t="s">
        <v>1291</v>
      </c>
      <c r="M100" s="49"/>
      <c r="N100" s="50"/>
    </row>
    <row r="101" spans="1:14" ht="13" x14ac:dyDescent="0.3">
      <c r="A101" s="5" t="s">
        <v>722</v>
      </c>
      <c r="B101" s="45" t="s">
        <v>931</v>
      </c>
      <c r="C101" s="45" t="s">
        <v>52</v>
      </c>
      <c r="D101" s="46" t="e">
        <f ca="1">_xludf.ifna(MATCH(C101,contact!$C$2:$C910,0))</f>
        <v>#NAME?</v>
      </c>
      <c r="E101" s="47" t="e">
        <f t="array" aca="1" ref="E101" ca="1">IF(D101&lt;&gt;"",HYPERLINK("#gid=599044922range=D"&amp;D101+1,INDEX(contact!$D$2:$D910,D101,0)),"")</f>
        <v>#NAME?</v>
      </c>
      <c r="F101" s="37" t="s">
        <v>1057</v>
      </c>
      <c r="G101" s="37"/>
      <c r="H101" s="37" t="s">
        <v>1283</v>
      </c>
      <c r="I101" s="37" t="s">
        <v>1074</v>
      </c>
      <c r="J101" s="54"/>
      <c r="K101" s="54"/>
      <c r="L101" s="58" t="s">
        <v>1284</v>
      </c>
      <c r="M101" s="49"/>
      <c r="N101" s="50"/>
    </row>
    <row r="102" spans="1:14" ht="13" x14ac:dyDescent="0.3">
      <c r="A102" s="5" t="s">
        <v>722</v>
      </c>
      <c r="B102" s="45" t="s">
        <v>947</v>
      </c>
      <c r="C102" s="45" t="s">
        <v>52</v>
      </c>
      <c r="D102" s="46" t="e">
        <f ca="1">_xludf.ifna(MATCH(C102,contact!$C$2:$C910,0))</f>
        <v>#NAME?</v>
      </c>
      <c r="E102" s="47" t="e">
        <f t="array" aca="1" ref="E102" ca="1">IF(D102&lt;&gt;"",HYPERLINK("#gid=599044922range=D"&amp;D102+1,INDEX(contact!$D$2:$D910,D102,0)),"")</f>
        <v>#NAME?</v>
      </c>
      <c r="F102" s="37" t="s">
        <v>1057</v>
      </c>
      <c r="G102" s="37"/>
      <c r="H102" s="37" t="s">
        <v>1283</v>
      </c>
      <c r="I102" s="37" t="s">
        <v>1074</v>
      </c>
      <c r="J102" s="54"/>
      <c r="K102" s="54"/>
      <c r="L102" s="96" t="s">
        <v>1284</v>
      </c>
      <c r="M102" s="49"/>
      <c r="N102" s="50"/>
    </row>
    <row r="103" spans="1:14" ht="13" x14ac:dyDescent="0.3">
      <c r="A103" s="5" t="s">
        <v>722</v>
      </c>
      <c r="B103" s="45" t="s">
        <v>947</v>
      </c>
      <c r="C103" s="45" t="s">
        <v>52</v>
      </c>
      <c r="D103" s="46" t="e">
        <f ca="1">_xludf.ifna(MATCH(C103,contact!$C$2:$C910,0))</f>
        <v>#NAME?</v>
      </c>
      <c r="E103" s="47" t="e">
        <f t="array" aca="1" ref="E103" ca="1">IF(D103&lt;&gt;"",HYPERLINK("#gid=599044922range=D"&amp;D103+1,INDEX(contact!$D$2:$D910,D103,0)),"")</f>
        <v>#NAME?</v>
      </c>
      <c r="F103" s="37" t="s">
        <v>1285</v>
      </c>
      <c r="G103" s="37" t="s">
        <v>1286</v>
      </c>
      <c r="H103" s="37" t="s">
        <v>1292</v>
      </c>
      <c r="I103" s="37" t="s">
        <v>1288</v>
      </c>
      <c r="J103" s="54">
        <v>242158</v>
      </c>
      <c r="K103" s="54">
        <v>242888</v>
      </c>
      <c r="L103" s="55" t="s">
        <v>1289</v>
      </c>
      <c r="M103" s="49"/>
      <c r="N103" s="50"/>
    </row>
    <row r="104" spans="1:14" ht="13" x14ac:dyDescent="0.3">
      <c r="A104" s="5" t="s">
        <v>722</v>
      </c>
      <c r="B104" s="45" t="s">
        <v>947</v>
      </c>
      <c r="C104" s="45" t="s">
        <v>52</v>
      </c>
      <c r="D104" s="46" t="e">
        <f ca="1">_xludf.ifna(MATCH(C104,contact!$C$2:$C910,0))</f>
        <v>#NAME?</v>
      </c>
      <c r="E104" s="47" t="e">
        <f t="array" aca="1" ref="E104" ca="1">IF(D104&lt;&gt;"",HYPERLINK("#gid=599044922range=D"&amp;D104+1,INDEX(contact!$D$2:$D910,D104,0)),"")</f>
        <v>#NAME?</v>
      </c>
      <c r="F104" s="37" t="s">
        <v>1057</v>
      </c>
      <c r="G104" s="37"/>
      <c r="H104" s="37" t="s">
        <v>1293</v>
      </c>
      <c r="I104" s="37" t="s">
        <v>1074</v>
      </c>
      <c r="J104" s="54"/>
      <c r="K104" s="54"/>
      <c r="L104" s="96" t="s">
        <v>1294</v>
      </c>
      <c r="M104" s="49"/>
      <c r="N104" s="50"/>
    </row>
    <row r="105" spans="1:14" ht="13" x14ac:dyDescent="0.3">
      <c r="A105" s="5" t="s">
        <v>722</v>
      </c>
      <c r="B105" s="45" t="s">
        <v>947</v>
      </c>
      <c r="C105" s="45" t="s">
        <v>225</v>
      </c>
      <c r="D105" s="46" t="e">
        <f ca="1">_xludf.ifna(MATCH(C105,contact!$C$2:$C910,0))</f>
        <v>#NAME?</v>
      </c>
      <c r="E105" s="47" t="e">
        <f t="array" aca="1" ref="E105" ca="1">IF(D105&lt;&gt;"",HYPERLINK("#gid=599044922range=D"&amp;D105+1,INDEX(contact!$D$2:$D910,D105,0)),"")</f>
        <v>#NAME?</v>
      </c>
      <c r="F105" s="37" t="s">
        <v>1164</v>
      </c>
      <c r="G105" s="37" t="s">
        <v>1295</v>
      </c>
      <c r="H105" s="37" t="s">
        <v>1296</v>
      </c>
      <c r="I105" s="37" t="s">
        <v>1288</v>
      </c>
      <c r="J105" s="49"/>
      <c r="K105" s="54">
        <v>242369</v>
      </c>
      <c r="L105" s="58" t="s">
        <v>1297</v>
      </c>
      <c r="M105" s="49"/>
      <c r="N105" s="50"/>
    </row>
    <row r="106" spans="1:14" ht="13" x14ac:dyDescent="0.3">
      <c r="A106" s="5" t="s">
        <v>722</v>
      </c>
      <c r="B106" s="45" t="s">
        <v>947</v>
      </c>
      <c r="C106" s="45" t="s">
        <v>225</v>
      </c>
      <c r="D106" s="46" t="e">
        <f ca="1">_xludf.ifna(MATCH(C106,contact!$C$2:$C910,0))</f>
        <v>#NAME?</v>
      </c>
      <c r="E106" s="47" t="e">
        <f t="array" aca="1" ref="E106" ca="1">IF(D106&lt;&gt;"",HYPERLINK("#gid=599044922range=D"&amp;D106+1,INDEX(contact!$D$2:$D910,D106,0)),"")</f>
        <v>#NAME?</v>
      </c>
      <c r="F106" s="37" t="s">
        <v>1057</v>
      </c>
      <c r="G106" s="37"/>
      <c r="H106" s="37" t="s">
        <v>963</v>
      </c>
      <c r="I106" s="37" t="s">
        <v>1288</v>
      </c>
      <c r="J106" s="49"/>
      <c r="K106" s="54">
        <v>242522</v>
      </c>
      <c r="L106" s="58" t="s">
        <v>1297</v>
      </c>
      <c r="M106" s="49"/>
      <c r="N106" s="50"/>
    </row>
    <row r="107" spans="1:14" ht="13" x14ac:dyDescent="0.3">
      <c r="A107" s="5" t="s">
        <v>722</v>
      </c>
      <c r="B107" s="45" t="s">
        <v>766</v>
      </c>
      <c r="C107" s="45" t="s">
        <v>232</v>
      </c>
      <c r="D107" s="46" t="e">
        <f ca="1">_xludf.ifna(MATCH(C107,contact!$C$2:$C910,0))</f>
        <v>#NAME?</v>
      </c>
      <c r="E107" s="47" t="e">
        <f t="array" aca="1" ref="E107" ca="1">IF(D107&lt;&gt;"",HYPERLINK("#gid=599044922range=D"&amp;D107+1,INDEX(contact!$D$2:$D910,D107,0)),"")</f>
        <v>#NAME?</v>
      </c>
      <c r="F107" s="37" t="s">
        <v>1189</v>
      </c>
      <c r="G107" s="37" t="s">
        <v>1165</v>
      </c>
      <c r="H107" s="37" t="s">
        <v>1298</v>
      </c>
      <c r="I107" s="37" t="s">
        <v>990</v>
      </c>
      <c r="J107" s="54">
        <v>242248</v>
      </c>
      <c r="K107" s="54">
        <v>242338</v>
      </c>
      <c r="L107" s="58" t="s">
        <v>244</v>
      </c>
      <c r="M107" s="188" t="s">
        <v>1299</v>
      </c>
      <c r="N107" s="181"/>
    </row>
    <row r="108" spans="1:14" ht="13" x14ac:dyDescent="0.3">
      <c r="A108" s="5" t="s">
        <v>722</v>
      </c>
      <c r="B108" s="45" t="s">
        <v>766</v>
      </c>
      <c r="C108" s="45" t="s">
        <v>232</v>
      </c>
      <c r="D108" s="46" t="e">
        <f ca="1">_xludf.ifna(MATCH(C108,contact!$C$2:$C910,0))</f>
        <v>#NAME?</v>
      </c>
      <c r="E108" s="47" t="e">
        <f t="array" aca="1" ref="E108" ca="1">IF(D108&lt;&gt;"",HYPERLINK("#gid=599044922range=D"&amp;D108+1,INDEX(contact!$D$2:$D910,D108,0)),"")</f>
        <v>#NAME?</v>
      </c>
      <c r="F108" s="37" t="s">
        <v>1233</v>
      </c>
      <c r="G108" s="37" t="s">
        <v>1165</v>
      </c>
      <c r="H108" s="37" t="s">
        <v>1300</v>
      </c>
      <c r="I108" s="37" t="s">
        <v>990</v>
      </c>
      <c r="J108" s="54">
        <v>242248</v>
      </c>
      <c r="K108" s="54">
        <v>242338</v>
      </c>
      <c r="L108" s="58" t="s">
        <v>244</v>
      </c>
      <c r="M108" s="188" t="s">
        <v>1299</v>
      </c>
      <c r="N108" s="181"/>
    </row>
    <row r="109" spans="1:14" ht="13" x14ac:dyDescent="0.3">
      <c r="A109" s="5" t="s">
        <v>722</v>
      </c>
      <c r="B109" s="45" t="s">
        <v>766</v>
      </c>
      <c r="C109" s="45" t="s">
        <v>232</v>
      </c>
      <c r="D109" s="46" t="e">
        <f ca="1">_xludf.ifna(MATCH(C109,contact!$C$2:$C910,0))</f>
        <v>#NAME?</v>
      </c>
      <c r="E109" s="47" t="e">
        <f t="array" aca="1" ref="E109" ca="1">IF(D109&lt;&gt;"",HYPERLINK("#gid=599044922range=D"&amp;D109+1,INDEX(contact!$D$2:$D910,D109,0)),"")</f>
        <v>#NAME?</v>
      </c>
      <c r="F109" s="37" t="s">
        <v>1195</v>
      </c>
      <c r="G109" s="37"/>
      <c r="H109" s="37" t="s">
        <v>1261</v>
      </c>
      <c r="I109" s="37" t="s">
        <v>1074</v>
      </c>
      <c r="J109" s="54"/>
      <c r="K109" s="54"/>
      <c r="L109" s="58" t="s">
        <v>244</v>
      </c>
      <c r="M109" s="49"/>
      <c r="N109" s="50"/>
    </row>
    <row r="110" spans="1:14" ht="13" x14ac:dyDescent="0.3">
      <c r="A110" s="5" t="s">
        <v>722</v>
      </c>
      <c r="B110" s="45" t="s">
        <v>906</v>
      </c>
      <c r="C110" s="45" t="s">
        <v>232</v>
      </c>
      <c r="D110" s="46" t="e">
        <f ca="1">_xludf.ifna(MATCH(C110,contact!$C$2:$C910,0))</f>
        <v>#NAME?</v>
      </c>
      <c r="E110" s="47" t="e">
        <f t="array" aca="1" ref="E110" ca="1">IF(D110&lt;&gt;"",HYPERLINK("#gid=599044922range=D"&amp;D110+1,INDEX(contact!$D$2:$D910,D110,0)),"")</f>
        <v>#NAME?</v>
      </c>
      <c r="F110" s="37" t="s">
        <v>1055</v>
      </c>
      <c r="G110" s="37" t="s">
        <v>1165</v>
      </c>
      <c r="H110" s="37" t="s">
        <v>1301</v>
      </c>
      <c r="I110" s="37" t="s">
        <v>990</v>
      </c>
      <c r="J110" s="54">
        <v>242248</v>
      </c>
      <c r="K110" s="54">
        <v>242338</v>
      </c>
      <c r="L110" s="58" t="s">
        <v>244</v>
      </c>
      <c r="M110" s="188" t="s">
        <v>1299</v>
      </c>
      <c r="N110" s="181"/>
    </row>
    <row r="111" spans="1:14" ht="13" x14ac:dyDescent="0.3">
      <c r="A111" s="5" t="s">
        <v>722</v>
      </c>
      <c r="B111" s="45" t="s">
        <v>906</v>
      </c>
      <c r="C111" s="45" t="s">
        <v>232</v>
      </c>
      <c r="D111" s="46" t="e">
        <f ca="1">_xludf.ifna(MATCH(C111,contact!$C$2:$C910,0))</f>
        <v>#NAME?</v>
      </c>
      <c r="E111" s="47" t="e">
        <f t="array" aca="1" ref="E111" ca="1">IF(D111&lt;&gt;"",HYPERLINK("#gid=599044922range=D"&amp;D111+1,INDEX(contact!$D$2:$D910,D111,0)),"")</f>
        <v>#NAME?</v>
      </c>
      <c r="F111" s="37" t="s">
        <v>1057</v>
      </c>
      <c r="G111" s="37" t="s">
        <v>1165</v>
      </c>
      <c r="H111" s="37" t="s">
        <v>1302</v>
      </c>
      <c r="I111" s="37" t="s">
        <v>990</v>
      </c>
      <c r="J111" s="54">
        <v>242248</v>
      </c>
      <c r="K111" s="54">
        <v>242338</v>
      </c>
      <c r="L111" s="58" t="s">
        <v>244</v>
      </c>
      <c r="M111" s="188" t="s">
        <v>1299</v>
      </c>
      <c r="N111" s="181"/>
    </row>
    <row r="112" spans="1:14" ht="13" x14ac:dyDescent="0.3">
      <c r="A112" s="5" t="s">
        <v>722</v>
      </c>
      <c r="B112" s="45" t="s">
        <v>917</v>
      </c>
      <c r="C112" s="45" t="s">
        <v>232</v>
      </c>
      <c r="D112" s="46" t="e">
        <f ca="1">_xludf.ifna(MATCH(C112,contact!$C$2:$C910,0))</f>
        <v>#NAME?</v>
      </c>
      <c r="E112" s="47" t="e">
        <f t="array" aca="1" ref="E112" ca="1">IF(D112&lt;&gt;"",HYPERLINK("#gid=599044922range=D"&amp;D112+1,INDEX(contact!$D$2:$D910,D112,0)),"")</f>
        <v>#NAME?</v>
      </c>
      <c r="F112" s="37" t="s">
        <v>1057</v>
      </c>
      <c r="G112" s="37" t="s">
        <v>1165</v>
      </c>
      <c r="H112" s="37" t="s">
        <v>1303</v>
      </c>
      <c r="I112" s="37" t="s">
        <v>990</v>
      </c>
      <c r="J112" s="54">
        <v>242248</v>
      </c>
      <c r="K112" s="54">
        <v>242338</v>
      </c>
      <c r="L112" s="58" t="s">
        <v>244</v>
      </c>
      <c r="M112" s="188" t="s">
        <v>1299</v>
      </c>
      <c r="N112" s="181"/>
    </row>
    <row r="113" spans="1:14" ht="13" x14ac:dyDescent="0.3">
      <c r="A113" s="5" t="s">
        <v>722</v>
      </c>
      <c r="B113" s="45" t="s">
        <v>931</v>
      </c>
      <c r="C113" s="45" t="s">
        <v>232</v>
      </c>
      <c r="D113" s="46" t="e">
        <f ca="1">_xludf.ifna(MATCH(C113,contact!$C$2:$C910,0))</f>
        <v>#NAME?</v>
      </c>
      <c r="E113" s="47" t="e">
        <f t="array" aca="1" ref="E113" ca="1">IF(D113&lt;&gt;"",HYPERLINK("#gid=599044922range=D"&amp;D113+1,INDEX(contact!$D$2:$D910,D113,0)),"")</f>
        <v>#NAME?</v>
      </c>
      <c r="F113" s="37" t="s">
        <v>1189</v>
      </c>
      <c r="G113" s="37" t="s">
        <v>1165</v>
      </c>
      <c r="H113" s="37" t="s">
        <v>1304</v>
      </c>
      <c r="I113" s="37" t="s">
        <v>990</v>
      </c>
      <c r="J113" s="54">
        <v>242248</v>
      </c>
      <c r="K113" s="54">
        <v>242338</v>
      </c>
      <c r="L113" s="58" t="s">
        <v>244</v>
      </c>
      <c r="M113" s="188" t="s">
        <v>1299</v>
      </c>
      <c r="N113" s="181"/>
    </row>
    <row r="114" spans="1:14" ht="13" x14ac:dyDescent="0.3">
      <c r="A114" s="5" t="s">
        <v>722</v>
      </c>
      <c r="B114" s="45" t="s">
        <v>931</v>
      </c>
      <c r="C114" s="45" t="s">
        <v>232</v>
      </c>
      <c r="D114" s="46" t="e">
        <f ca="1">_xludf.ifna(MATCH(C114,contact!$C$2:$C910,0))</f>
        <v>#NAME?</v>
      </c>
      <c r="E114" s="47" t="e">
        <f t="array" aca="1" ref="E114" ca="1">IF(D114&lt;&gt;"",HYPERLINK("#gid=599044922range=D"&amp;D114+1,INDEX(contact!$D$2:$D910,D114,0)),"")</f>
        <v>#NAME?</v>
      </c>
      <c r="F114" s="37" t="s">
        <v>1233</v>
      </c>
      <c r="G114" s="37" t="s">
        <v>1165</v>
      </c>
      <c r="H114" s="37" t="s">
        <v>1303</v>
      </c>
      <c r="I114" s="37" t="s">
        <v>990</v>
      </c>
      <c r="J114" s="54">
        <v>242248</v>
      </c>
      <c r="K114" s="54">
        <v>242338</v>
      </c>
      <c r="L114" s="58" t="s">
        <v>244</v>
      </c>
      <c r="M114" s="188" t="s">
        <v>1299</v>
      </c>
      <c r="N114" s="181"/>
    </row>
    <row r="115" spans="1:14" ht="13" x14ac:dyDescent="0.3">
      <c r="A115" s="5" t="s">
        <v>722</v>
      </c>
      <c r="B115" s="45" t="s">
        <v>931</v>
      </c>
      <c r="C115" s="45" t="s">
        <v>232</v>
      </c>
      <c r="D115" s="46" t="e">
        <f ca="1">_xludf.ifna(MATCH(C115,contact!$C$2:$C910,0))</f>
        <v>#NAME?</v>
      </c>
      <c r="E115" s="47" t="e">
        <f t="array" aca="1" ref="E115" ca="1">IF(D115&lt;&gt;"",HYPERLINK("#gid=599044922range=D"&amp;D115+1,INDEX(contact!$D$2:$D910,D115,0)),"")</f>
        <v>#NAME?</v>
      </c>
      <c r="F115" s="37" t="s">
        <v>1195</v>
      </c>
      <c r="G115" s="37"/>
      <c r="H115" s="37" t="s">
        <v>1305</v>
      </c>
      <c r="I115" s="37" t="s">
        <v>1074</v>
      </c>
      <c r="J115" s="54"/>
      <c r="K115" s="54"/>
      <c r="L115" s="58" t="s">
        <v>244</v>
      </c>
      <c r="M115" s="49"/>
      <c r="N115" s="50"/>
    </row>
    <row r="116" spans="1:14" ht="13" x14ac:dyDescent="0.3">
      <c r="A116" s="5" t="s">
        <v>722</v>
      </c>
      <c r="B116" s="45" t="s">
        <v>906</v>
      </c>
      <c r="C116" s="45" t="s">
        <v>245</v>
      </c>
      <c r="D116" s="46" t="e">
        <f ca="1">_xludf.ifna(MATCH(C116,contact!$C$2:$C910,0))</f>
        <v>#NAME?</v>
      </c>
      <c r="E116" s="47" t="e">
        <f t="array" aca="1" ref="E116" ca="1">IF(D116&lt;&gt;"",HYPERLINK("#gid=599044922range=D"&amp;D116+1,INDEX(contact!$D$2:$D910,D116,0)),"")</f>
        <v>#NAME?</v>
      </c>
      <c r="F116" s="37" t="s">
        <v>1055</v>
      </c>
      <c r="G116" s="37"/>
      <c r="H116" s="37" t="s">
        <v>1306</v>
      </c>
      <c r="I116" s="37" t="s">
        <v>990</v>
      </c>
      <c r="J116" s="49"/>
      <c r="K116" s="49"/>
      <c r="L116" s="55" t="s">
        <v>257</v>
      </c>
      <c r="M116" s="58" t="s">
        <v>1307</v>
      </c>
      <c r="N116" s="50"/>
    </row>
    <row r="117" spans="1:14" ht="13" x14ac:dyDescent="0.3">
      <c r="A117" s="5" t="s">
        <v>722</v>
      </c>
      <c r="B117" s="45" t="s">
        <v>947</v>
      </c>
      <c r="C117" s="45" t="s">
        <v>245</v>
      </c>
      <c r="D117" s="46" t="e">
        <f ca="1">_xludf.ifna(MATCH(C117,contact!$C$2:$C910,0))</f>
        <v>#NAME?</v>
      </c>
      <c r="E117" s="47" t="e">
        <f t="array" aca="1" ref="E117" ca="1">IF(D117&lt;&gt;"",HYPERLINK("#gid=599044922range=D"&amp;D117+1,INDEX(contact!$D$2:$D910,D117,0)),"")</f>
        <v>#NAME?</v>
      </c>
      <c r="F117" s="37" t="s">
        <v>1057</v>
      </c>
      <c r="G117" s="37" t="s">
        <v>1165</v>
      </c>
      <c r="H117" s="37" t="s">
        <v>1308</v>
      </c>
      <c r="I117" s="37" t="s">
        <v>1309</v>
      </c>
      <c r="J117" s="49"/>
      <c r="K117" s="49"/>
      <c r="L117" s="58" t="s">
        <v>1310</v>
      </c>
      <c r="M117" s="49"/>
      <c r="N117" s="50"/>
    </row>
    <row r="118" spans="1:14" ht="13" x14ac:dyDescent="0.3">
      <c r="A118" s="5" t="s">
        <v>722</v>
      </c>
      <c r="B118" s="45" t="s">
        <v>947</v>
      </c>
      <c r="C118" s="45" t="s">
        <v>245</v>
      </c>
      <c r="D118" s="46" t="e">
        <f ca="1">_xludf.ifna(MATCH(C118,contact!$C$2:$C910,0))</f>
        <v>#NAME?</v>
      </c>
      <c r="E118" s="47" t="e">
        <f t="array" aca="1" ref="E118" ca="1">IF(D118&lt;&gt;"",HYPERLINK("#gid=599044922range=D"&amp;D118+1,INDEX(contact!$D$2:$D910,D118,0)),"")</f>
        <v>#NAME?</v>
      </c>
      <c r="F118" s="37" t="s">
        <v>1057</v>
      </c>
      <c r="G118" s="37"/>
      <c r="H118" s="37" t="s">
        <v>1311</v>
      </c>
      <c r="I118" s="37" t="s">
        <v>1312</v>
      </c>
      <c r="J118" s="49"/>
      <c r="K118" s="49"/>
      <c r="L118" s="58" t="s">
        <v>1313</v>
      </c>
      <c r="M118" s="49"/>
      <c r="N118" s="50"/>
    </row>
    <row r="119" spans="1:14" ht="13" x14ac:dyDescent="0.3">
      <c r="A119" s="5" t="s">
        <v>722</v>
      </c>
      <c r="B119" s="45" t="s">
        <v>947</v>
      </c>
      <c r="C119" s="45" t="s">
        <v>263</v>
      </c>
      <c r="D119" s="46" t="e">
        <f ca="1">_xludf.ifna(MATCH(C119,contact!$C$2:$C910,0))</f>
        <v>#NAME?</v>
      </c>
      <c r="E119" s="47" t="e">
        <f t="array" aca="1" ref="E119" ca="1">IF(D119&lt;&gt;"",HYPERLINK("#gid=599044922range=D"&amp;D119+1,INDEX(contact!$D$2:$D910,D119,0)),"")</f>
        <v>#NAME?</v>
      </c>
      <c r="F119" s="37" t="s">
        <v>1057</v>
      </c>
      <c r="G119" s="37"/>
      <c r="H119" s="37" t="s">
        <v>1182</v>
      </c>
      <c r="I119" s="37" t="s">
        <v>1314</v>
      </c>
      <c r="J119" s="49"/>
      <c r="K119" s="86">
        <v>242452</v>
      </c>
      <c r="L119" s="49"/>
      <c r="M119" s="49"/>
      <c r="N119" s="50"/>
    </row>
    <row r="120" spans="1:14" ht="13" x14ac:dyDescent="0.3">
      <c r="A120" s="5" t="s">
        <v>722</v>
      </c>
      <c r="B120" s="45" t="s">
        <v>766</v>
      </c>
      <c r="C120" s="45" t="s">
        <v>271</v>
      </c>
      <c r="D120" s="46" t="e">
        <f ca="1">_xludf.ifna(MATCH(C120,contact!$C$2:$C910,0))</f>
        <v>#NAME?</v>
      </c>
      <c r="E120" s="47" t="e">
        <f t="array" aca="1" ref="E120" ca="1">IF(D120&lt;&gt;"",HYPERLINK("#gid=599044922range=D"&amp;D120+1,INDEX(contact!$D$2:$D910,D120,0)),"")</f>
        <v>#NAME?</v>
      </c>
      <c r="F120" s="37" t="s">
        <v>1195</v>
      </c>
      <c r="G120" s="37"/>
      <c r="H120" s="37" t="s">
        <v>1261</v>
      </c>
      <c r="I120" s="37"/>
      <c r="J120" s="49"/>
      <c r="K120" s="49"/>
      <c r="L120" s="96" t="s">
        <v>1315</v>
      </c>
      <c r="M120" s="49"/>
      <c r="N120" s="50"/>
    </row>
    <row r="121" spans="1:14" ht="13" x14ac:dyDescent="0.3">
      <c r="A121" s="5" t="s">
        <v>722</v>
      </c>
      <c r="B121" s="45" t="s">
        <v>906</v>
      </c>
      <c r="C121" s="45" t="s">
        <v>271</v>
      </c>
      <c r="D121" s="46" t="e">
        <f ca="1">_xludf.ifna(MATCH(C121,contact!$C$2:$C910,0))</f>
        <v>#NAME?</v>
      </c>
      <c r="E121" s="47" t="e">
        <f t="array" aca="1" ref="E121" ca="1">IF(D121&lt;&gt;"",HYPERLINK("#gid=599044922range=D"&amp;D121+1,INDEX(contact!$D$2:$D910,D121,0)),"")</f>
        <v>#NAME?</v>
      </c>
      <c r="F121" s="37" t="s">
        <v>1055</v>
      </c>
      <c r="G121" s="37" t="s">
        <v>1165</v>
      </c>
      <c r="H121" s="37" t="s">
        <v>1316</v>
      </c>
      <c r="I121" s="37" t="s">
        <v>1317</v>
      </c>
      <c r="J121" s="49"/>
      <c r="K121" s="49"/>
      <c r="L121" s="96" t="s">
        <v>280</v>
      </c>
      <c r="M121" s="49"/>
      <c r="N121" s="50" t="s">
        <v>1318</v>
      </c>
    </row>
    <row r="122" spans="1:14" ht="13" x14ac:dyDescent="0.3">
      <c r="A122" s="5" t="s">
        <v>722</v>
      </c>
      <c r="B122" s="45" t="s">
        <v>947</v>
      </c>
      <c r="C122" s="45" t="s">
        <v>271</v>
      </c>
      <c r="D122" s="46" t="e">
        <f ca="1">_xludf.ifna(MATCH(C122,contact!$C$2:$C910,0))</f>
        <v>#NAME?</v>
      </c>
      <c r="E122" s="47" t="e">
        <f t="array" aca="1" ref="E122" ca="1">IF(D122&lt;&gt;"",HYPERLINK("#gid=599044922range=D"&amp;D122+1,INDEX(contact!$D$2:$D910,D122,0)),"")</f>
        <v>#NAME?</v>
      </c>
      <c r="F122" s="37" t="s">
        <v>1055</v>
      </c>
      <c r="G122" s="37" t="s">
        <v>1165</v>
      </c>
      <c r="H122" s="37" t="s">
        <v>1316</v>
      </c>
      <c r="I122" s="37" t="s">
        <v>1319</v>
      </c>
      <c r="J122" s="49"/>
      <c r="K122" s="49"/>
      <c r="L122" s="96" t="s">
        <v>280</v>
      </c>
      <c r="M122" s="49"/>
      <c r="N122" s="50" t="s">
        <v>1318</v>
      </c>
    </row>
    <row r="123" spans="1:14" ht="13" x14ac:dyDescent="0.3">
      <c r="A123" s="5" t="s">
        <v>722</v>
      </c>
      <c r="B123" s="45" t="s">
        <v>766</v>
      </c>
      <c r="C123" s="45" t="s">
        <v>77</v>
      </c>
      <c r="D123" s="46" t="e">
        <f ca="1">_xludf.ifna(MATCH(C123,contact!$C$2:$C910,0))</f>
        <v>#NAME?</v>
      </c>
      <c r="E123" s="47" t="e">
        <f t="array" aca="1" ref="E123" ca="1">IF(D123&lt;&gt;"",HYPERLINK("#gid=599044922range=D"&amp;D123+1,INDEX(contact!$D$2:$D910,D123,0)),"")</f>
        <v>#NAME?</v>
      </c>
      <c r="F123" s="37" t="s">
        <v>1024</v>
      </c>
      <c r="G123" s="37"/>
      <c r="H123" s="37" t="s">
        <v>1320</v>
      </c>
      <c r="I123" s="37" t="s">
        <v>1074</v>
      </c>
      <c r="J123" s="49"/>
      <c r="K123" s="49"/>
      <c r="L123" s="58" t="s">
        <v>292</v>
      </c>
      <c r="M123" s="49"/>
      <c r="N123" s="50"/>
    </row>
    <row r="124" spans="1:14" ht="13" x14ac:dyDescent="0.3">
      <c r="A124" s="5" t="s">
        <v>722</v>
      </c>
      <c r="B124" s="45" t="s">
        <v>906</v>
      </c>
      <c r="C124" s="45" t="s">
        <v>77</v>
      </c>
      <c r="D124" s="46">
        <v>23</v>
      </c>
      <c r="E124" s="47" t="str">
        <f t="array" ref="E124">IF(D124&lt;&gt;"",HYPERLINK("#gid=599044922range=D"&amp;D124+1,INDEX(contact!$D$2:$D910,D124,0)),"")</f>
        <v>ธนาคารออมสิน</v>
      </c>
      <c r="F124" s="37" t="s">
        <v>1174</v>
      </c>
      <c r="G124" s="37"/>
      <c r="H124" s="37" t="s">
        <v>1321</v>
      </c>
      <c r="I124" s="37" t="s">
        <v>1322</v>
      </c>
      <c r="J124" s="54">
        <v>242232</v>
      </c>
      <c r="K124" s="54">
        <v>242338</v>
      </c>
      <c r="L124" s="74" t="s">
        <v>1323</v>
      </c>
      <c r="M124" s="96" t="s">
        <v>1324</v>
      </c>
      <c r="N124" s="49"/>
    </row>
    <row r="125" spans="1:14" ht="13" x14ac:dyDescent="0.3">
      <c r="A125" s="5" t="s">
        <v>722</v>
      </c>
      <c r="B125" s="45" t="s">
        <v>906</v>
      </c>
      <c r="C125" s="45" t="s">
        <v>77</v>
      </c>
      <c r="D125" s="46" t="e">
        <f ca="1">_xludf.ifna(MATCH(C125,contact!$C$2:$C910,0))</f>
        <v>#NAME?</v>
      </c>
      <c r="E125" s="47" t="e">
        <f t="array" aca="1" ref="E125" ca="1">IF(D125&lt;&gt;"",HYPERLINK("#gid=599044922range=D"&amp;D125+1,INDEX(contact!$D$2:$D910,D125,0)),"")</f>
        <v>#NAME?</v>
      </c>
      <c r="F125" s="37" t="s">
        <v>1057</v>
      </c>
      <c r="G125" s="37"/>
      <c r="H125" s="37" t="s">
        <v>1325</v>
      </c>
      <c r="I125" s="37" t="s">
        <v>1074</v>
      </c>
      <c r="J125" s="49"/>
      <c r="K125" s="49"/>
      <c r="L125" s="58" t="s">
        <v>292</v>
      </c>
      <c r="M125" s="49"/>
      <c r="N125" s="50"/>
    </row>
    <row r="126" spans="1:14" ht="13" x14ac:dyDescent="0.3">
      <c r="A126" s="5" t="s">
        <v>722</v>
      </c>
      <c r="B126" s="45" t="s">
        <v>917</v>
      </c>
      <c r="C126" s="45" t="s">
        <v>77</v>
      </c>
      <c r="D126" s="46">
        <v>23</v>
      </c>
      <c r="E126" s="47" t="str">
        <f t="array" ref="E126">IF(D126&lt;&gt;"",HYPERLINK("#gid=599044922range=D"&amp;D126+1,INDEX(contact!$D$2:$D910,D126,0)),"")</f>
        <v>ธนาคารออมสิน</v>
      </c>
      <c r="F126" s="37" t="s">
        <v>1174</v>
      </c>
      <c r="G126" s="37"/>
      <c r="H126" s="37" t="s">
        <v>1321</v>
      </c>
      <c r="I126" s="37" t="s">
        <v>1322</v>
      </c>
      <c r="J126" s="54">
        <v>242232</v>
      </c>
      <c r="K126" s="54">
        <v>242338</v>
      </c>
      <c r="L126" s="74" t="s">
        <v>1323</v>
      </c>
      <c r="M126" s="96" t="s">
        <v>1324</v>
      </c>
      <c r="N126" s="49"/>
    </row>
    <row r="127" spans="1:14" ht="13" x14ac:dyDescent="0.3">
      <c r="A127" s="5" t="s">
        <v>722</v>
      </c>
      <c r="B127" s="45" t="s">
        <v>917</v>
      </c>
      <c r="C127" s="45" t="s">
        <v>77</v>
      </c>
      <c r="D127" s="46" t="e">
        <f ca="1">_xludf.ifna(MATCH(C127,contact!$C$2:$C910,0))</f>
        <v>#NAME?</v>
      </c>
      <c r="E127" s="47" t="e">
        <f t="array" aca="1" ref="E127" ca="1">IF(D127&lt;&gt;"",HYPERLINK("#gid=599044922range=D"&amp;D127+1,INDEX(contact!$D$2:$D910,D127,0)),"")</f>
        <v>#NAME?</v>
      </c>
      <c r="F127" s="37" t="s">
        <v>1057</v>
      </c>
      <c r="G127" s="37"/>
      <c r="H127" s="37" t="s">
        <v>1326</v>
      </c>
      <c r="I127" s="37" t="s">
        <v>1074</v>
      </c>
      <c r="J127" s="49"/>
      <c r="K127" s="49"/>
      <c r="L127" s="58" t="s">
        <v>292</v>
      </c>
      <c r="M127" s="49"/>
      <c r="N127" s="50"/>
    </row>
    <row r="128" spans="1:14" ht="13" x14ac:dyDescent="0.3">
      <c r="A128" s="5" t="s">
        <v>722</v>
      </c>
      <c r="B128" s="45" t="s">
        <v>931</v>
      </c>
      <c r="C128" s="45" t="s">
        <v>77</v>
      </c>
      <c r="D128" s="46" t="e">
        <f ca="1">_xludf.ifna(MATCH(C128,contact!$C$2:$C910,0))</f>
        <v>#NAME?</v>
      </c>
      <c r="E128" s="47" t="e">
        <f t="array" aca="1" ref="E128" ca="1">IF(D128&lt;&gt;"",HYPERLINK("#gid=599044922range=D"&amp;D128+1,INDEX(contact!$D$2:$D910,D128,0)),"")</f>
        <v>#NAME?</v>
      </c>
      <c r="F128" s="37" t="s">
        <v>1024</v>
      </c>
      <c r="G128" s="37"/>
      <c r="H128" s="37" t="s">
        <v>1327</v>
      </c>
      <c r="I128" s="37" t="s">
        <v>1074</v>
      </c>
      <c r="J128" s="49"/>
      <c r="K128" s="49"/>
      <c r="L128" s="58" t="s">
        <v>1328</v>
      </c>
      <c r="M128" s="49"/>
      <c r="N128" s="50"/>
    </row>
    <row r="129" spans="1:14" ht="13" x14ac:dyDescent="0.3">
      <c r="A129" s="5" t="s">
        <v>722</v>
      </c>
      <c r="B129" s="45" t="s">
        <v>947</v>
      </c>
      <c r="C129" s="45" t="s">
        <v>77</v>
      </c>
      <c r="D129" s="46" t="e">
        <f ca="1">_xludf.ifna(MATCH(C129,contact!$C$2:$C910,0))</f>
        <v>#NAME?</v>
      </c>
      <c r="E129" s="47" t="e">
        <f t="array" aca="1" ref="E129" ca="1">IF(D129&lt;&gt;"",HYPERLINK("#gid=599044922range=D"&amp;D129+1,INDEX(contact!$D$2:$D910,D129,0)),"")</f>
        <v>#NAME?</v>
      </c>
      <c r="F129" s="37" t="s">
        <v>1057</v>
      </c>
      <c r="G129" s="37"/>
      <c r="H129" s="37" t="s">
        <v>1329</v>
      </c>
      <c r="I129" s="37" t="s">
        <v>1074</v>
      </c>
      <c r="J129" s="49"/>
      <c r="K129" s="49"/>
      <c r="L129" s="58" t="s">
        <v>292</v>
      </c>
      <c r="M129" s="5"/>
      <c r="N129" s="50"/>
    </row>
    <row r="130" spans="1:14" ht="13" x14ac:dyDescent="0.3">
      <c r="A130" s="5" t="s">
        <v>722</v>
      </c>
      <c r="B130" s="45" t="s">
        <v>947</v>
      </c>
      <c r="C130" s="45" t="s">
        <v>77</v>
      </c>
      <c r="D130" s="46">
        <v>23</v>
      </c>
      <c r="E130" s="47" t="str">
        <f t="array" ref="E130">IF(D130&lt;&gt;"",HYPERLINK("#gid=599044922range=D"&amp;D130+1,INDEX(contact!$D$2:$D910,D130,0)),"")</f>
        <v>ธนาคารออมสิน</v>
      </c>
      <c r="F130" s="37" t="s">
        <v>1164</v>
      </c>
      <c r="G130" s="37"/>
      <c r="H130" s="37" t="s">
        <v>1330</v>
      </c>
      <c r="I130" s="37" t="s">
        <v>1322</v>
      </c>
      <c r="J130" s="54">
        <v>242232</v>
      </c>
      <c r="K130" s="54">
        <v>242338</v>
      </c>
      <c r="L130" s="74" t="s">
        <v>1323</v>
      </c>
      <c r="M130" s="96" t="s">
        <v>1324</v>
      </c>
      <c r="N130" s="49"/>
    </row>
    <row r="131" spans="1:14" ht="13" x14ac:dyDescent="0.3">
      <c r="A131" s="5" t="s">
        <v>722</v>
      </c>
      <c r="B131" s="45" t="s">
        <v>947</v>
      </c>
      <c r="C131" s="45" t="s">
        <v>77</v>
      </c>
      <c r="D131" s="46">
        <v>23</v>
      </c>
      <c r="E131" s="47" t="str">
        <f t="array" ref="E131">IF(D131&lt;&gt;"",HYPERLINK("#gid=599044922range=D"&amp;D131+1,INDEX(contact!$D$2:$D910,D131,0)),"")</f>
        <v>ธนาคารออมสิน</v>
      </c>
      <c r="F131" s="37" t="s">
        <v>1331</v>
      </c>
      <c r="G131" s="37"/>
      <c r="H131" s="37" t="s">
        <v>1332</v>
      </c>
      <c r="I131" s="37" t="s">
        <v>1322</v>
      </c>
      <c r="J131" s="54">
        <v>242232</v>
      </c>
      <c r="K131" s="54">
        <v>242338</v>
      </c>
      <c r="L131" s="74" t="s">
        <v>1323</v>
      </c>
      <c r="M131" s="96" t="s">
        <v>1324</v>
      </c>
      <c r="N131" s="49"/>
    </row>
    <row r="132" spans="1:14" ht="13" x14ac:dyDescent="0.3">
      <c r="A132" s="5" t="s">
        <v>722</v>
      </c>
      <c r="B132" s="45" t="s">
        <v>906</v>
      </c>
      <c r="C132" s="45" t="s">
        <v>293</v>
      </c>
      <c r="D132" s="46" t="e">
        <f ca="1">_xludf.ifna(MATCH(C132,contact!$C$2:$C910,0))</f>
        <v>#NAME?</v>
      </c>
      <c r="E132" s="47" t="e">
        <f t="array" aca="1" ref="E132" ca="1">IF(D132&lt;&gt;"",HYPERLINK("#gid=599044922range=D"&amp;D132+1,INDEX(contact!$D$2:$D910,D132,0)),"")</f>
        <v>#NAME?</v>
      </c>
      <c r="F132" s="37" t="s">
        <v>1132</v>
      </c>
      <c r="G132" s="37" t="s">
        <v>1165</v>
      </c>
      <c r="H132" s="37" t="s">
        <v>1333</v>
      </c>
      <c r="I132" s="37" t="s">
        <v>1334</v>
      </c>
      <c r="J132" s="54">
        <v>242243</v>
      </c>
      <c r="K132" s="54">
        <v>242521</v>
      </c>
      <c r="L132" s="58" t="s">
        <v>1335</v>
      </c>
      <c r="M132" s="5"/>
      <c r="N132" s="50"/>
    </row>
    <row r="133" spans="1:14" ht="13" x14ac:dyDescent="0.3">
      <c r="A133" s="5" t="s">
        <v>722</v>
      </c>
      <c r="B133" s="45" t="s">
        <v>906</v>
      </c>
      <c r="C133" s="45" t="s">
        <v>293</v>
      </c>
      <c r="D133" s="46" t="e">
        <f ca="1">_xludf.ifna(MATCH(C133,contact!$C$2:$C910,0))</f>
        <v>#NAME?</v>
      </c>
      <c r="E133" s="47" t="e">
        <f t="array" aca="1" ref="E133" ca="1">IF(D133&lt;&gt;"",HYPERLINK("#gid=599044922range=D"&amp;D133+1,INDEX(contact!$D$2:$D910,D133,0)),"")</f>
        <v>#NAME?</v>
      </c>
      <c r="F133" s="37" t="s">
        <v>1057</v>
      </c>
      <c r="G133" s="37" t="s">
        <v>1336</v>
      </c>
      <c r="H133" s="37" t="s">
        <v>1337</v>
      </c>
      <c r="I133" s="37" t="s">
        <v>1338</v>
      </c>
      <c r="J133" s="54">
        <v>242278</v>
      </c>
      <c r="K133" s="54">
        <v>242336</v>
      </c>
      <c r="L133" s="55" t="s">
        <v>1339</v>
      </c>
      <c r="M133" s="58" t="s">
        <v>1340</v>
      </c>
      <c r="N133" s="50"/>
    </row>
    <row r="134" spans="1:14" ht="13" x14ac:dyDescent="0.3">
      <c r="A134" s="5" t="s">
        <v>722</v>
      </c>
      <c r="B134" s="45" t="s">
        <v>906</v>
      </c>
      <c r="C134" s="45" t="s">
        <v>293</v>
      </c>
      <c r="D134" s="46" t="e">
        <f ca="1">_xludf.ifna(MATCH(C134,contact!$C$2:$C910,0))</f>
        <v>#NAME?</v>
      </c>
      <c r="E134" s="47" t="e">
        <f t="array" aca="1" ref="E134" ca="1">IF(D134&lt;&gt;"",HYPERLINK("#gid=599044922range=D"&amp;D134+1,INDEX(contact!$D$2:$D910,D134,0)),"")</f>
        <v>#NAME?</v>
      </c>
      <c r="F134" s="37" t="s">
        <v>1055</v>
      </c>
      <c r="G134" s="37"/>
      <c r="H134" s="37" t="s">
        <v>1341</v>
      </c>
      <c r="I134" s="37" t="s">
        <v>1334</v>
      </c>
      <c r="J134" s="54">
        <v>242243</v>
      </c>
      <c r="K134" s="54">
        <v>242338</v>
      </c>
      <c r="L134" s="55" t="s">
        <v>1342</v>
      </c>
      <c r="M134" s="5"/>
      <c r="N134" s="50"/>
    </row>
    <row r="135" spans="1:14" ht="13" x14ac:dyDescent="0.3">
      <c r="A135" s="5" t="s">
        <v>722</v>
      </c>
      <c r="B135" s="45" t="s">
        <v>947</v>
      </c>
      <c r="C135" s="45" t="s">
        <v>293</v>
      </c>
      <c r="D135" s="46" t="e">
        <f ca="1">_xludf.ifna(MATCH(C135,contact!$C$2:$C910,0))</f>
        <v>#NAME?</v>
      </c>
      <c r="E135" s="47" t="e">
        <f t="array" aca="1" ref="E135" ca="1">IF(D135&lt;&gt;"",HYPERLINK("#gid=599044922range=D"&amp;D135+1,INDEX(contact!$D$2:$D910,D135,0)),"")</f>
        <v>#NAME?</v>
      </c>
      <c r="F135" s="37" t="s">
        <v>1057</v>
      </c>
      <c r="G135" s="37" t="s">
        <v>1343</v>
      </c>
      <c r="H135" s="37" t="s">
        <v>1344</v>
      </c>
      <c r="I135" s="37" t="s">
        <v>990</v>
      </c>
      <c r="J135" s="54">
        <v>242274</v>
      </c>
      <c r="K135" s="54">
        <v>242308</v>
      </c>
      <c r="L135" s="49"/>
      <c r="M135" s="74" t="s">
        <v>1345</v>
      </c>
      <c r="N135" s="50"/>
    </row>
    <row r="136" spans="1:14" ht="13" x14ac:dyDescent="0.3">
      <c r="A136" s="5" t="s">
        <v>722</v>
      </c>
      <c r="B136" s="45" t="s">
        <v>836</v>
      </c>
      <c r="C136" s="45" t="s">
        <v>301</v>
      </c>
      <c r="D136" s="46" t="e">
        <f ca="1">_xludf.ifna(MATCH(C136,contact!$C$2:$C910,0))</f>
        <v>#NAME?</v>
      </c>
      <c r="E136" s="47" t="e">
        <f t="array" aca="1" ref="E136" ca="1">IF(D136&lt;&gt;"",HYPERLINK("#gid=599044922range=D"&amp;D136+1,INDEX(contact!$D$2:$D910,D136,0)),"")</f>
        <v>#NAME?</v>
      </c>
      <c r="F136" s="37" t="s">
        <v>1057</v>
      </c>
      <c r="G136" s="37"/>
      <c r="H136" s="37" t="s">
        <v>1346</v>
      </c>
      <c r="I136" s="37" t="s">
        <v>1347</v>
      </c>
      <c r="J136" s="49"/>
      <c r="K136" s="54">
        <v>242338</v>
      </c>
      <c r="L136" s="55" t="s">
        <v>1348</v>
      </c>
      <c r="M136" s="58" t="s">
        <v>1349</v>
      </c>
      <c r="N136" s="50"/>
    </row>
    <row r="137" spans="1:14" ht="13" x14ac:dyDescent="0.3">
      <c r="A137" s="5" t="s">
        <v>722</v>
      </c>
      <c r="B137" s="45" t="s">
        <v>906</v>
      </c>
      <c r="C137" s="45" t="s">
        <v>301</v>
      </c>
      <c r="D137" s="46" t="e">
        <f ca="1">_xludf.ifna(MATCH(C137,contact!$C$2:$C910,0))</f>
        <v>#NAME?</v>
      </c>
      <c r="E137" s="47" t="e">
        <f t="array" aca="1" ref="E137" ca="1">IF(D137&lt;&gt;"",HYPERLINK("#gid=599044922range=D"&amp;D137+1,INDEX(contact!$D$2:$D910,D137,0)),"")</f>
        <v>#NAME?</v>
      </c>
      <c r="F137" s="37" t="s">
        <v>1055</v>
      </c>
      <c r="G137" s="37"/>
      <c r="H137" s="37" t="s">
        <v>1350</v>
      </c>
      <c r="I137" s="37" t="s">
        <v>1288</v>
      </c>
      <c r="J137" s="49"/>
      <c r="K137" s="54">
        <v>242888</v>
      </c>
      <c r="L137" s="55" t="s">
        <v>1351</v>
      </c>
      <c r="M137" s="49"/>
      <c r="N137" s="50"/>
    </row>
    <row r="138" spans="1:14" ht="13" x14ac:dyDescent="0.3">
      <c r="A138" s="5" t="s">
        <v>722</v>
      </c>
      <c r="B138" s="45" t="s">
        <v>906</v>
      </c>
      <c r="C138" s="45" t="s">
        <v>301</v>
      </c>
      <c r="D138" s="46" t="e">
        <f ca="1">_xludf.ifna(MATCH(C138,contact!$C$2:$C910,0))</f>
        <v>#NAME?</v>
      </c>
      <c r="E138" s="47" t="e">
        <f t="array" aca="1" ref="E138" ca="1">IF(D138&lt;&gt;"",HYPERLINK("#gid=599044922range=D"&amp;D138+1,INDEX(contact!$D$2:$D910,D138,0)),"")</f>
        <v>#NAME?</v>
      </c>
      <c r="F138" s="37" t="s">
        <v>1055</v>
      </c>
      <c r="G138" s="37"/>
      <c r="H138" s="37" t="s">
        <v>1352</v>
      </c>
      <c r="I138" s="37" t="s">
        <v>1347</v>
      </c>
      <c r="J138" s="49"/>
      <c r="K138" s="54">
        <v>242338</v>
      </c>
      <c r="L138" s="55" t="s">
        <v>1348</v>
      </c>
      <c r="M138" s="58" t="s">
        <v>1349</v>
      </c>
      <c r="N138" s="50"/>
    </row>
    <row r="139" spans="1:14" ht="13" x14ac:dyDescent="0.3">
      <c r="A139" s="5" t="s">
        <v>722</v>
      </c>
      <c r="B139" s="45" t="s">
        <v>917</v>
      </c>
      <c r="C139" s="45" t="s">
        <v>301</v>
      </c>
      <c r="D139" s="46" t="e">
        <f ca="1">_xludf.ifna(MATCH(C139,contact!$C$2:$C910,0))</f>
        <v>#NAME?</v>
      </c>
      <c r="E139" s="47" t="e">
        <f t="array" aca="1" ref="E139" ca="1">IF(D139&lt;&gt;"",HYPERLINK("#gid=599044922range=D"&amp;D139+1,INDEX(contact!$D$2:$D910,D139,0)),"")</f>
        <v>#NAME?</v>
      </c>
      <c r="F139" s="37" t="s">
        <v>1057</v>
      </c>
      <c r="G139" s="37"/>
      <c r="H139" s="37" t="s">
        <v>1353</v>
      </c>
      <c r="I139" s="37" t="s">
        <v>1347</v>
      </c>
      <c r="J139" s="49"/>
      <c r="K139" s="54">
        <v>242338</v>
      </c>
      <c r="L139" s="55" t="s">
        <v>1348</v>
      </c>
      <c r="M139" s="58" t="s">
        <v>1349</v>
      </c>
      <c r="N139" s="50"/>
    </row>
    <row r="140" spans="1:14" ht="13" x14ac:dyDescent="0.3">
      <c r="A140" s="5" t="s">
        <v>722</v>
      </c>
      <c r="B140" s="45" t="s">
        <v>917</v>
      </c>
      <c r="C140" s="45" t="s">
        <v>301</v>
      </c>
      <c r="D140" s="46" t="e">
        <f ca="1">_xludf.ifna(MATCH(C140,contact!$C$2:$C910,0))</f>
        <v>#NAME?</v>
      </c>
      <c r="E140" s="47" t="e">
        <f t="array" aca="1" ref="E140" ca="1">IF(D140&lt;&gt;"",HYPERLINK("#gid=599044922range=D"&amp;D140+1,INDEX(contact!$D$2:$D910,D140,0)),"")</f>
        <v>#NAME?</v>
      </c>
      <c r="F140" s="37" t="s">
        <v>1055</v>
      </c>
      <c r="G140" s="37"/>
      <c r="H140" s="37" t="s">
        <v>1350</v>
      </c>
      <c r="I140" s="37" t="s">
        <v>1288</v>
      </c>
      <c r="J140" s="49"/>
      <c r="K140" s="54">
        <v>242888</v>
      </c>
      <c r="L140" s="190" t="s">
        <v>1351</v>
      </c>
      <c r="M140" s="181"/>
      <c r="N140" s="50"/>
    </row>
    <row r="141" spans="1:14" ht="13" x14ac:dyDescent="0.3">
      <c r="A141" s="5" t="s">
        <v>722</v>
      </c>
      <c r="B141" s="45" t="s">
        <v>947</v>
      </c>
      <c r="C141" s="45" t="s">
        <v>301</v>
      </c>
      <c r="D141" s="46" t="e">
        <f ca="1">_xludf.ifna(MATCH(C141,contact!$C$2:$C910,0))</f>
        <v>#NAME?</v>
      </c>
      <c r="E141" s="47" t="e">
        <f t="array" aca="1" ref="E141" ca="1">IF(D141&lt;&gt;"",HYPERLINK("#gid=599044922range=D"&amp;D141+1,INDEX(contact!$D$2:$D910,D141,0)),"")</f>
        <v>#NAME?</v>
      </c>
      <c r="F141" s="37" t="s">
        <v>1055</v>
      </c>
      <c r="G141" s="37"/>
      <c r="H141" s="37" t="s">
        <v>1350</v>
      </c>
      <c r="I141" s="37" t="s">
        <v>1288</v>
      </c>
      <c r="J141" s="49"/>
      <c r="K141" s="54">
        <v>242888</v>
      </c>
      <c r="L141" s="190" t="s">
        <v>1351</v>
      </c>
      <c r="M141" s="181"/>
      <c r="N141" s="50"/>
    </row>
    <row r="142" spans="1:14" ht="13" x14ac:dyDescent="0.3">
      <c r="A142" s="5" t="s">
        <v>722</v>
      </c>
      <c r="B142" s="45" t="s">
        <v>947</v>
      </c>
      <c r="C142" s="45" t="s">
        <v>301</v>
      </c>
      <c r="D142" s="46" t="e">
        <f ca="1">_xludf.ifna(MATCH(C142,contact!$C$2:$C910,0))</f>
        <v>#NAME?</v>
      </c>
      <c r="E142" s="47" t="e">
        <f t="array" aca="1" ref="E142" ca="1">IF(D142&lt;&gt;"",HYPERLINK("#gid=599044922range=D"&amp;D142+1,INDEX(contact!$D$2:$D910,D142,0)),"")</f>
        <v>#NAME?</v>
      </c>
      <c r="F142" s="37" t="s">
        <v>1055</v>
      </c>
      <c r="G142" s="37"/>
      <c r="H142" s="37" t="s">
        <v>1354</v>
      </c>
      <c r="I142" s="37" t="s">
        <v>1347</v>
      </c>
      <c r="J142" s="49"/>
      <c r="K142" s="54">
        <v>242338</v>
      </c>
      <c r="L142" s="55" t="s">
        <v>1348</v>
      </c>
      <c r="M142" s="58" t="s">
        <v>1349</v>
      </c>
      <c r="N142" s="50"/>
    </row>
    <row r="143" spans="1:14" ht="13" x14ac:dyDescent="0.3">
      <c r="A143" s="5" t="s">
        <v>722</v>
      </c>
      <c r="B143" s="45" t="s">
        <v>766</v>
      </c>
      <c r="C143" s="45" t="s">
        <v>314</v>
      </c>
      <c r="D143" s="46" t="e">
        <f ca="1">_xludf.ifna(MATCH(C143,contact!$C$2:$C910,0))</f>
        <v>#NAME?</v>
      </c>
      <c r="E143" s="47" t="e">
        <f t="array" aca="1" ref="E143" ca="1">IF(D143&lt;&gt;"",HYPERLINK("#gid=599044922range=D"&amp;D143+1,INDEX(contact!$D$2:$D910,D143,0)),"")</f>
        <v>#NAME?</v>
      </c>
      <c r="F143" s="37" t="s">
        <v>1195</v>
      </c>
      <c r="G143" s="37"/>
      <c r="H143" s="37" t="s">
        <v>1355</v>
      </c>
      <c r="I143" s="37" t="s">
        <v>1074</v>
      </c>
      <c r="J143" s="49"/>
      <c r="K143" s="54"/>
      <c r="L143" s="49"/>
      <c r="M143" s="49"/>
      <c r="N143" s="50"/>
    </row>
    <row r="144" spans="1:14" ht="13" x14ac:dyDescent="0.3">
      <c r="A144" s="5" t="s">
        <v>722</v>
      </c>
      <c r="B144" s="45" t="s">
        <v>858</v>
      </c>
      <c r="C144" s="45" t="s">
        <v>327</v>
      </c>
      <c r="D144" s="46" t="e">
        <f ca="1">_xludf.ifna(MATCH(C144,contact!$C$2:$C910,0))</f>
        <v>#NAME?</v>
      </c>
      <c r="E144" s="47" t="e">
        <f t="array" aca="1" ref="E144" ca="1">IF(D144&lt;&gt;"",HYPERLINK("#gid=599044922range=D"&amp;D144+1,INDEX(contact!$D$2:$D910,D144,0)),"")</f>
        <v>#NAME?</v>
      </c>
      <c r="F144" s="37" t="s">
        <v>1057</v>
      </c>
      <c r="G144" s="37"/>
      <c r="H144" s="37" t="s">
        <v>1356</v>
      </c>
      <c r="I144" s="37" t="s">
        <v>1357</v>
      </c>
      <c r="J144" s="49"/>
      <c r="K144" s="49"/>
      <c r="L144" s="49"/>
      <c r="M144" s="49"/>
      <c r="N144" s="50" t="s">
        <v>1358</v>
      </c>
    </row>
    <row r="145" spans="1:14" ht="13" x14ac:dyDescent="0.3">
      <c r="A145" s="5" t="s">
        <v>722</v>
      </c>
      <c r="B145" s="45" t="s">
        <v>836</v>
      </c>
      <c r="C145" s="45" t="s">
        <v>327</v>
      </c>
      <c r="D145" s="46">
        <v>28</v>
      </c>
      <c r="E145" s="47" t="str">
        <f t="array" ref="E145">IF(D145&lt;&gt;"",HYPERLINK("#gid=599044922range=D"&amp;D145+1,INDEX(contact!$D$2:$D910,D145,0)),"")</f>
        <v>กรุงไทย ออโต้ลีส</v>
      </c>
      <c r="F145" s="37" t="s">
        <v>1057</v>
      </c>
      <c r="G145" s="37" t="s">
        <v>1165</v>
      </c>
      <c r="H145" s="37" t="s">
        <v>1359</v>
      </c>
      <c r="I145" s="37" t="s">
        <v>1360</v>
      </c>
      <c r="J145" s="54"/>
      <c r="K145" s="54"/>
      <c r="L145" s="49"/>
      <c r="M145" s="49"/>
      <c r="N145" s="50"/>
    </row>
    <row r="146" spans="1:14" ht="13" x14ac:dyDescent="0.3">
      <c r="A146" s="5" t="s">
        <v>722</v>
      </c>
      <c r="B146" s="45" t="s">
        <v>836</v>
      </c>
      <c r="C146" s="45" t="s">
        <v>327</v>
      </c>
      <c r="D146" s="46">
        <v>28</v>
      </c>
      <c r="E146" s="47" t="str">
        <f t="array" ref="E146">IF(D146&lt;&gt;"",HYPERLINK("#gid=599044922range=D"&amp;D146+1,INDEX(contact!$D$2:$D910,D146,0)),"")</f>
        <v>กรุงไทย ออโต้ลีส</v>
      </c>
      <c r="F146" s="37" t="s">
        <v>1285</v>
      </c>
      <c r="G146" s="37" t="s">
        <v>1165</v>
      </c>
      <c r="H146" s="37" t="s">
        <v>1361</v>
      </c>
      <c r="I146" s="37" t="s">
        <v>1360</v>
      </c>
      <c r="J146" s="54"/>
      <c r="K146" s="54"/>
      <c r="L146" s="49"/>
      <c r="M146" s="49"/>
      <c r="N146" s="50"/>
    </row>
    <row r="147" spans="1:14" ht="13" x14ac:dyDescent="0.3">
      <c r="A147" s="98" t="s">
        <v>1362</v>
      </c>
      <c r="B147" s="45" t="s">
        <v>836</v>
      </c>
      <c r="C147" s="45" t="s">
        <v>354</v>
      </c>
      <c r="D147" s="46" t="e">
        <f ca="1">_xludf.ifna(MATCH(C147,contact!$C$2:$C910,0))</f>
        <v>#NAME?</v>
      </c>
      <c r="E147" s="47" t="e">
        <f t="array" aca="1" ref="E147" ca="1">IF(D147&lt;&gt;"",HYPERLINK("#gid=599044922range=D"&amp;D147+1,INDEX(contact!$D$2:$D910,D147,0)),"")</f>
        <v>#NAME?</v>
      </c>
      <c r="F147" s="37" t="s">
        <v>1057</v>
      </c>
      <c r="G147" s="37"/>
      <c r="H147" s="37" t="s">
        <v>1363</v>
      </c>
      <c r="I147" s="37" t="s">
        <v>1364</v>
      </c>
      <c r="J147" s="54"/>
      <c r="K147" s="54"/>
      <c r="L147" s="49"/>
      <c r="M147" s="188" t="s">
        <v>1365</v>
      </c>
      <c r="N147" s="181"/>
    </row>
    <row r="148" spans="1:14" ht="13" x14ac:dyDescent="0.3">
      <c r="B148" s="45" t="s">
        <v>729</v>
      </c>
      <c r="C148" s="45" t="s">
        <v>369</v>
      </c>
      <c r="D148" s="46" t="e">
        <f ca="1">_xludf.ifna(MATCH(C148,contact!$C$2:$C910,0))</f>
        <v>#NAME?</v>
      </c>
      <c r="E148" s="47" t="e">
        <f t="array" aca="1" ref="E148" ca="1">IF(D148&lt;&gt;"",HYPERLINK("#gid=599044922range=D"&amp;D148+1,INDEX(contact!$D$2:$D910,D148,0)),"")</f>
        <v>#NAME?</v>
      </c>
      <c r="F148" s="37" t="s">
        <v>1057</v>
      </c>
      <c r="G148" s="37"/>
      <c r="H148" s="37" t="s">
        <v>1366</v>
      </c>
      <c r="I148" s="37" t="s">
        <v>1367</v>
      </c>
      <c r="J148" s="54"/>
      <c r="K148" s="54"/>
      <c r="L148" s="49"/>
      <c r="M148" s="49"/>
      <c r="N148" s="50"/>
    </row>
    <row r="149" spans="1:14" ht="13" x14ac:dyDescent="0.3">
      <c r="A149" s="65" t="s">
        <v>1368</v>
      </c>
      <c r="B149" s="99" t="s">
        <v>729</v>
      </c>
      <c r="C149" s="59" t="s">
        <v>382</v>
      </c>
      <c r="D149" s="46" t="e">
        <f ca="1">_xludf.ifna(MATCH(C149,contact!$C$2:$C910,0))</f>
        <v>#NAME?</v>
      </c>
      <c r="E149" s="47" t="e">
        <f t="array" aca="1" ref="E149" ca="1">IF(D149&lt;&gt;"",HYPERLINK("#gid=599044922range=D"&amp;D149+1,INDEX(contact!$D$2:$D910,D149,0)),"")</f>
        <v>#NAME?</v>
      </c>
      <c r="F149" s="100" t="s">
        <v>1214</v>
      </c>
      <c r="G149" s="101" t="s">
        <v>1369</v>
      </c>
      <c r="H149" s="101" t="s">
        <v>1370</v>
      </c>
      <c r="I149" s="37" t="s">
        <v>1087</v>
      </c>
      <c r="J149" s="54">
        <v>242217</v>
      </c>
      <c r="K149" s="54">
        <v>242338</v>
      </c>
      <c r="L149" s="102" t="s">
        <v>1371</v>
      </c>
      <c r="M149" s="58" t="s">
        <v>1372</v>
      </c>
      <c r="N149" s="103"/>
    </row>
    <row r="150" spans="1:14" ht="13" x14ac:dyDescent="0.3">
      <c r="A150" s="65" t="s">
        <v>1368</v>
      </c>
      <c r="B150" s="99" t="s">
        <v>836</v>
      </c>
      <c r="C150" s="59" t="s">
        <v>382</v>
      </c>
      <c r="D150" s="46" t="e">
        <f ca="1">_xludf.ifna(MATCH(C150,contact!$C$2:$C910,0))</f>
        <v>#NAME?</v>
      </c>
      <c r="E150" s="47" t="e">
        <f t="array" aca="1" ref="E150" ca="1">IF(D150&lt;&gt;"",HYPERLINK("#gid=599044922range=D"&amp;D150+1,INDEX(contact!$D$2:$D910,D150,0)),"")</f>
        <v>#NAME?</v>
      </c>
      <c r="F150" s="100" t="s">
        <v>1057</v>
      </c>
      <c r="G150" s="101" t="s">
        <v>1369</v>
      </c>
      <c r="H150" s="101" t="s">
        <v>1373</v>
      </c>
      <c r="I150" s="37" t="s">
        <v>1087</v>
      </c>
      <c r="J150" s="54">
        <v>242217</v>
      </c>
      <c r="K150" s="54">
        <v>242338</v>
      </c>
      <c r="L150" s="64" t="s">
        <v>1371</v>
      </c>
      <c r="M150" s="72" t="s">
        <v>1372</v>
      </c>
      <c r="N150" s="67"/>
    </row>
    <row r="151" spans="1:14" ht="13" x14ac:dyDescent="0.3">
      <c r="A151" s="5" t="s">
        <v>1368</v>
      </c>
      <c r="B151" s="99" t="s">
        <v>931</v>
      </c>
      <c r="C151" s="59" t="s">
        <v>382</v>
      </c>
      <c r="D151" s="46" t="e">
        <f ca="1">_xludf.ifna(MATCH(C151,contact!$C$2:$C910,0))</f>
        <v>#NAME?</v>
      </c>
      <c r="E151" s="47" t="e">
        <f t="array" aca="1" ref="E151" ca="1">IF(D151&lt;&gt;"",HYPERLINK("#gid=599044922range=D"&amp;D151+1,INDEX(contact!$D$2:$D910,D151,0)),"")</f>
        <v>#NAME?</v>
      </c>
      <c r="F151" s="100" t="s">
        <v>1214</v>
      </c>
      <c r="G151" s="101" t="s">
        <v>1369</v>
      </c>
      <c r="H151" s="101" t="s">
        <v>1370</v>
      </c>
      <c r="I151" s="37" t="s">
        <v>1087</v>
      </c>
      <c r="J151" s="54">
        <v>242217</v>
      </c>
      <c r="K151" s="54">
        <v>242338</v>
      </c>
      <c r="L151" s="64" t="s">
        <v>1371</v>
      </c>
      <c r="M151" s="72" t="s">
        <v>1372</v>
      </c>
      <c r="N151" s="67"/>
    </row>
    <row r="152" spans="1:14" ht="13" x14ac:dyDescent="0.3">
      <c r="A152" s="5" t="s">
        <v>722</v>
      </c>
      <c r="B152" s="45" t="s">
        <v>836</v>
      </c>
      <c r="C152" s="45" t="s">
        <v>394</v>
      </c>
      <c r="D152" s="46" t="e">
        <f ca="1">_xludf.ifna(MATCH(C152,contact!$C$2:$C910,0))</f>
        <v>#NAME?</v>
      </c>
      <c r="E152" s="47" t="e">
        <f t="array" aca="1" ref="E152" ca="1">IF(D152&lt;&gt;"",HYPERLINK("#gid=599044922range=D"&amp;D152+1,INDEX(contact!$D$2:$D910,D152,0)),"")</f>
        <v>#NAME?</v>
      </c>
      <c r="F152" s="37" t="s">
        <v>1374</v>
      </c>
      <c r="G152" s="37" t="s">
        <v>1225</v>
      </c>
      <c r="H152" s="37" t="s">
        <v>1375</v>
      </c>
      <c r="I152" s="37" t="s">
        <v>1376</v>
      </c>
      <c r="J152" s="54">
        <v>242233</v>
      </c>
      <c r="K152" s="54"/>
      <c r="L152" s="55" t="s">
        <v>1377</v>
      </c>
      <c r="M152" s="55" t="s">
        <v>1378</v>
      </c>
      <c r="N152" s="50"/>
    </row>
    <row r="153" spans="1:14" ht="13" x14ac:dyDescent="0.3">
      <c r="A153" s="5" t="s">
        <v>722</v>
      </c>
      <c r="B153" s="45" t="s">
        <v>917</v>
      </c>
      <c r="C153" s="45" t="s">
        <v>394</v>
      </c>
      <c r="D153" s="46" t="e">
        <f ca="1">_xludf.ifna(MATCH(C153,contact!$C$2:$C910,0))</f>
        <v>#NAME?</v>
      </c>
      <c r="E153" s="47" t="e">
        <f t="array" aca="1" ref="E153" ca="1">IF(D153&lt;&gt;"",HYPERLINK("#gid=599044922range=D"&amp;D153+1,INDEX(contact!$D$2:$D910,D153,0)),"")</f>
        <v>#NAME?</v>
      </c>
      <c r="F153" s="37" t="s">
        <v>1374</v>
      </c>
      <c r="G153" s="37" t="s">
        <v>1225</v>
      </c>
      <c r="H153" s="37" t="s">
        <v>1375</v>
      </c>
      <c r="I153" s="37" t="s">
        <v>1379</v>
      </c>
      <c r="J153" s="54">
        <v>242233</v>
      </c>
      <c r="K153" s="54"/>
      <c r="L153" s="55" t="s">
        <v>1377</v>
      </c>
      <c r="M153" s="55" t="s">
        <v>1378</v>
      </c>
      <c r="N153" s="50"/>
    </row>
    <row r="154" spans="1:14" ht="13" x14ac:dyDescent="0.3">
      <c r="A154" s="5" t="s">
        <v>1380</v>
      </c>
      <c r="B154" s="45" t="s">
        <v>931</v>
      </c>
      <c r="C154" s="45" t="s">
        <v>394</v>
      </c>
      <c r="D154" s="46" t="e">
        <f ca="1">_xludf.ifna(MATCH(C154,contact!$C$2:$C910,0))</f>
        <v>#NAME?</v>
      </c>
      <c r="E154" s="47" t="e">
        <f t="array" aca="1" ref="E154" ca="1">IF(D154&lt;&gt;"",HYPERLINK("#gid=599044922range=D"&amp;D154+1,INDEX(contact!$D$2:$D910,D154,0)),"")</f>
        <v>#NAME?</v>
      </c>
      <c r="F154" s="37" t="s">
        <v>1057</v>
      </c>
      <c r="G154" s="37" t="s">
        <v>1225</v>
      </c>
      <c r="H154" s="37" t="s">
        <v>1381</v>
      </c>
      <c r="I154" s="37" t="s">
        <v>1376</v>
      </c>
      <c r="J154" s="54">
        <v>242233</v>
      </c>
      <c r="K154" s="54"/>
      <c r="L154" s="55" t="s">
        <v>1377</v>
      </c>
      <c r="M154" s="55" t="s">
        <v>1378</v>
      </c>
      <c r="N154" s="50"/>
    </row>
    <row r="155" spans="1:14" ht="13" x14ac:dyDescent="0.3">
      <c r="A155" s="5" t="s">
        <v>1380</v>
      </c>
      <c r="B155" s="45" t="s">
        <v>947</v>
      </c>
      <c r="C155" s="45" t="s">
        <v>394</v>
      </c>
      <c r="D155" s="46" t="e">
        <f ca="1">_xludf.ifna(MATCH(C155,contact!$C$2:$C910,0))</f>
        <v>#NAME?</v>
      </c>
      <c r="E155" s="47" t="e">
        <f t="array" aca="1" ref="E155" ca="1">IF(D155&lt;&gt;"",HYPERLINK("#gid=599044922range=D"&amp;D155+1,INDEX(contact!$D$2:$D910,D155,0)),"")</f>
        <v>#NAME?</v>
      </c>
      <c r="F155" s="37" t="s">
        <v>1374</v>
      </c>
      <c r="G155" s="37" t="s">
        <v>1225</v>
      </c>
      <c r="H155" s="37" t="s">
        <v>1375</v>
      </c>
      <c r="I155" s="37" t="s">
        <v>1376</v>
      </c>
      <c r="J155" s="54">
        <v>242233</v>
      </c>
      <c r="K155" s="54"/>
      <c r="L155" s="55" t="s">
        <v>1377</v>
      </c>
      <c r="M155" s="55" t="s">
        <v>1378</v>
      </c>
      <c r="N155" s="50"/>
    </row>
    <row r="156" spans="1:14" ht="13" x14ac:dyDescent="0.3">
      <c r="A156" s="5" t="s">
        <v>1382</v>
      </c>
      <c r="B156" s="45" t="s">
        <v>947</v>
      </c>
      <c r="C156" s="45" t="s">
        <v>406</v>
      </c>
      <c r="D156" s="46" t="e">
        <f ca="1">_xludf.ifna(MATCH(C156,contact!$C$2:$C910,0))</f>
        <v>#NAME?</v>
      </c>
      <c r="E156" s="47" t="e">
        <f t="array" aca="1" ref="E156" ca="1">IF(D156&lt;&gt;"",HYPERLINK("#gid=599044922range=D"&amp;D156+1,INDEX(contact!$D$2:$D910,D156,0)),"")</f>
        <v>#NAME?</v>
      </c>
      <c r="F156" s="37" t="s">
        <v>1057</v>
      </c>
      <c r="G156" s="37"/>
      <c r="H156" s="37" t="s">
        <v>1366</v>
      </c>
      <c r="I156" s="37" t="s">
        <v>1364</v>
      </c>
      <c r="J156" s="54"/>
      <c r="K156" s="54"/>
      <c r="L156" s="55" t="s">
        <v>412</v>
      </c>
      <c r="M156" s="188" t="s">
        <v>1383</v>
      </c>
      <c r="N156" s="181"/>
    </row>
    <row r="157" spans="1:14" ht="13" x14ac:dyDescent="0.3">
      <c r="B157" s="45" t="s">
        <v>917</v>
      </c>
      <c r="C157" s="45" t="s">
        <v>413</v>
      </c>
      <c r="D157" s="46" t="e">
        <f ca="1">_xludf.ifna(MATCH(C157,contact!$C$2:$C910,0))</f>
        <v>#NAME?</v>
      </c>
      <c r="E157" s="47" t="e">
        <f t="array" aca="1" ref="E157" ca="1">IF(D157&lt;&gt;"",HYPERLINK("#gid=599044922range=D"&amp;D157+1,INDEX(contact!$D$2:$D910,D157,0)),"")</f>
        <v>#NAME?</v>
      </c>
      <c r="F157" s="37" t="s">
        <v>1262</v>
      </c>
      <c r="G157" s="37"/>
      <c r="H157" s="37" t="s">
        <v>1384</v>
      </c>
      <c r="I157" s="37" t="s">
        <v>1367</v>
      </c>
      <c r="J157" s="54"/>
      <c r="K157" s="54"/>
      <c r="L157" s="49"/>
      <c r="M157" s="49"/>
      <c r="N157" s="50"/>
    </row>
    <row r="158" spans="1:14" ht="13" x14ac:dyDescent="0.3">
      <c r="B158" s="45" t="s">
        <v>947</v>
      </c>
      <c r="C158" s="45" t="s">
        <v>413</v>
      </c>
      <c r="D158" s="46" t="e">
        <f ca="1">_xludf.ifna(MATCH(C158,contact!$C$2:$C910,0))</f>
        <v>#NAME?</v>
      </c>
      <c r="E158" s="47" t="e">
        <f t="array" aca="1" ref="E158" ca="1">IF(D158&lt;&gt;"",HYPERLINK("#gid=599044922range=D"&amp;D158+1,INDEX(contact!$D$2:$D910,D158,0)),"")</f>
        <v>#NAME?</v>
      </c>
      <c r="F158" s="37" t="s">
        <v>1262</v>
      </c>
      <c r="G158" s="37"/>
      <c r="H158" s="37" t="s">
        <v>1384</v>
      </c>
      <c r="I158" s="37" t="s">
        <v>1367</v>
      </c>
      <c r="J158" s="54"/>
      <c r="K158" s="54"/>
      <c r="L158" s="49"/>
      <c r="M158" s="49"/>
      <c r="N158" s="50"/>
    </row>
    <row r="159" spans="1:14" ht="13" x14ac:dyDescent="0.3">
      <c r="B159" s="45" t="s">
        <v>729</v>
      </c>
      <c r="C159" s="45" t="s">
        <v>425</v>
      </c>
      <c r="D159" s="46" t="e">
        <f ca="1">_xludf.ifna(MATCH(C159,contact!$C$2:$C910,0))</f>
        <v>#NAME?</v>
      </c>
      <c r="E159" s="47" t="e">
        <f t="array" aca="1" ref="E159" ca="1">IF(D159&lt;&gt;"",HYPERLINK("#gid=599044922range=D"&amp;D159+1,INDEX(contact!$D$2:$D910,D159,0)),"")</f>
        <v>#NAME?</v>
      </c>
      <c r="F159" s="37" t="s">
        <v>1190</v>
      </c>
      <c r="G159" s="37" t="s">
        <v>1225</v>
      </c>
      <c r="H159" s="37" t="s">
        <v>1385</v>
      </c>
      <c r="I159" s="37" t="s">
        <v>1386</v>
      </c>
      <c r="J159" s="54">
        <v>242248</v>
      </c>
      <c r="K159" s="54">
        <v>242254</v>
      </c>
      <c r="L159" s="55" t="s">
        <v>431</v>
      </c>
      <c r="M159" s="49"/>
      <c r="N159" s="50"/>
    </row>
    <row r="160" spans="1:14" ht="13" x14ac:dyDescent="0.3">
      <c r="B160" s="45" t="s">
        <v>729</v>
      </c>
      <c r="C160" s="45" t="s">
        <v>433</v>
      </c>
      <c r="D160" s="46" t="e">
        <f ca="1">_xludf.ifna(MATCH(C160,contact!$C$2:$C910,0))</f>
        <v>#NAME?</v>
      </c>
      <c r="E160" s="47" t="e">
        <f t="array" aca="1" ref="E160" ca="1">IF(D160&lt;&gt;"",HYPERLINK("#gid=599044922range=D"&amp;D160+1,INDEX(contact!$D$2:$D910,D160,0)),"")</f>
        <v>#NAME?</v>
      </c>
      <c r="F160" s="37" t="s">
        <v>1190</v>
      </c>
      <c r="G160" s="37"/>
      <c r="H160" s="37" t="s">
        <v>1387</v>
      </c>
      <c r="I160" s="37" t="s">
        <v>1364</v>
      </c>
      <c r="J160" s="54"/>
      <c r="K160" s="54">
        <v>242338</v>
      </c>
      <c r="L160" s="97" t="s">
        <v>1388</v>
      </c>
      <c r="M160" s="50"/>
      <c r="N160" s="50"/>
    </row>
    <row r="161" spans="1:14" ht="13" x14ac:dyDescent="0.3">
      <c r="B161" s="45" t="s">
        <v>729</v>
      </c>
      <c r="C161" s="45" t="s">
        <v>433</v>
      </c>
      <c r="D161" s="46" t="e">
        <f ca="1">_xludf.ifna(MATCH(C161,contact!$C$2:$C910,0))</f>
        <v>#NAME?</v>
      </c>
      <c r="E161" s="47" t="e">
        <f t="array" aca="1" ref="E161" ca="1">IF(D161&lt;&gt;"",HYPERLINK("#gid=599044922range=D"&amp;D161+1,INDEX(contact!$D$2:$D910,D161,0)),"")</f>
        <v>#NAME?</v>
      </c>
      <c r="F161" s="37" t="s">
        <v>1057</v>
      </c>
      <c r="G161" s="37"/>
      <c r="H161" s="37" t="s">
        <v>1389</v>
      </c>
      <c r="I161" s="37" t="s">
        <v>1364</v>
      </c>
      <c r="J161" s="54"/>
      <c r="K161" s="54">
        <v>242338</v>
      </c>
      <c r="L161" s="97" t="s">
        <v>1388</v>
      </c>
      <c r="M161" s="50"/>
      <c r="N161" s="50"/>
    </row>
    <row r="162" spans="1:14" ht="13" x14ac:dyDescent="0.3">
      <c r="B162" s="45" t="s">
        <v>858</v>
      </c>
      <c r="C162" s="45" t="s">
        <v>433</v>
      </c>
      <c r="D162" s="46" t="e">
        <f ca="1">_xludf.ifna(MATCH(C162,contact!$C$2:$C910,0))</f>
        <v>#NAME?</v>
      </c>
      <c r="E162" s="47" t="e">
        <f t="array" aca="1" ref="E162" ca="1">IF(D162&lt;&gt;"",HYPERLINK("#gid=599044922range=D"&amp;D162+1,INDEX(contact!$D$2:$D910,D162,0)),"")</f>
        <v>#NAME?</v>
      </c>
      <c r="F162" s="37" t="s">
        <v>1190</v>
      </c>
      <c r="G162" s="37"/>
      <c r="H162" s="37" t="s">
        <v>1387</v>
      </c>
      <c r="I162" s="37" t="s">
        <v>1364</v>
      </c>
      <c r="J162" s="54"/>
      <c r="K162" s="54">
        <v>242338</v>
      </c>
      <c r="L162" s="97" t="s">
        <v>1388</v>
      </c>
      <c r="M162" s="50"/>
      <c r="N162" s="50"/>
    </row>
    <row r="163" spans="1:14" ht="13" x14ac:dyDescent="0.3">
      <c r="B163" s="45" t="s">
        <v>858</v>
      </c>
      <c r="C163" s="45" t="s">
        <v>433</v>
      </c>
      <c r="D163" s="46" t="e">
        <f ca="1">_xludf.ifna(MATCH(C163,contact!$C$2:$C910,0))</f>
        <v>#NAME?</v>
      </c>
      <c r="E163" s="47" t="e">
        <f t="array" aca="1" ref="E163" ca="1">IF(D163&lt;&gt;"",HYPERLINK("#gid=599044922range=D"&amp;D163+1,INDEX(contact!$D$2:$D910,D163,0)),"")</f>
        <v>#NAME?</v>
      </c>
      <c r="F163" s="37" t="s">
        <v>1057</v>
      </c>
      <c r="G163" s="37"/>
      <c r="H163" s="37" t="s">
        <v>1389</v>
      </c>
      <c r="I163" s="37" t="s">
        <v>1364</v>
      </c>
      <c r="J163" s="54"/>
      <c r="K163" s="54">
        <v>242338</v>
      </c>
      <c r="L163" s="97" t="s">
        <v>1388</v>
      </c>
      <c r="M163" s="50"/>
      <c r="N163" s="50"/>
    </row>
    <row r="164" spans="1:14" ht="13" x14ac:dyDescent="0.3">
      <c r="A164" s="5" t="s">
        <v>722</v>
      </c>
      <c r="B164" s="45" t="s">
        <v>836</v>
      </c>
      <c r="C164" s="45" t="s">
        <v>445</v>
      </c>
      <c r="D164" s="46" t="e">
        <f ca="1">_xludf.ifna(MATCH(C164,contact!$C$2:$C910,0))</f>
        <v>#NAME?</v>
      </c>
      <c r="E164" s="47" t="e">
        <f t="array" aca="1" ref="E164" ca="1">IF(D164&lt;&gt;"",HYPERLINK("#gid=599044922range=D"&amp;D164+1,INDEX(contact!$D$2:$D910,D164,0)),"")</f>
        <v>#NAME?</v>
      </c>
      <c r="F164" s="37" t="s">
        <v>1057</v>
      </c>
      <c r="G164" s="37" t="s">
        <v>1165</v>
      </c>
      <c r="H164" s="37" t="s">
        <v>1390</v>
      </c>
      <c r="I164" s="37" t="s">
        <v>1391</v>
      </c>
      <c r="J164" s="54">
        <v>242248</v>
      </c>
      <c r="K164" s="54">
        <v>242338</v>
      </c>
      <c r="L164" s="97" t="s">
        <v>1392</v>
      </c>
      <c r="M164" s="97" t="s">
        <v>1393</v>
      </c>
      <c r="N164" s="50"/>
    </row>
    <row r="165" spans="1:14" ht="13" x14ac:dyDescent="0.3">
      <c r="A165" s="5" t="s">
        <v>722</v>
      </c>
      <c r="B165" s="45" t="s">
        <v>917</v>
      </c>
      <c r="C165" s="45" t="s">
        <v>445</v>
      </c>
      <c r="D165" s="46" t="e">
        <f ca="1">_xludf.ifna(MATCH(C165,contact!$C$2:$C910,0))</f>
        <v>#NAME?</v>
      </c>
      <c r="E165" s="47" t="e">
        <f t="array" aca="1" ref="E165" ca="1">IF(D165&lt;&gt;"",HYPERLINK("#gid=599044922range=D"&amp;D165+1,INDEX(contact!$D$2:$D910,D165,0)),"")</f>
        <v>#NAME?</v>
      </c>
      <c r="F165" s="37" t="s">
        <v>1057</v>
      </c>
      <c r="G165" s="37" t="s">
        <v>1165</v>
      </c>
      <c r="H165" s="37" t="s">
        <v>1390</v>
      </c>
      <c r="I165" s="37" t="s">
        <v>1391</v>
      </c>
      <c r="J165" s="54">
        <v>242248</v>
      </c>
      <c r="K165" s="54">
        <v>242338</v>
      </c>
      <c r="L165" s="97" t="s">
        <v>1392</v>
      </c>
      <c r="M165" s="97" t="s">
        <v>1393</v>
      </c>
      <c r="N165" s="50"/>
    </row>
    <row r="166" spans="1:14" ht="13" x14ac:dyDescent="0.3">
      <c r="B166" s="45" t="s">
        <v>858</v>
      </c>
      <c r="C166" s="45" t="s">
        <v>460</v>
      </c>
      <c r="D166" s="46" t="e">
        <f ca="1">_xludf.ifna(MATCH(C166,contact!$C$2:$C910,0))</f>
        <v>#NAME?</v>
      </c>
      <c r="E166" s="47" t="e">
        <f t="array" aca="1" ref="E166" ca="1">IF(D166&lt;&gt;"",HYPERLINK("#gid=599044922range=D"&amp;D166+1,INDEX(contact!$D$2:$D910,D166,0)),"")</f>
        <v>#NAME?</v>
      </c>
      <c r="F166" s="37" t="s">
        <v>1057</v>
      </c>
      <c r="G166" s="37" t="s">
        <v>1165</v>
      </c>
      <c r="H166" s="37" t="s">
        <v>1366</v>
      </c>
      <c r="I166" s="37" t="s">
        <v>1364</v>
      </c>
      <c r="J166" s="49"/>
      <c r="K166" s="50"/>
      <c r="L166" s="50"/>
      <c r="M166" s="50"/>
      <c r="N166" s="50"/>
    </row>
    <row r="167" spans="1:14" ht="13" x14ac:dyDescent="0.3">
      <c r="B167" s="45" t="s">
        <v>858</v>
      </c>
      <c r="C167" s="45" t="s">
        <v>460</v>
      </c>
      <c r="D167" s="46" t="e">
        <f ca="1">_xludf.ifna(MATCH(C167,contact!$C$2:$C910,0))</f>
        <v>#NAME?</v>
      </c>
      <c r="E167" s="47" t="e">
        <f t="array" aca="1" ref="E167" ca="1">IF(D167&lt;&gt;"",HYPERLINK("#gid=599044922range=D"&amp;D167+1,INDEX(contact!$D$2:$D910,D167,0)),"")</f>
        <v>#NAME?</v>
      </c>
      <c r="F167" s="37" t="s">
        <v>1214</v>
      </c>
      <c r="G167" s="37" t="s">
        <v>1165</v>
      </c>
      <c r="H167" s="37" t="s">
        <v>1394</v>
      </c>
      <c r="I167" s="37" t="s">
        <v>1364</v>
      </c>
      <c r="J167" s="49"/>
      <c r="K167" s="50"/>
      <c r="L167" s="50"/>
      <c r="M167" s="50"/>
      <c r="N167" s="50"/>
    </row>
    <row r="168" spans="1:14" ht="13" x14ac:dyDescent="0.3">
      <c r="A168" s="5" t="s">
        <v>722</v>
      </c>
      <c r="B168" s="45" t="s">
        <v>917</v>
      </c>
      <c r="C168" s="45" t="s">
        <v>465</v>
      </c>
      <c r="D168" s="46" t="e">
        <f ca="1">_xludf.ifna(MATCH(C168,contact!$C$2:$C910,0))</f>
        <v>#NAME?</v>
      </c>
      <c r="E168" s="47" t="e">
        <f t="array" aca="1" ref="E168" ca="1">IF(D168&lt;&gt;"",HYPERLINK("#gid=599044922range=D"&amp;D168+1,INDEX(contact!$D$2:$D910,D168,0)),"")</f>
        <v>#NAME?</v>
      </c>
      <c r="F168" s="37" t="s">
        <v>1285</v>
      </c>
      <c r="G168" s="37"/>
      <c r="H168" s="90" t="s">
        <v>1395</v>
      </c>
      <c r="I168" s="104" t="s">
        <v>1396</v>
      </c>
      <c r="J168" s="54">
        <v>242248</v>
      </c>
      <c r="K168" s="54">
        <v>242338</v>
      </c>
      <c r="L168" s="58" t="s">
        <v>472</v>
      </c>
      <c r="M168" s="55" t="s">
        <v>1397</v>
      </c>
      <c r="N168" s="50"/>
    </row>
    <row r="169" spans="1:14" ht="13" x14ac:dyDescent="0.3">
      <c r="A169" s="5" t="s">
        <v>722</v>
      </c>
      <c r="B169" s="45" t="s">
        <v>917</v>
      </c>
      <c r="C169" s="45" t="s">
        <v>465</v>
      </c>
      <c r="D169" s="46" t="e">
        <f ca="1">_xludf.ifna(MATCH(C169,contact!$C$2:$C910,0))</f>
        <v>#NAME?</v>
      </c>
      <c r="E169" s="47" t="e">
        <f t="array" aca="1" ref="E169" ca="1">IF(D169&lt;&gt;"",HYPERLINK("#gid=599044922range=D"&amp;D169+1,INDEX(contact!$D$2:$D910,D169,0)),"")</f>
        <v>#NAME?</v>
      </c>
      <c r="F169" s="37" t="s">
        <v>1057</v>
      </c>
      <c r="G169" s="37"/>
      <c r="H169" s="104" t="s">
        <v>1398</v>
      </c>
      <c r="I169" s="104" t="s">
        <v>1396</v>
      </c>
      <c r="J169" s="54">
        <v>242248</v>
      </c>
      <c r="K169" s="54">
        <v>242338</v>
      </c>
      <c r="L169" s="58" t="s">
        <v>472</v>
      </c>
      <c r="M169" s="55" t="s">
        <v>1397</v>
      </c>
      <c r="N169" s="50"/>
    </row>
    <row r="170" spans="1:14" ht="13" x14ac:dyDescent="0.3">
      <c r="A170" s="5" t="s">
        <v>722</v>
      </c>
      <c r="B170" s="45" t="s">
        <v>917</v>
      </c>
      <c r="C170" s="45" t="s">
        <v>465</v>
      </c>
      <c r="D170" s="46" t="e">
        <f ca="1">_xludf.ifna(MATCH(C170,contact!$C$2:$C910,0))</f>
        <v>#NAME?</v>
      </c>
      <c r="E170" s="47" t="e">
        <f t="array" aca="1" ref="E170" ca="1">IF(D170&lt;&gt;"",HYPERLINK("#gid=599044922range=D"&amp;D170+1,INDEX(contact!$D$2:$D910,D170,0)),"")</f>
        <v>#NAME?</v>
      </c>
      <c r="F170" s="104" t="s">
        <v>1214</v>
      </c>
      <c r="G170" s="37"/>
      <c r="H170" s="104" t="s">
        <v>1399</v>
      </c>
      <c r="I170" s="104" t="s">
        <v>1396</v>
      </c>
      <c r="J170" s="54">
        <v>242248</v>
      </c>
      <c r="K170" s="54">
        <v>242338</v>
      </c>
      <c r="L170" s="58" t="s">
        <v>472</v>
      </c>
      <c r="M170" s="55" t="s">
        <v>1397</v>
      </c>
      <c r="N170" s="50"/>
    </row>
    <row r="171" spans="1:14" ht="13" x14ac:dyDescent="0.3">
      <c r="A171" s="5" t="s">
        <v>722</v>
      </c>
      <c r="B171" s="45" t="s">
        <v>917</v>
      </c>
      <c r="C171" s="45" t="s">
        <v>465</v>
      </c>
      <c r="D171" s="46" t="e">
        <f ca="1">_xludf.ifna(MATCH(C171,contact!$C$2:$C910,0))</f>
        <v>#NAME?</v>
      </c>
      <c r="E171" s="47" t="e">
        <f t="array" aca="1" ref="E171" ca="1">IF(D171&lt;&gt;"",HYPERLINK("#gid=599044922range=D"&amp;D171+1,INDEX(contact!$D$2:$D910,D171,0)),"")</f>
        <v>#NAME?</v>
      </c>
      <c r="F171" s="37" t="s">
        <v>985</v>
      </c>
      <c r="G171" s="37"/>
      <c r="H171" s="37" t="s">
        <v>1400</v>
      </c>
      <c r="I171" s="104" t="s">
        <v>1396</v>
      </c>
      <c r="J171" s="54">
        <v>242248</v>
      </c>
      <c r="K171" s="54">
        <v>242338</v>
      </c>
      <c r="L171" s="58" t="s">
        <v>472</v>
      </c>
      <c r="M171" s="55" t="s">
        <v>1397</v>
      </c>
      <c r="N171" s="50"/>
    </row>
    <row r="172" spans="1:14" ht="13" x14ac:dyDescent="0.3">
      <c r="A172" s="5" t="s">
        <v>722</v>
      </c>
      <c r="B172" s="45" t="s">
        <v>917</v>
      </c>
      <c r="C172" s="45" t="s">
        <v>465</v>
      </c>
      <c r="D172" s="46" t="e">
        <f ca="1">_xludf.ifna(MATCH(C172,contact!$C$2:$C910,0))</f>
        <v>#NAME?</v>
      </c>
      <c r="E172" s="47" t="e">
        <f t="array" aca="1" ref="E172" ca="1">IF(D172&lt;&gt;"",HYPERLINK("#gid=599044922range=D"&amp;D172+1,INDEX(contact!$D$2:$D910,D172,0)),"")</f>
        <v>#NAME?</v>
      </c>
      <c r="F172" s="90" t="s">
        <v>1401</v>
      </c>
      <c r="G172" s="37"/>
      <c r="H172" s="90" t="s">
        <v>1402</v>
      </c>
      <c r="I172" s="104" t="s">
        <v>1396</v>
      </c>
      <c r="J172" s="54">
        <v>242248</v>
      </c>
      <c r="K172" s="54">
        <v>242338</v>
      </c>
      <c r="L172" s="58" t="s">
        <v>472</v>
      </c>
      <c r="M172" s="55" t="s">
        <v>1397</v>
      </c>
      <c r="N172" s="105"/>
    </row>
    <row r="173" spans="1:14" ht="13" x14ac:dyDescent="0.3">
      <c r="A173" s="5" t="s">
        <v>722</v>
      </c>
      <c r="B173" s="45" t="s">
        <v>766</v>
      </c>
      <c r="C173" s="45" t="s">
        <v>117</v>
      </c>
      <c r="D173" s="46" t="e">
        <f ca="1">_xludf.ifna(MATCH(C173,contact!$C$2:$C910,0))</f>
        <v>#NAME?</v>
      </c>
      <c r="E173" s="47" t="e">
        <f t="array" aca="1" ref="E173" ca="1">IF(D173&lt;&gt;"",HYPERLINK("#gid=599044922range=D"&amp;D173+1,INDEX(contact!$D$2:$D910,D173,0)),"")</f>
        <v>#NAME?</v>
      </c>
      <c r="F173" s="90" t="s">
        <v>1195</v>
      </c>
      <c r="G173" s="37"/>
      <c r="H173" s="90" t="s">
        <v>1403</v>
      </c>
      <c r="I173" s="90" t="s">
        <v>1074</v>
      </c>
      <c r="J173" s="106"/>
      <c r="K173" s="106"/>
      <c r="L173" s="189" t="s">
        <v>133</v>
      </c>
      <c r="M173" s="181"/>
      <c r="N173" s="107"/>
    </row>
    <row r="174" spans="1:14" ht="13" x14ac:dyDescent="0.3">
      <c r="A174" s="5" t="s">
        <v>722</v>
      </c>
      <c r="B174" s="45" t="s">
        <v>766</v>
      </c>
      <c r="C174" s="45" t="s">
        <v>117</v>
      </c>
      <c r="D174" s="46" t="e">
        <f ca="1">_xludf.ifna(MATCH(C174,contact!$C$2:$C910,0))</f>
        <v>#NAME?</v>
      </c>
      <c r="E174" s="47" t="e">
        <f t="array" aca="1" ref="E174" ca="1">IF(D174&lt;&gt;"",HYPERLINK("#gid=599044922range=D"&amp;D174+1,INDEX(contact!$D$2:$D910,D174,0)),"")</f>
        <v>#NAME?</v>
      </c>
      <c r="F174" s="90" t="s">
        <v>1214</v>
      </c>
      <c r="G174" s="37"/>
      <c r="H174" s="90" t="s">
        <v>1404</v>
      </c>
      <c r="I174" s="90" t="s">
        <v>1405</v>
      </c>
      <c r="J174" s="54">
        <v>242248</v>
      </c>
      <c r="K174" s="54">
        <v>242338</v>
      </c>
      <c r="L174" s="92" t="s">
        <v>133</v>
      </c>
      <c r="M174" s="108" t="s">
        <v>1406</v>
      </c>
      <c r="N174" s="105" t="s">
        <v>1407</v>
      </c>
    </row>
    <row r="175" spans="1:14" ht="13" x14ac:dyDescent="0.3">
      <c r="A175" s="5" t="s">
        <v>722</v>
      </c>
      <c r="B175" s="45" t="s">
        <v>766</v>
      </c>
      <c r="C175" s="45" t="s">
        <v>117</v>
      </c>
      <c r="D175" s="46" t="e">
        <f ca="1">_xludf.ifna(MATCH(C175,contact!$C$2:$C910,0))</f>
        <v>#NAME?</v>
      </c>
      <c r="E175" s="47" t="e">
        <f t="array" aca="1" ref="E175" ca="1">IF(D175&lt;&gt;"",HYPERLINK("#gid=599044922range=D"&amp;D175+1,INDEX(contact!$D$2:$D910,D175,0)),"")</f>
        <v>#NAME?</v>
      </c>
      <c r="F175" s="90" t="s">
        <v>1057</v>
      </c>
      <c r="G175" s="37"/>
      <c r="H175" s="90" t="s">
        <v>1408</v>
      </c>
      <c r="I175" s="90" t="s">
        <v>1409</v>
      </c>
      <c r="J175" s="54">
        <v>242248</v>
      </c>
      <c r="K175" s="54">
        <v>242338</v>
      </c>
      <c r="L175" s="92" t="s">
        <v>133</v>
      </c>
      <c r="M175" s="108" t="s">
        <v>1406</v>
      </c>
      <c r="N175" s="105" t="s">
        <v>1407</v>
      </c>
    </row>
    <row r="176" spans="1:14" ht="13" x14ac:dyDescent="0.3">
      <c r="A176" s="5" t="s">
        <v>722</v>
      </c>
      <c r="B176" s="45" t="s">
        <v>766</v>
      </c>
      <c r="C176" s="45" t="s">
        <v>117</v>
      </c>
      <c r="D176" s="46" t="e">
        <f ca="1">_xludf.ifna(MATCH(C176,contact!$C$2:$C910,0))</f>
        <v>#NAME?</v>
      </c>
      <c r="E176" s="47" t="e">
        <f t="array" aca="1" ref="E176" ca="1">IF(D176&lt;&gt;"",HYPERLINK("#gid=599044922range=D"&amp;D176+1,INDEX(contact!$D$2:$D910,D176,0)),"")</f>
        <v>#NAME?</v>
      </c>
      <c r="F176" s="90" t="s">
        <v>1285</v>
      </c>
      <c r="G176" s="37"/>
      <c r="H176" s="90" t="s">
        <v>1395</v>
      </c>
      <c r="I176" s="90" t="s">
        <v>1409</v>
      </c>
      <c r="J176" s="54">
        <v>242248</v>
      </c>
      <c r="K176" s="54">
        <v>242338</v>
      </c>
      <c r="L176" s="92" t="s">
        <v>133</v>
      </c>
      <c r="M176" s="108" t="s">
        <v>1406</v>
      </c>
      <c r="N176" s="105" t="s">
        <v>1407</v>
      </c>
    </row>
    <row r="177" spans="1:14" ht="13" x14ac:dyDescent="0.3">
      <c r="A177" s="5" t="s">
        <v>722</v>
      </c>
      <c r="B177" s="45" t="s">
        <v>766</v>
      </c>
      <c r="C177" s="45" t="s">
        <v>117</v>
      </c>
      <c r="D177" s="46" t="e">
        <f ca="1">_xludf.ifna(MATCH(C177,contact!$C$2:$C910,0))</f>
        <v>#NAME?</v>
      </c>
      <c r="E177" s="47" t="e">
        <f t="array" aca="1" ref="E177" ca="1">IF(D177&lt;&gt;"",HYPERLINK("#gid=599044922range=D"&amp;D177+1,INDEX(contact!$D$2:$D910,D177,0)),"")</f>
        <v>#NAME?</v>
      </c>
      <c r="F177" s="90" t="s">
        <v>1401</v>
      </c>
      <c r="G177" s="37"/>
      <c r="H177" s="90" t="s">
        <v>1402</v>
      </c>
      <c r="I177" s="90" t="s">
        <v>1409</v>
      </c>
      <c r="J177" s="54">
        <v>242248</v>
      </c>
      <c r="K177" s="54">
        <v>242338</v>
      </c>
      <c r="L177" s="92" t="s">
        <v>133</v>
      </c>
      <c r="M177" s="108" t="s">
        <v>1406</v>
      </c>
      <c r="N177" s="105" t="s">
        <v>1407</v>
      </c>
    </row>
    <row r="178" spans="1:14" ht="13" x14ac:dyDescent="0.3">
      <c r="A178" s="5" t="s">
        <v>722</v>
      </c>
      <c r="B178" s="109" t="s">
        <v>931</v>
      </c>
      <c r="C178" s="45" t="s">
        <v>117</v>
      </c>
      <c r="D178" s="46" t="e">
        <f ca="1">_xludf.ifna(MATCH(C178,contact!$C$2:$C910,0))</f>
        <v>#NAME?</v>
      </c>
      <c r="E178" s="47" t="e">
        <f t="array" aca="1" ref="E178" ca="1">IF(D178&lt;&gt;"",HYPERLINK("#gid=599044922range=D"&amp;D178+1,INDEX(contact!$D$2:$D910,D178,0)),"")</f>
        <v>#NAME?</v>
      </c>
      <c r="F178" s="90" t="s">
        <v>1057</v>
      </c>
      <c r="G178" s="37"/>
      <c r="H178" s="90" t="s">
        <v>1410</v>
      </c>
      <c r="I178" s="90" t="s">
        <v>1409</v>
      </c>
      <c r="J178" s="54">
        <v>242248</v>
      </c>
      <c r="K178" s="54">
        <v>242338</v>
      </c>
      <c r="L178" s="92" t="s">
        <v>133</v>
      </c>
      <c r="M178" s="108" t="s">
        <v>1406</v>
      </c>
      <c r="N178" s="105" t="s">
        <v>1407</v>
      </c>
    </row>
    <row r="179" spans="1:14" ht="13" x14ac:dyDescent="0.3">
      <c r="A179" s="5" t="s">
        <v>722</v>
      </c>
      <c r="B179" s="109" t="s">
        <v>931</v>
      </c>
      <c r="C179" s="45" t="s">
        <v>117</v>
      </c>
      <c r="D179" s="46" t="e">
        <f ca="1">_xludf.ifna(MATCH(C179,contact!$C$2:$C910,0))</f>
        <v>#NAME?</v>
      </c>
      <c r="E179" s="47" t="e">
        <f t="array" aca="1" ref="E179" ca="1">IF(D179&lt;&gt;"",HYPERLINK("#gid=599044922range=D"&amp;D179+1,INDEX(contact!$D$2:$D910,D179,0)),"")</f>
        <v>#NAME?</v>
      </c>
      <c r="F179" s="90" t="s">
        <v>985</v>
      </c>
      <c r="G179" s="37"/>
      <c r="H179" s="90" t="s">
        <v>1411</v>
      </c>
      <c r="I179" s="90" t="s">
        <v>1409</v>
      </c>
      <c r="J179" s="54">
        <v>242248</v>
      </c>
      <c r="K179" s="54">
        <v>242338</v>
      </c>
      <c r="L179" s="92" t="s">
        <v>133</v>
      </c>
      <c r="M179" s="108" t="s">
        <v>1406</v>
      </c>
      <c r="N179" s="105" t="s">
        <v>1407</v>
      </c>
    </row>
    <row r="180" spans="1:14" ht="13" x14ac:dyDescent="0.3">
      <c r="A180" s="5" t="s">
        <v>722</v>
      </c>
      <c r="B180" s="109" t="s">
        <v>931</v>
      </c>
      <c r="C180" s="45" t="s">
        <v>117</v>
      </c>
      <c r="D180" s="46" t="e">
        <f ca="1">_xludf.ifna(MATCH(C180,contact!$C$2:$C910,0))</f>
        <v>#NAME?</v>
      </c>
      <c r="E180" s="47" t="e">
        <f t="array" aca="1" ref="E180" ca="1">IF(D180&lt;&gt;"",HYPERLINK("#gid=599044922range=D"&amp;D180+1,INDEX(contact!$D$2:$D910,D180,0)),"")</f>
        <v>#NAME?</v>
      </c>
      <c r="F180" s="90" t="s">
        <v>1285</v>
      </c>
      <c r="G180" s="37"/>
      <c r="H180" s="90" t="s">
        <v>1395</v>
      </c>
      <c r="I180" s="90" t="s">
        <v>1409</v>
      </c>
      <c r="J180" s="54">
        <v>242248</v>
      </c>
      <c r="K180" s="54">
        <v>242338</v>
      </c>
      <c r="L180" s="92" t="s">
        <v>133</v>
      </c>
      <c r="M180" s="108" t="s">
        <v>1406</v>
      </c>
      <c r="N180" s="105" t="s">
        <v>1407</v>
      </c>
    </row>
    <row r="181" spans="1:14" ht="13" x14ac:dyDescent="0.3">
      <c r="A181" s="5" t="s">
        <v>722</v>
      </c>
      <c r="B181" s="109" t="s">
        <v>931</v>
      </c>
      <c r="C181" s="45" t="s">
        <v>117</v>
      </c>
      <c r="D181" s="46" t="e">
        <f ca="1">_xludf.ifna(MATCH(C181,contact!$C$2:$C910,0))</f>
        <v>#NAME?</v>
      </c>
      <c r="E181" s="47" t="e">
        <f t="array" aca="1" ref="E181" ca="1">IF(D181&lt;&gt;"",HYPERLINK("#gid=599044922range=D"&amp;D181+1,INDEX(contact!$D$2:$D910,D181,0)),"")</f>
        <v>#NAME?</v>
      </c>
      <c r="F181" s="90" t="s">
        <v>1401</v>
      </c>
      <c r="G181" s="37"/>
      <c r="H181" s="90" t="s">
        <v>1402</v>
      </c>
      <c r="I181" s="90" t="s">
        <v>1409</v>
      </c>
      <c r="J181" s="54">
        <v>242248</v>
      </c>
      <c r="K181" s="54">
        <v>242338</v>
      </c>
      <c r="L181" s="92" t="s">
        <v>133</v>
      </c>
      <c r="M181" s="108" t="s">
        <v>1406</v>
      </c>
      <c r="N181" s="105" t="s">
        <v>1407</v>
      </c>
    </row>
    <row r="182" spans="1:14" ht="13" x14ac:dyDescent="0.3">
      <c r="A182" s="5" t="s">
        <v>722</v>
      </c>
      <c r="B182" s="109" t="s">
        <v>947</v>
      </c>
      <c r="C182" s="45" t="s">
        <v>117</v>
      </c>
      <c r="D182" s="46" t="e">
        <f ca="1">_xludf.ifna(MATCH(C182,contact!$C$2:$C910,0))</f>
        <v>#NAME?</v>
      </c>
      <c r="E182" s="47" t="e">
        <f t="array" aca="1" ref="E182" ca="1">IF(D182&lt;&gt;"",HYPERLINK("#gid=599044922range=D"&amp;D182+1,INDEX(contact!$D$2:$D910,D182,0)),"")</f>
        <v>#NAME?</v>
      </c>
      <c r="F182" s="90" t="s">
        <v>1164</v>
      </c>
      <c r="G182" s="37" t="s">
        <v>1225</v>
      </c>
      <c r="H182" s="90" t="s">
        <v>1412</v>
      </c>
      <c r="I182" s="90" t="s">
        <v>1309</v>
      </c>
      <c r="J182" s="106"/>
      <c r="K182" s="106"/>
      <c r="L182" s="110"/>
      <c r="M182" s="110"/>
      <c r="N182" s="107"/>
    </row>
    <row r="183" spans="1:14" ht="13" x14ac:dyDescent="0.3">
      <c r="A183" s="5" t="s">
        <v>722</v>
      </c>
      <c r="B183" s="109" t="s">
        <v>947</v>
      </c>
      <c r="C183" s="45" t="s">
        <v>117</v>
      </c>
      <c r="D183" s="46" t="e">
        <f ca="1">_xludf.ifna(MATCH(C183,contact!$C$2:$C910,0))</f>
        <v>#NAME?</v>
      </c>
      <c r="E183" s="47" t="e">
        <f t="array" aca="1" ref="E183" ca="1">IF(D183&lt;&gt;"",HYPERLINK("#gid=599044922range=D"&amp;D183+1,INDEX(contact!$D$2:$D910,D183,0)),"")</f>
        <v>#NAME?</v>
      </c>
      <c r="F183" s="111" t="s">
        <v>1413</v>
      </c>
      <c r="G183" s="37" t="s">
        <v>1225</v>
      </c>
      <c r="H183" s="112" t="s">
        <v>1414</v>
      </c>
      <c r="I183" s="90" t="s">
        <v>1309</v>
      </c>
      <c r="J183" s="106"/>
      <c r="K183" s="106"/>
      <c r="L183" s="110"/>
      <c r="M183" s="110"/>
      <c r="N183" s="107"/>
    </row>
    <row r="184" spans="1:14" ht="13" x14ac:dyDescent="0.3">
      <c r="A184" s="98" t="s">
        <v>1362</v>
      </c>
      <c r="B184" s="45" t="s">
        <v>729</v>
      </c>
      <c r="C184" s="45" t="s">
        <v>473</v>
      </c>
      <c r="D184" s="46" t="e">
        <f ca="1">_xludf.ifna(MATCH(C184,contact!$C$2:$C910,0))</f>
        <v>#NAME?</v>
      </c>
      <c r="E184" s="47" t="e">
        <f t="array" aca="1" ref="E184" ca="1">IF(D184&lt;&gt;"",HYPERLINK("#gid=599044922range=D"&amp;D184+1,INDEX(contact!$D$2:$D910,D184,0)),"")</f>
        <v>#NAME?</v>
      </c>
      <c r="F184" s="37" t="s">
        <v>1057</v>
      </c>
      <c r="G184" s="37" t="s">
        <v>1225</v>
      </c>
      <c r="H184" s="37" t="s">
        <v>1415</v>
      </c>
      <c r="I184" s="37" t="s">
        <v>1416</v>
      </c>
      <c r="J184" s="54">
        <v>242248</v>
      </c>
      <c r="K184" s="54">
        <v>242308</v>
      </c>
      <c r="L184" s="190" t="s">
        <v>480</v>
      </c>
      <c r="M184" s="181"/>
      <c r="N184" s="50"/>
    </row>
    <row r="185" spans="1:14" ht="13" x14ac:dyDescent="0.3">
      <c r="A185" s="98" t="s">
        <v>1362</v>
      </c>
      <c r="B185" s="45" t="s">
        <v>729</v>
      </c>
      <c r="C185" s="45" t="s">
        <v>473</v>
      </c>
      <c r="D185" s="46" t="e">
        <f ca="1">_xludf.ifna(MATCH(C185,contact!$C$2:$C910,0))</f>
        <v>#NAME?</v>
      </c>
      <c r="E185" s="47" t="e">
        <f t="array" aca="1" ref="E185" ca="1">IF(D185&lt;&gt;"",HYPERLINK("#gid=599044922range=D"&amp;D185+1,INDEX(contact!$D$2:$D910,D185,0)),"")</f>
        <v>#NAME?</v>
      </c>
      <c r="F185" s="37" t="s">
        <v>1057</v>
      </c>
      <c r="G185" s="37" t="s">
        <v>1225</v>
      </c>
      <c r="H185" s="37" t="s">
        <v>1417</v>
      </c>
      <c r="I185" s="37" t="s">
        <v>1416</v>
      </c>
      <c r="J185" s="54">
        <v>242248</v>
      </c>
      <c r="K185" s="54">
        <v>242308</v>
      </c>
      <c r="L185" s="190" t="s">
        <v>480</v>
      </c>
      <c r="M185" s="181"/>
      <c r="N185" s="50"/>
    </row>
    <row r="186" spans="1:14" ht="13" x14ac:dyDescent="0.3">
      <c r="A186" s="5" t="s">
        <v>722</v>
      </c>
      <c r="B186" s="45" t="s">
        <v>836</v>
      </c>
      <c r="C186" s="45" t="s">
        <v>483</v>
      </c>
      <c r="D186" s="46" t="e">
        <f ca="1">_xludf.ifna(MATCH(C186,contact!$C$2:$C910,0))</f>
        <v>#NAME?</v>
      </c>
      <c r="E186" s="47" t="e">
        <f t="array" aca="1" ref="E186" ca="1">IF(D186&lt;&gt;"",HYPERLINK("#gid=599044922range=D"&amp;D186+1,INDEX(contact!$D$2:$D910,D186,0)),"")</f>
        <v>#NAME?</v>
      </c>
      <c r="F186" s="37" t="s">
        <v>1057</v>
      </c>
      <c r="G186" s="37"/>
      <c r="H186" s="37" t="s">
        <v>1418</v>
      </c>
      <c r="I186" s="37" t="s">
        <v>990</v>
      </c>
      <c r="J186" s="49"/>
      <c r="K186" s="54">
        <v>242338</v>
      </c>
      <c r="L186" s="58" t="s">
        <v>1419</v>
      </c>
      <c r="M186" s="58" t="s">
        <v>1420</v>
      </c>
      <c r="N186" s="50"/>
    </row>
    <row r="187" spans="1:14" ht="13" x14ac:dyDescent="0.3">
      <c r="A187" s="5" t="s">
        <v>722</v>
      </c>
      <c r="B187" s="45" t="s">
        <v>836</v>
      </c>
      <c r="C187" s="45" t="s">
        <v>483</v>
      </c>
      <c r="D187" s="46" t="e">
        <f ca="1">_xludf.ifna(MATCH(C187,contact!$C$2:$C910,0))</f>
        <v>#NAME?</v>
      </c>
      <c r="E187" s="47" t="e">
        <f t="array" aca="1" ref="E187" ca="1">IF(D187&lt;&gt;"",HYPERLINK("#gid=599044922range=D"&amp;D187+1,INDEX(contact!$D$2:$D910,D187,0)),"")</f>
        <v>#NAME?</v>
      </c>
      <c r="F187" s="37" t="s">
        <v>1057</v>
      </c>
      <c r="G187" s="37"/>
      <c r="H187" s="37" t="s">
        <v>1421</v>
      </c>
      <c r="I187" s="37" t="s">
        <v>990</v>
      </c>
      <c r="J187" s="49"/>
      <c r="K187" s="49">
        <v>242338</v>
      </c>
      <c r="L187" s="96" t="s">
        <v>1419</v>
      </c>
      <c r="M187" s="96" t="s">
        <v>1422</v>
      </c>
      <c r="N187" s="50"/>
    </row>
    <row r="188" spans="1:14" ht="13" x14ac:dyDescent="0.3">
      <c r="B188" s="45" t="s">
        <v>858</v>
      </c>
      <c r="C188" s="45" t="s">
        <v>488</v>
      </c>
      <c r="D188" s="46" t="e">
        <f ca="1">_xludf.ifna(MATCH(C188,contact!$C$2:$C910,0))</f>
        <v>#NAME?</v>
      </c>
      <c r="E188" s="47" t="e">
        <f t="array" aca="1" ref="E188" ca="1">IF(D188&lt;&gt;"",HYPERLINK("#gid=599044922range=D"&amp;D188+1,INDEX(contact!$D$2:$D910,D188,0)),"")</f>
        <v>#NAME?</v>
      </c>
      <c r="F188" s="37"/>
      <c r="G188" s="37"/>
      <c r="H188" s="37" t="s">
        <v>1423</v>
      </c>
      <c r="I188" s="37"/>
      <c r="J188" s="49"/>
      <c r="K188" s="49"/>
      <c r="L188" s="49"/>
      <c r="M188" s="49"/>
      <c r="N188" s="50"/>
    </row>
    <row r="189" spans="1:14" ht="13" x14ac:dyDescent="0.3">
      <c r="A189" s="98" t="s">
        <v>1362</v>
      </c>
      <c r="B189" s="45" t="s">
        <v>917</v>
      </c>
      <c r="C189" s="45" t="s">
        <v>495</v>
      </c>
      <c r="D189" s="46" t="e">
        <f ca="1">_xludf.ifna(MATCH(C189,contact!$C$2:$C910,0))</f>
        <v>#NAME?</v>
      </c>
      <c r="E189" s="47" t="e">
        <f t="array" aca="1" ref="E189" ca="1">IF(D189&lt;&gt;"",HYPERLINK("#gid=599044922range=D"&amp;D189+1,INDEX(contact!$D$2:$D910,D189,0)),"")</f>
        <v>#NAME?</v>
      </c>
      <c r="F189" s="37" t="s">
        <v>1057</v>
      </c>
      <c r="G189" s="37"/>
      <c r="H189" s="37" t="s">
        <v>1363</v>
      </c>
      <c r="I189" s="37"/>
      <c r="J189" s="54"/>
      <c r="K189" s="54"/>
      <c r="L189" s="49"/>
      <c r="M189" s="49"/>
      <c r="N189" s="50"/>
    </row>
    <row r="190" spans="1:14" ht="13" x14ac:dyDescent="0.3">
      <c r="A190" s="5" t="s">
        <v>722</v>
      </c>
      <c r="B190" s="45" t="s">
        <v>836</v>
      </c>
      <c r="C190" s="45" t="s">
        <v>502</v>
      </c>
      <c r="D190" s="46" t="e">
        <f ca="1">_xludf.ifna(MATCH(C190,contact!$C$2:$C910,0))</f>
        <v>#NAME?</v>
      </c>
      <c r="E190" s="47" t="e">
        <f t="array" aca="1" ref="E190" ca="1">IF(D190&lt;&gt;"",HYPERLINK("#gid=599044922range=D"&amp;D190+1,INDEX(contact!$D$2:$D910,D190,0)),"")</f>
        <v>#NAME?</v>
      </c>
      <c r="F190" s="37" t="s">
        <v>1057</v>
      </c>
      <c r="G190" s="37"/>
      <c r="H190" s="37" t="s">
        <v>1424</v>
      </c>
      <c r="I190" s="37" t="s">
        <v>1425</v>
      </c>
      <c r="J190" s="54"/>
      <c r="K190" s="54">
        <v>242338</v>
      </c>
      <c r="L190" s="55" t="s">
        <v>1426</v>
      </c>
      <c r="M190" s="49"/>
      <c r="N190" s="50"/>
    </row>
    <row r="191" spans="1:14" ht="13" x14ac:dyDescent="0.3">
      <c r="A191" s="5" t="s">
        <v>1427</v>
      </c>
      <c r="B191" s="45" t="s">
        <v>947</v>
      </c>
      <c r="C191" s="45" t="s">
        <v>513</v>
      </c>
      <c r="D191" s="46" t="e">
        <f ca="1">_xludf.ifna(MATCH(C191,contact!$C$2:$C910,0))</f>
        <v>#NAME?</v>
      </c>
      <c r="E191" s="47" t="e">
        <f t="array" aca="1" ref="E191" ca="1">IF(D191&lt;&gt;"",HYPERLINK("#gid=599044922range=D"&amp;D191+1,INDEX(contact!$D$2:$D910,D191,0)),"")</f>
        <v>#NAME?</v>
      </c>
      <c r="F191" s="37" t="s">
        <v>1428</v>
      </c>
      <c r="G191" s="37" t="s">
        <v>1429</v>
      </c>
      <c r="H191" s="37" t="s">
        <v>1430</v>
      </c>
      <c r="I191" s="37" t="s">
        <v>1364</v>
      </c>
      <c r="J191" s="54"/>
      <c r="K191" s="54"/>
      <c r="L191" s="49"/>
      <c r="M191" s="49"/>
      <c r="N191" s="50" t="s">
        <v>1431</v>
      </c>
    </row>
    <row r="192" spans="1:14" ht="13" x14ac:dyDescent="0.3">
      <c r="A192" s="5" t="s">
        <v>722</v>
      </c>
      <c r="B192" s="45" t="s">
        <v>947</v>
      </c>
      <c r="C192" s="45" t="s">
        <v>513</v>
      </c>
      <c r="D192" s="46" t="e">
        <f ca="1">_xludf.ifna(MATCH(C192,contact!$C$2:$C910,0))</f>
        <v>#NAME?</v>
      </c>
      <c r="E192" s="47" t="e">
        <f t="array" aca="1" ref="E192" ca="1">IF(D192&lt;&gt;"",HYPERLINK("#gid=599044922range=D"&amp;D192+1,INDEX(contact!$D$2:$D910,D192,0)),"")</f>
        <v>#NAME?</v>
      </c>
      <c r="F192" s="37" t="s">
        <v>1132</v>
      </c>
      <c r="G192" s="73"/>
      <c r="H192" s="37" t="s">
        <v>1432</v>
      </c>
      <c r="I192" s="37" t="s">
        <v>1364</v>
      </c>
      <c r="J192" s="54"/>
      <c r="K192" s="54"/>
      <c r="L192" s="49"/>
      <c r="M192" s="49"/>
      <c r="N192" s="113"/>
    </row>
    <row r="193" spans="1:14" ht="13" x14ac:dyDescent="0.3">
      <c r="A193" s="5" t="s">
        <v>722</v>
      </c>
      <c r="B193" s="45" t="s">
        <v>947</v>
      </c>
      <c r="C193" s="45" t="s">
        <v>513</v>
      </c>
      <c r="D193" s="46" t="e">
        <f ca="1">_xludf.ifna(MATCH(C193,contact!$C$2:$C910,0))</f>
        <v>#NAME?</v>
      </c>
      <c r="E193" s="47" t="e">
        <f t="array" aca="1" ref="E193" ca="1">IF(D193&lt;&gt;"",HYPERLINK("#gid=599044922range=D"&amp;D193+1,INDEX(contact!$D$2:$D910,D193,0)),"")</f>
        <v>#NAME?</v>
      </c>
      <c r="F193" s="37" t="s">
        <v>1233</v>
      </c>
      <c r="G193" s="73"/>
      <c r="H193" s="37" t="s">
        <v>1433</v>
      </c>
      <c r="I193" s="37" t="s">
        <v>1364</v>
      </c>
      <c r="J193" s="54"/>
      <c r="K193" s="54"/>
      <c r="L193" s="49"/>
      <c r="M193" s="49"/>
      <c r="N193" s="113"/>
    </row>
    <row r="194" spans="1:14" ht="13" x14ac:dyDescent="0.3">
      <c r="A194" s="5" t="s">
        <v>722</v>
      </c>
      <c r="B194" s="45" t="s">
        <v>947</v>
      </c>
      <c r="C194" s="45" t="s">
        <v>513</v>
      </c>
      <c r="D194" s="46" t="e">
        <f ca="1">_xludf.ifna(MATCH(C194,contact!$C$2:$C910,0))</f>
        <v>#NAME?</v>
      </c>
      <c r="E194" s="47" t="e">
        <f t="array" aca="1" ref="E194" ca="1">IF(D194&lt;&gt;"",HYPERLINK("#gid=599044922range=D"&amp;D194+1,INDEX(contact!$D$2:$D910,D194,0)),"")</f>
        <v>#NAME?</v>
      </c>
      <c r="F194" s="37" t="s">
        <v>985</v>
      </c>
      <c r="G194" s="73"/>
      <c r="H194" s="37" t="s">
        <v>1434</v>
      </c>
      <c r="I194" s="37" t="s">
        <v>1364</v>
      </c>
      <c r="J194" s="54"/>
      <c r="K194" s="54"/>
      <c r="L194" s="49"/>
      <c r="M194" s="49"/>
      <c r="N194" s="113"/>
    </row>
    <row r="195" spans="1:14" ht="13" x14ac:dyDescent="0.3">
      <c r="A195" s="5" t="s">
        <v>722</v>
      </c>
      <c r="B195" s="45" t="s">
        <v>729</v>
      </c>
      <c r="C195" s="45" t="s">
        <v>643</v>
      </c>
      <c r="D195" s="46">
        <v>47</v>
      </c>
      <c r="E195" s="47" t="str">
        <f t="array" ref="E195">IF(D195&lt;&gt;"",HYPERLINK("#gid=599044922range=D"&amp;D195+1,INDEX(contact!$D$2:$D910,D195,0)),"")</f>
        <v>ตะวันออกพาณิชย์ลีสซิ่ง</v>
      </c>
      <c r="F195" s="37" t="s">
        <v>1057</v>
      </c>
      <c r="G195" s="37" t="s">
        <v>1225</v>
      </c>
      <c r="H195" s="37" t="s">
        <v>1435</v>
      </c>
      <c r="I195" s="37" t="s">
        <v>1436</v>
      </c>
      <c r="J195" s="54">
        <v>242267</v>
      </c>
      <c r="K195" s="54">
        <v>242338</v>
      </c>
      <c r="L195" s="74" t="s">
        <v>1437</v>
      </c>
      <c r="M195" s="49"/>
      <c r="N195" s="50"/>
    </row>
    <row r="196" spans="1:14" ht="13" x14ac:dyDescent="0.3">
      <c r="A196" s="5" t="s">
        <v>722</v>
      </c>
      <c r="B196" s="45" t="s">
        <v>766</v>
      </c>
      <c r="C196" s="45" t="s">
        <v>643</v>
      </c>
      <c r="D196" s="46">
        <v>47</v>
      </c>
      <c r="E196" s="47" t="str">
        <f t="array" ref="E196">IF(D196&lt;&gt;"",HYPERLINK("#gid=599044922range=D"&amp;D196+1,INDEX(contact!$D$2:$D910,D196,0)),"")</f>
        <v>ตะวันออกพาณิชย์ลีสซิ่ง</v>
      </c>
      <c r="F196" s="37" t="s">
        <v>1189</v>
      </c>
      <c r="G196" s="37" t="s">
        <v>1225</v>
      </c>
      <c r="H196" s="37" t="s">
        <v>1229</v>
      </c>
      <c r="I196" s="37" t="s">
        <v>1438</v>
      </c>
      <c r="J196" s="54">
        <v>242267</v>
      </c>
      <c r="K196" s="54">
        <v>242338</v>
      </c>
      <c r="L196" s="49"/>
      <c r="M196" s="74" t="s">
        <v>1439</v>
      </c>
      <c r="N196" s="50"/>
    </row>
    <row r="197" spans="1:14" ht="13" x14ac:dyDescent="0.3">
      <c r="A197" s="5" t="s">
        <v>722</v>
      </c>
      <c r="B197" s="45" t="s">
        <v>766</v>
      </c>
      <c r="C197" s="45" t="s">
        <v>643</v>
      </c>
      <c r="D197" s="46">
        <v>47</v>
      </c>
      <c r="E197" s="47" t="str">
        <f t="array" ref="E197">IF(D197&lt;&gt;"",HYPERLINK("#gid=599044922range=D"&amp;D197+1,INDEX(contact!$D$2:$D910,D197,0)),"")</f>
        <v>ตะวันออกพาณิชย์ลีสซิ่ง</v>
      </c>
      <c r="F197" s="37" t="s">
        <v>1195</v>
      </c>
      <c r="G197" s="37"/>
      <c r="H197" s="65" t="s">
        <v>1203</v>
      </c>
      <c r="I197" s="37" t="s">
        <v>1074</v>
      </c>
      <c r="J197" s="54"/>
      <c r="K197" s="54"/>
      <c r="L197" s="58" t="s">
        <v>1440</v>
      </c>
      <c r="M197" s="49"/>
      <c r="N197" s="50"/>
    </row>
    <row r="198" spans="1:14" ht="13" x14ac:dyDescent="0.3">
      <c r="A198" s="5" t="s">
        <v>722</v>
      </c>
      <c r="B198" s="45" t="s">
        <v>917</v>
      </c>
      <c r="C198" s="45" t="s">
        <v>643</v>
      </c>
      <c r="D198" s="46">
        <v>47</v>
      </c>
      <c r="E198" s="47" t="str">
        <f t="array" ref="E198">IF(D198&lt;&gt;"",HYPERLINK("#gid=599044922range=D"&amp;D198+1,INDEX(contact!$D$2:$D910,D198,0)),"")</f>
        <v>ตะวันออกพาณิชย์ลีสซิ่ง</v>
      </c>
      <c r="F198" s="37" t="s">
        <v>1057</v>
      </c>
      <c r="G198" s="37" t="s">
        <v>1225</v>
      </c>
      <c r="H198" s="37" t="s">
        <v>1435</v>
      </c>
      <c r="I198" s="37" t="s">
        <v>1436</v>
      </c>
      <c r="J198" s="54">
        <v>242267</v>
      </c>
      <c r="K198" s="54">
        <v>242338</v>
      </c>
      <c r="L198" s="74" t="s">
        <v>1437</v>
      </c>
      <c r="M198" s="49"/>
      <c r="N198" s="50"/>
    </row>
    <row r="199" spans="1:14" ht="13" x14ac:dyDescent="0.3">
      <c r="A199" s="5" t="s">
        <v>722</v>
      </c>
      <c r="B199" s="45" t="s">
        <v>931</v>
      </c>
      <c r="C199" s="45" t="s">
        <v>643</v>
      </c>
      <c r="D199" s="46">
        <v>47</v>
      </c>
      <c r="E199" s="47" t="str">
        <f t="array" ref="E199">IF(D199&lt;&gt;"",HYPERLINK("#gid=599044922range=D"&amp;D199+1,INDEX(contact!$D$2:$D910,D199,0)),"")</f>
        <v>ตะวันออกพาณิชย์ลีสซิ่ง</v>
      </c>
      <c r="F199" s="37" t="s">
        <v>1189</v>
      </c>
      <c r="G199" s="37" t="s">
        <v>1225</v>
      </c>
      <c r="H199" s="37" t="s">
        <v>1441</v>
      </c>
      <c r="I199" s="37" t="s">
        <v>1438</v>
      </c>
      <c r="J199" s="54">
        <v>242267</v>
      </c>
      <c r="K199" s="54">
        <v>242338</v>
      </c>
      <c r="L199" s="49"/>
      <c r="M199" s="74" t="s">
        <v>1439</v>
      </c>
      <c r="N199" s="50"/>
    </row>
    <row r="200" spans="1:14" ht="13" x14ac:dyDescent="0.3">
      <c r="B200" s="45" t="s">
        <v>858</v>
      </c>
      <c r="C200" s="45" t="s">
        <v>537</v>
      </c>
      <c r="D200" s="46" t="e">
        <f ca="1">_xludf.ifna(MATCH(C200,contact!$C$2:$C910,0))</f>
        <v>#NAME?</v>
      </c>
      <c r="E200" s="47" t="e">
        <f t="array" aca="1" ref="E200" ca="1">IF(D200&lt;&gt;"",HYPERLINK("#gid=599044922range=D"&amp;D200+1,INDEX(contact!$D$2:$D910,D200,0)),"")</f>
        <v>#NAME?</v>
      </c>
      <c r="F200" s="37"/>
      <c r="G200" s="37"/>
      <c r="H200" s="37" t="s">
        <v>1442</v>
      </c>
      <c r="I200" s="37"/>
      <c r="J200" s="49"/>
      <c r="K200" s="49"/>
      <c r="L200" s="49"/>
      <c r="M200" s="49"/>
      <c r="N200" s="50"/>
    </row>
    <row r="201" spans="1:14" ht="13" x14ac:dyDescent="0.3">
      <c r="B201" s="45" t="s">
        <v>858</v>
      </c>
      <c r="C201" s="45" t="s">
        <v>548</v>
      </c>
      <c r="D201" s="46" t="e">
        <f ca="1">_xludf.ifna(MATCH(C201,contact!$C$2:$C910,0))</f>
        <v>#NAME?</v>
      </c>
      <c r="E201" s="47" t="e">
        <f t="array" aca="1" ref="E201" ca="1">IF(D201&lt;&gt;"",HYPERLINK("#gid=599044922range=D"&amp;D201+1,INDEX(contact!$D$2:$D910,D201,0)),"")</f>
        <v>#NAME?</v>
      </c>
      <c r="F201" s="37"/>
      <c r="G201" s="37"/>
      <c r="H201" s="37" t="s">
        <v>1443</v>
      </c>
      <c r="I201" s="37"/>
      <c r="J201" s="49"/>
      <c r="K201" s="49"/>
      <c r="L201" s="49"/>
      <c r="M201" s="49"/>
      <c r="N201" s="50"/>
    </row>
    <row r="202" spans="1:14" ht="13" x14ac:dyDescent="0.3">
      <c r="A202" s="5" t="s">
        <v>722</v>
      </c>
      <c r="B202" s="45" t="s">
        <v>836</v>
      </c>
      <c r="C202" s="45" t="s">
        <v>560</v>
      </c>
      <c r="D202" s="46" t="e">
        <f ca="1">_xludf.ifna(MATCH(C202,contact!$C$2:$C910,0))</f>
        <v>#NAME?</v>
      </c>
      <c r="E202" s="47" t="e">
        <f t="array" aca="1" ref="E202" ca="1">IF(D202&lt;&gt;"",HYPERLINK("#gid=599044922range=D"&amp;D202+1,INDEX(contact!$D$2:$D910,D202,0)),"")</f>
        <v>#NAME?</v>
      </c>
      <c r="F202" s="37" t="s">
        <v>1190</v>
      </c>
      <c r="G202" s="37" t="s">
        <v>1444</v>
      </c>
      <c r="H202" s="37" t="s">
        <v>1445</v>
      </c>
      <c r="I202" s="37" t="s">
        <v>1446</v>
      </c>
      <c r="J202" s="54">
        <v>242248</v>
      </c>
      <c r="K202" s="54">
        <v>242338</v>
      </c>
      <c r="L202" s="55" t="s">
        <v>566</v>
      </c>
      <c r="M202" s="49"/>
      <c r="N202" s="50"/>
    </row>
    <row r="203" spans="1:14" ht="13" x14ac:dyDescent="0.3">
      <c r="A203" s="5" t="s">
        <v>722</v>
      </c>
      <c r="B203" s="45" t="s">
        <v>836</v>
      </c>
      <c r="C203" s="45" t="s">
        <v>560</v>
      </c>
      <c r="D203" s="46" t="e">
        <f ca="1">_xludf.ifna(MATCH(C203,contact!$C$2:$C910,0))</f>
        <v>#NAME?</v>
      </c>
      <c r="E203" s="47" t="e">
        <f t="array" aca="1" ref="E203" ca="1">IF(D203&lt;&gt;"",HYPERLINK("#gid=599044922range=D"&amp;D203+1,INDEX(contact!$D$2:$D910,D203,0)),"")</f>
        <v>#NAME?</v>
      </c>
      <c r="F203" s="37" t="s">
        <v>1057</v>
      </c>
      <c r="G203" s="37"/>
      <c r="H203" s="37" t="s">
        <v>1447</v>
      </c>
      <c r="I203" s="37" t="s">
        <v>1446</v>
      </c>
      <c r="J203" s="54">
        <v>242248</v>
      </c>
      <c r="K203" s="54">
        <v>242338</v>
      </c>
      <c r="L203" s="55" t="s">
        <v>566</v>
      </c>
      <c r="M203" s="50"/>
      <c r="N203" s="50"/>
    </row>
    <row r="204" spans="1:14" ht="13" x14ac:dyDescent="0.3">
      <c r="B204" s="45" t="s">
        <v>858</v>
      </c>
      <c r="C204" s="45" t="s">
        <v>571</v>
      </c>
      <c r="D204" s="46" t="e">
        <f ca="1">_xludf.ifna(MATCH(C204,contact!$C$2:$C910,0))</f>
        <v>#NAME?</v>
      </c>
      <c r="E204" s="47" t="e">
        <f t="array" aca="1" ref="E204" ca="1">IF(D204&lt;&gt;"",HYPERLINK("#gid=599044922range=D"&amp;D204+1,INDEX(contact!$D$2:$D910,D204,0)),"")</f>
        <v>#NAME?</v>
      </c>
      <c r="F204" s="37"/>
      <c r="G204" s="37"/>
      <c r="H204" s="37" t="s">
        <v>1448</v>
      </c>
      <c r="I204" s="37"/>
      <c r="J204" s="49"/>
      <c r="K204" s="49"/>
      <c r="L204" s="49"/>
      <c r="M204" s="49"/>
      <c r="N204" s="50"/>
    </row>
    <row r="205" spans="1:14" ht="13" x14ac:dyDescent="0.3">
      <c r="A205" s="5" t="s">
        <v>722</v>
      </c>
      <c r="B205" s="45" t="s">
        <v>729</v>
      </c>
      <c r="C205" s="45" t="s">
        <v>576</v>
      </c>
      <c r="D205" s="46" t="e">
        <f ca="1">_xludf.ifna(MATCH(C205,contact!$C$2:$C910,0))</f>
        <v>#NAME?</v>
      </c>
      <c r="E205" s="47" t="e">
        <f t="array" aca="1" ref="E205" ca="1">IF(D205&lt;&gt;"",HYPERLINK("#gid=599044922range=D"&amp;D205+1,INDEX(contact!$D$2:$D910,D205,0)),"")</f>
        <v>#NAME?</v>
      </c>
      <c r="F205" s="37" t="s">
        <v>1164</v>
      </c>
      <c r="G205" s="37"/>
      <c r="H205" s="37" t="s">
        <v>1449</v>
      </c>
      <c r="I205" s="37" t="s">
        <v>1364</v>
      </c>
      <c r="J205" s="54"/>
      <c r="K205" s="54"/>
      <c r="L205" s="58" t="s">
        <v>1450</v>
      </c>
      <c r="M205" s="5"/>
      <c r="N205" s="50"/>
    </row>
    <row r="206" spans="1:14" ht="13" x14ac:dyDescent="0.3">
      <c r="A206" s="5" t="s">
        <v>722</v>
      </c>
      <c r="B206" s="45" t="s">
        <v>729</v>
      </c>
      <c r="C206" s="45" t="s">
        <v>576</v>
      </c>
      <c r="D206" s="46" t="e">
        <f ca="1">_xludf.ifna(MATCH(C206,contact!$C$2:$C910,0))</f>
        <v>#NAME?</v>
      </c>
      <c r="E206" s="47" t="e">
        <f t="array" aca="1" ref="E206" ca="1">IF(D206&lt;&gt;"",HYPERLINK("#gid=599044922range=D"&amp;D206+1,INDEX(contact!$D$2:$D910,D206,0)),"")</f>
        <v>#NAME?</v>
      </c>
      <c r="F206" s="37" t="s">
        <v>1190</v>
      </c>
      <c r="G206" s="37"/>
      <c r="H206" s="37" t="s">
        <v>1385</v>
      </c>
      <c r="I206" s="37" t="s">
        <v>1364</v>
      </c>
      <c r="J206" s="54"/>
      <c r="K206" s="54"/>
      <c r="L206" s="58" t="s">
        <v>1450</v>
      </c>
      <c r="M206" s="5"/>
      <c r="N206" s="50"/>
    </row>
    <row r="207" spans="1:14" ht="13" x14ac:dyDescent="0.3">
      <c r="A207" s="5" t="s">
        <v>722</v>
      </c>
      <c r="B207" s="45" t="s">
        <v>836</v>
      </c>
      <c r="C207" s="45" t="s">
        <v>576</v>
      </c>
      <c r="D207" s="46" t="e">
        <f ca="1">_xludf.ifna(MATCH(C207,contact!$C$2:$C910,0))</f>
        <v>#NAME?</v>
      </c>
      <c r="E207" s="47" t="e">
        <f t="array" aca="1" ref="E207" ca="1">IF(D207&lt;&gt;"",HYPERLINK("#gid=599044922range=D"&amp;D207+1,INDEX(contact!$D$2:$D910,D207,0)),"")</f>
        <v>#NAME?</v>
      </c>
      <c r="F207" s="37" t="s">
        <v>1190</v>
      </c>
      <c r="G207" s="37"/>
      <c r="H207" s="37" t="s">
        <v>1451</v>
      </c>
      <c r="I207" s="37" t="s">
        <v>1364</v>
      </c>
      <c r="J207" s="54"/>
      <c r="K207" s="54"/>
      <c r="L207" s="58" t="s">
        <v>1450</v>
      </c>
      <c r="M207" s="49"/>
      <c r="N207" s="50"/>
    </row>
    <row r="208" spans="1:14" ht="13" x14ac:dyDescent="0.3">
      <c r="B208" s="45" t="s">
        <v>858</v>
      </c>
      <c r="C208" s="45" t="s">
        <v>576</v>
      </c>
      <c r="D208" s="46" t="e">
        <f ca="1">_xludf.ifna(MATCH(C208,contact!$C$2:$C910,0))</f>
        <v>#NAME?</v>
      </c>
      <c r="E208" s="47" t="e">
        <f t="array" aca="1" ref="E208" ca="1">IF(D208&lt;&gt;"",HYPERLINK("#gid=599044922range=D"&amp;D208+1,INDEX(contact!$D$2:$D910,D208,0)),"")</f>
        <v>#NAME?</v>
      </c>
      <c r="F208" s="37"/>
      <c r="G208" s="37"/>
      <c r="H208" s="37" t="s">
        <v>1452</v>
      </c>
      <c r="I208" s="37"/>
      <c r="J208" s="49"/>
      <c r="K208" s="49"/>
      <c r="L208" s="49"/>
      <c r="M208" s="49"/>
      <c r="N208" s="50"/>
    </row>
    <row r="209" spans="1:14" ht="13" x14ac:dyDescent="0.3">
      <c r="A209" s="5" t="s">
        <v>722</v>
      </c>
      <c r="B209" s="45" t="s">
        <v>917</v>
      </c>
      <c r="C209" s="45" t="s">
        <v>576</v>
      </c>
      <c r="D209" s="46" t="e">
        <f ca="1">_xludf.ifna(MATCH(C209,contact!$C$2:$C910,0))</f>
        <v>#NAME?</v>
      </c>
      <c r="E209" s="47" t="e">
        <f t="array" aca="1" ref="E209" ca="1">IF(D209&lt;&gt;"",HYPERLINK("#gid=599044922range=D"&amp;D209+1,INDEX(contact!$D$2:$D910,D209,0)),"")</f>
        <v>#NAME?</v>
      </c>
      <c r="F209" s="37" t="s">
        <v>1164</v>
      </c>
      <c r="G209" s="37"/>
      <c r="H209" s="37" t="s">
        <v>1449</v>
      </c>
      <c r="I209" s="37" t="s">
        <v>1364</v>
      </c>
      <c r="J209" s="54"/>
      <c r="K209" s="54"/>
      <c r="L209" s="58" t="s">
        <v>1450</v>
      </c>
      <c r="M209" s="5"/>
      <c r="N209" s="50"/>
    </row>
    <row r="210" spans="1:14" ht="13" x14ac:dyDescent="0.3">
      <c r="A210" s="5" t="s">
        <v>722</v>
      </c>
      <c r="B210" s="45" t="s">
        <v>917</v>
      </c>
      <c r="C210" s="45" t="s">
        <v>576</v>
      </c>
      <c r="D210" s="46" t="e">
        <f ca="1">_xludf.ifna(MATCH(C210,contact!$C$2:$C910,0))</f>
        <v>#NAME?</v>
      </c>
      <c r="E210" s="47" t="e">
        <f t="array" aca="1" ref="E210" ca="1">IF(D210&lt;&gt;"",HYPERLINK("#gid=599044922range=D"&amp;D210+1,INDEX(contact!$D$2:$D910,D210,0)),"")</f>
        <v>#NAME?</v>
      </c>
      <c r="F210" s="37" t="s">
        <v>1190</v>
      </c>
      <c r="G210" s="37"/>
      <c r="H210" s="37" t="s">
        <v>1385</v>
      </c>
      <c r="I210" s="37" t="s">
        <v>1364</v>
      </c>
      <c r="J210" s="54"/>
      <c r="K210" s="54"/>
      <c r="L210" s="58" t="s">
        <v>1450</v>
      </c>
      <c r="M210" s="5"/>
      <c r="N210" s="50"/>
    </row>
    <row r="211" spans="1:14" ht="13" x14ac:dyDescent="0.3">
      <c r="A211" s="5" t="s">
        <v>722</v>
      </c>
      <c r="B211" s="45" t="s">
        <v>947</v>
      </c>
      <c r="C211" s="45" t="s">
        <v>576</v>
      </c>
      <c r="D211" s="46" t="e">
        <f ca="1">_xludf.ifna(MATCH(C211,contact!$C$2:$C910,0))</f>
        <v>#NAME?</v>
      </c>
      <c r="E211" s="47" t="e">
        <f t="array" aca="1" ref="E211" ca="1">IF(D211&lt;&gt;"",HYPERLINK("#gid=599044922range=D"&amp;D211+1,INDEX(contact!$D$2:$D910,D211,0)),"")</f>
        <v>#NAME?</v>
      </c>
      <c r="F211" s="37" t="s">
        <v>1055</v>
      </c>
      <c r="G211" s="37"/>
      <c r="H211" s="37" t="s">
        <v>1453</v>
      </c>
      <c r="I211" s="37" t="s">
        <v>1364</v>
      </c>
      <c r="J211" s="54"/>
      <c r="K211" s="54"/>
      <c r="L211" s="58" t="s">
        <v>1450</v>
      </c>
      <c r="M211" s="49"/>
      <c r="N211" s="50"/>
    </row>
    <row r="212" spans="1:14" ht="13" x14ac:dyDescent="0.3">
      <c r="A212" s="5" t="s">
        <v>722</v>
      </c>
      <c r="B212" s="45" t="s">
        <v>729</v>
      </c>
      <c r="C212" s="45" t="s">
        <v>587</v>
      </c>
      <c r="D212" s="46" t="e">
        <f ca="1">_xludf.ifna(MATCH(C212,contact!$C$2:$C910,0))</f>
        <v>#NAME?</v>
      </c>
      <c r="E212" s="47" t="e">
        <f t="array" aca="1" ref="E212" ca="1">IF(D212&lt;&gt;"",HYPERLINK("#gid=599044922range=D"&amp;D212+1,INDEX(contact!$D$2:$D910,D212,0)),"")</f>
        <v>#NAME?</v>
      </c>
      <c r="F212" s="37" t="s">
        <v>1190</v>
      </c>
      <c r="G212" s="37"/>
      <c r="H212" s="37" t="s">
        <v>1385</v>
      </c>
      <c r="I212" s="37" t="s">
        <v>1288</v>
      </c>
      <c r="J212" s="54">
        <v>242248</v>
      </c>
      <c r="K212" s="54"/>
      <c r="L212" s="58" t="s">
        <v>593</v>
      </c>
      <c r="M212" s="49"/>
      <c r="N212" s="50"/>
    </row>
    <row r="213" spans="1:14" ht="13" x14ac:dyDescent="0.3">
      <c r="A213" s="5" t="s">
        <v>722</v>
      </c>
      <c r="B213" s="45" t="s">
        <v>947</v>
      </c>
      <c r="C213" s="45" t="s">
        <v>587</v>
      </c>
      <c r="D213" s="46" t="e">
        <f ca="1">_xludf.ifna(MATCH(C213,contact!$C$2:$C910,0))</f>
        <v>#NAME?</v>
      </c>
      <c r="E213" s="47" t="e">
        <f t="array" aca="1" ref="E213" ca="1">IF(D213&lt;&gt;"",HYPERLINK("#gid=599044922range=D"&amp;D213+1,INDEX(contact!$D$2:$D910,D213,0)),"")</f>
        <v>#NAME?</v>
      </c>
      <c r="F213" s="37" t="s">
        <v>1057</v>
      </c>
      <c r="G213" s="37"/>
      <c r="H213" s="37" t="s">
        <v>1366</v>
      </c>
      <c r="I213" s="37" t="s">
        <v>1288</v>
      </c>
      <c r="J213" s="54">
        <v>242248</v>
      </c>
      <c r="K213" s="54"/>
      <c r="L213" s="58" t="s">
        <v>593</v>
      </c>
      <c r="M213" s="49"/>
      <c r="N213" s="50"/>
    </row>
    <row r="214" spans="1:14" ht="13" x14ac:dyDescent="0.3">
      <c r="A214" s="5" t="s">
        <v>722</v>
      </c>
      <c r="B214" s="45" t="s">
        <v>836</v>
      </c>
      <c r="C214" s="45" t="s">
        <v>599</v>
      </c>
      <c r="D214" s="46" t="e">
        <f ca="1">_xludf.ifna(MATCH(C214,contact!$C$2:$C910,0))</f>
        <v>#NAME?</v>
      </c>
      <c r="E214" s="47" t="e">
        <f t="array" aca="1" ref="E214" ca="1">IF(D214&lt;&gt;"",HYPERLINK("#gid=599044922range=D"&amp;D214+1,INDEX(contact!$D$2:$D910,D214,0)),"")</f>
        <v>#NAME?</v>
      </c>
      <c r="F214" s="37" t="s">
        <v>1055</v>
      </c>
      <c r="G214" s="37" t="s">
        <v>1165</v>
      </c>
      <c r="H214" s="37" t="s">
        <v>1454</v>
      </c>
      <c r="I214" s="37" t="s">
        <v>1391</v>
      </c>
      <c r="J214" s="54"/>
      <c r="K214" s="54">
        <v>242308</v>
      </c>
      <c r="L214" s="55" t="s">
        <v>1455</v>
      </c>
      <c r="M214" s="55" t="s">
        <v>1456</v>
      </c>
      <c r="N214" s="50"/>
    </row>
    <row r="215" spans="1:14" ht="13" x14ac:dyDescent="0.3">
      <c r="A215" s="5" t="s">
        <v>722</v>
      </c>
      <c r="B215" s="45" t="s">
        <v>836</v>
      </c>
      <c r="C215" s="45" t="s">
        <v>599</v>
      </c>
      <c r="D215" s="46" t="e">
        <f ca="1">_xludf.ifna(MATCH(C215,contact!$C$2:$C910,0))</f>
        <v>#NAME?</v>
      </c>
      <c r="E215" s="47" t="e">
        <f t="array" aca="1" ref="E215" ca="1">IF(D215&lt;&gt;"",HYPERLINK("#gid=599044922range=D"&amp;D215+1,INDEX(contact!$D$2:$D910,D215,0)),"")</f>
        <v>#NAME?</v>
      </c>
      <c r="F215" s="37" t="s">
        <v>1055</v>
      </c>
      <c r="G215" s="37"/>
      <c r="H215" s="37" t="s">
        <v>1457</v>
      </c>
      <c r="I215" s="37" t="s">
        <v>1391</v>
      </c>
      <c r="J215" s="54"/>
      <c r="K215" s="54">
        <v>242308</v>
      </c>
      <c r="L215" s="55" t="s">
        <v>1455</v>
      </c>
      <c r="M215" s="55" t="s">
        <v>1456</v>
      </c>
      <c r="N215" s="50"/>
    </row>
    <row r="216" spans="1:14" ht="13" x14ac:dyDescent="0.3">
      <c r="B216" s="45" t="s">
        <v>766</v>
      </c>
      <c r="C216" s="45" t="s">
        <v>655</v>
      </c>
      <c r="D216" s="46" t="e">
        <f ca="1">_xludf.ifna(MATCH(C216,contact!$C$2:$C910,0))</f>
        <v>#NAME?</v>
      </c>
      <c r="E216" s="47" t="e">
        <f t="array" aca="1" ref="E216" ca="1">IF(D216&lt;&gt;"",HYPERLINK("#gid=599044922range=D"&amp;D216+1,INDEX(contact!$D$2:$D910,D216,0)),"")</f>
        <v>#NAME?</v>
      </c>
      <c r="F216" s="37" t="s">
        <v>1458</v>
      </c>
      <c r="G216" s="37" t="s">
        <v>1459</v>
      </c>
      <c r="H216" s="37" t="s">
        <v>1460</v>
      </c>
      <c r="I216" s="37" t="s">
        <v>1461</v>
      </c>
      <c r="J216" s="54">
        <v>242262</v>
      </c>
      <c r="K216" s="54">
        <v>242338</v>
      </c>
      <c r="L216" s="55" t="s">
        <v>1462</v>
      </c>
      <c r="M216" s="50"/>
      <c r="N216" s="50"/>
    </row>
    <row r="217" spans="1:14" ht="13" x14ac:dyDescent="0.3">
      <c r="A217" s="5" t="s">
        <v>722</v>
      </c>
      <c r="B217" s="45" t="s">
        <v>766</v>
      </c>
      <c r="C217" s="45" t="s">
        <v>655</v>
      </c>
      <c r="D217" s="46" t="e">
        <f ca="1">_xludf.ifna(MATCH(C217,contact!$C$2:$C910,0))</f>
        <v>#NAME?</v>
      </c>
      <c r="E217" s="47" t="e">
        <f t="array" aca="1" ref="E217" ca="1">IF(D217&lt;&gt;"",HYPERLINK("#gid=599044922range=D"&amp;D217+1,INDEX(contact!$D$2:$D910,D217,0)),"")</f>
        <v>#NAME?</v>
      </c>
      <c r="F217" s="37" t="s">
        <v>1195</v>
      </c>
      <c r="G217" s="37"/>
      <c r="H217" s="37" t="s">
        <v>1463</v>
      </c>
      <c r="I217" s="37" t="s">
        <v>1074</v>
      </c>
      <c r="J217" s="54"/>
      <c r="K217" s="54"/>
      <c r="L217" s="55" t="s">
        <v>1462</v>
      </c>
      <c r="M217" s="49"/>
      <c r="N217" s="50"/>
    </row>
    <row r="218" spans="1:14" ht="13" x14ac:dyDescent="0.3">
      <c r="B218" s="45" t="s">
        <v>766</v>
      </c>
      <c r="C218" s="45" t="s">
        <v>655</v>
      </c>
      <c r="D218" s="46" t="e">
        <f ca="1">_xludf.ifna(MATCH(C218,contact!$C$2:$C910,0))</f>
        <v>#NAME?</v>
      </c>
      <c r="E218" s="47" t="e">
        <f t="array" aca="1" ref="E218" ca="1">IF(D218&lt;&gt;"",HYPERLINK("#gid=599044922range=D"&amp;D218+1,INDEX(contact!$D$2:$D910,D218,0)),"")</f>
        <v>#NAME?</v>
      </c>
      <c r="F218" s="37" t="s">
        <v>1057</v>
      </c>
      <c r="G218" s="37"/>
      <c r="H218" s="37" t="s">
        <v>1464</v>
      </c>
      <c r="I218" s="37" t="s">
        <v>1074</v>
      </c>
      <c r="J218" s="54"/>
      <c r="K218" s="54"/>
      <c r="L218" s="55" t="s">
        <v>1462</v>
      </c>
      <c r="M218" s="49"/>
      <c r="N218" s="50"/>
    </row>
    <row r="219" spans="1:14" ht="13" x14ac:dyDescent="0.3">
      <c r="B219" s="45" t="s">
        <v>917</v>
      </c>
      <c r="C219" s="45" t="s">
        <v>655</v>
      </c>
      <c r="D219" s="46" t="e">
        <f ca="1">_xludf.ifna(MATCH(C219,contact!$C$2:$C910,0))</f>
        <v>#NAME?</v>
      </c>
      <c r="E219" s="47" t="e">
        <f t="array" aca="1" ref="E219" ca="1">IF(D219&lt;&gt;"",HYPERLINK("#gid=599044922range=D"&amp;D219+1,INDEX(contact!$D$2:$D910,D219,0)),"")</f>
        <v>#NAME?</v>
      </c>
      <c r="F219" s="37" t="s">
        <v>1458</v>
      </c>
      <c r="G219" s="37" t="s">
        <v>1459</v>
      </c>
      <c r="H219" s="37" t="s">
        <v>1465</v>
      </c>
      <c r="I219" s="37" t="s">
        <v>1461</v>
      </c>
      <c r="J219" s="54">
        <v>242262</v>
      </c>
      <c r="K219" s="54">
        <v>242338</v>
      </c>
      <c r="L219" s="55" t="s">
        <v>1462</v>
      </c>
      <c r="M219" s="188" t="s">
        <v>1466</v>
      </c>
      <c r="N219" s="181"/>
    </row>
    <row r="220" spans="1:14" ht="13" x14ac:dyDescent="0.3">
      <c r="B220" s="45" t="s">
        <v>917</v>
      </c>
      <c r="C220" s="45" t="s">
        <v>655</v>
      </c>
      <c r="D220" s="46" t="e">
        <f ca="1">_xludf.ifna(MATCH(C220,contact!$C$2:$C910,0))</f>
        <v>#NAME?</v>
      </c>
      <c r="E220" s="47" t="e">
        <f t="array" aca="1" ref="E220" ca="1">IF(D220&lt;&gt;"",HYPERLINK("#gid=599044922range=D"&amp;D220+1,INDEX(contact!$D$2:$D910,D220,0)),"")</f>
        <v>#NAME?</v>
      </c>
      <c r="F220" s="37" t="s">
        <v>1057</v>
      </c>
      <c r="G220" s="37"/>
      <c r="H220" s="37" t="s">
        <v>1464</v>
      </c>
      <c r="I220" s="37" t="s">
        <v>1074</v>
      </c>
      <c r="J220" s="54"/>
      <c r="K220" s="54"/>
      <c r="L220" s="55" t="s">
        <v>1462</v>
      </c>
      <c r="M220" s="49"/>
      <c r="N220" s="50"/>
    </row>
    <row r="221" spans="1:14" ht="13" x14ac:dyDescent="0.3">
      <c r="A221" s="5" t="s">
        <v>722</v>
      </c>
      <c r="B221" s="45" t="s">
        <v>931</v>
      </c>
      <c r="C221" s="45" t="s">
        <v>655</v>
      </c>
      <c r="D221" s="46" t="e">
        <f ca="1">_xludf.ifna(MATCH(C221,contact!$C$2:$C910,0))</f>
        <v>#NAME?</v>
      </c>
      <c r="E221" s="47" t="e">
        <f t="array" aca="1" ref="E221" ca="1">IF(D221&lt;&gt;"",HYPERLINK("#gid=599044922range=D"&amp;D221+1,INDEX(contact!$D$2:$D910,D221,0)),"")</f>
        <v>#NAME?</v>
      </c>
      <c r="F221" s="37" t="s">
        <v>1195</v>
      </c>
      <c r="G221" s="37"/>
      <c r="H221" s="37" t="s">
        <v>1467</v>
      </c>
      <c r="I221" s="37" t="s">
        <v>1074</v>
      </c>
      <c r="J221" s="54"/>
      <c r="K221" s="54"/>
      <c r="L221" s="55" t="s">
        <v>1462</v>
      </c>
      <c r="M221" s="49"/>
      <c r="N221" s="50"/>
    </row>
    <row r="222" spans="1:14" ht="13" x14ac:dyDescent="0.3">
      <c r="B222" s="45" t="s">
        <v>766</v>
      </c>
      <c r="C222" s="45" t="s">
        <v>665</v>
      </c>
      <c r="D222" s="46" t="e">
        <f ca="1">_xludf.ifna(MATCH(C222,contact!$C$2:$C910,0))</f>
        <v>#NAME?</v>
      </c>
      <c r="E222" s="47" t="e">
        <f t="array" aca="1" ref="E222" ca="1">IF(D222&lt;&gt;"",HYPERLINK("#gid=599044922range=D"&amp;D222+1,INDEX(contact!$D$2:$D910,D222,0)),"")</f>
        <v>#NAME?</v>
      </c>
      <c r="F222" s="37" t="s">
        <v>1458</v>
      </c>
      <c r="G222" s="37" t="s">
        <v>1459</v>
      </c>
      <c r="H222" s="37" t="s">
        <v>1460</v>
      </c>
      <c r="I222" s="37" t="s">
        <v>1461</v>
      </c>
      <c r="J222" s="54">
        <v>242262</v>
      </c>
      <c r="K222" s="54">
        <v>242338</v>
      </c>
      <c r="L222" s="55" t="s">
        <v>1468</v>
      </c>
      <c r="M222" s="50"/>
      <c r="N222" s="50"/>
    </row>
    <row r="223" spans="1:14" ht="13" x14ac:dyDescent="0.3">
      <c r="A223" s="5" t="s">
        <v>722</v>
      </c>
      <c r="B223" s="45" t="s">
        <v>766</v>
      </c>
      <c r="C223" s="45" t="s">
        <v>665</v>
      </c>
      <c r="D223" s="46" t="e">
        <f ca="1">_xludf.ifna(MATCH(C223,contact!$C$2:$C910,0))</f>
        <v>#NAME?</v>
      </c>
      <c r="E223" s="47" t="e">
        <f t="array" aca="1" ref="E223" ca="1">IF(D223&lt;&gt;"",HYPERLINK("#gid=599044922range=D"&amp;D223+1,INDEX(contact!$D$2:$D910,D223,0)),"")</f>
        <v>#NAME?</v>
      </c>
      <c r="F223" s="37" t="s">
        <v>1195</v>
      </c>
      <c r="G223" s="37"/>
      <c r="H223" s="37" t="s">
        <v>1463</v>
      </c>
      <c r="I223" s="37" t="s">
        <v>1074</v>
      </c>
      <c r="J223" s="54"/>
      <c r="K223" s="54"/>
      <c r="L223" s="55" t="s">
        <v>1468</v>
      </c>
      <c r="M223" s="49"/>
      <c r="N223" s="50"/>
    </row>
    <row r="224" spans="1:14" ht="13" x14ac:dyDescent="0.3">
      <c r="B224" s="45" t="s">
        <v>766</v>
      </c>
      <c r="C224" s="45" t="s">
        <v>665</v>
      </c>
      <c r="D224" s="46" t="e">
        <f ca="1">_xludf.ifna(MATCH(C224,contact!$C$2:$C910,0))</f>
        <v>#NAME?</v>
      </c>
      <c r="E224" s="47" t="e">
        <f t="array" aca="1" ref="E224" ca="1">IF(D224&lt;&gt;"",HYPERLINK("#gid=599044922range=D"&amp;D224+1,INDEX(contact!$D$2:$D910,D224,0)),"")</f>
        <v>#NAME?</v>
      </c>
      <c r="F224" s="37" t="s">
        <v>1057</v>
      </c>
      <c r="G224" s="37"/>
      <c r="H224" s="37" t="s">
        <v>1469</v>
      </c>
      <c r="I224" s="37" t="s">
        <v>1074</v>
      </c>
      <c r="J224" s="54"/>
      <c r="K224" s="54"/>
      <c r="L224" s="55" t="s">
        <v>1468</v>
      </c>
      <c r="M224" s="49"/>
      <c r="N224" s="50"/>
    </row>
    <row r="225" spans="1:14" ht="13" x14ac:dyDescent="0.3">
      <c r="B225" s="45" t="s">
        <v>917</v>
      </c>
      <c r="C225" s="45" t="s">
        <v>665</v>
      </c>
      <c r="D225" s="46" t="e">
        <f ca="1">_xludf.ifna(MATCH(C225,contact!$C$2:$C910,0))</f>
        <v>#NAME?</v>
      </c>
      <c r="E225" s="47" t="e">
        <f t="array" aca="1" ref="E225" ca="1">IF(D225&lt;&gt;"",HYPERLINK("#gid=599044922range=D"&amp;D225+1,INDEX(contact!$D$2:$D910,D225,0)),"")</f>
        <v>#NAME?</v>
      </c>
      <c r="F225" s="37" t="s">
        <v>1057</v>
      </c>
      <c r="G225" s="37"/>
      <c r="H225" s="37" t="s">
        <v>1469</v>
      </c>
      <c r="I225" s="37" t="s">
        <v>1074</v>
      </c>
      <c r="J225" s="54"/>
      <c r="K225" s="54"/>
      <c r="L225" s="55" t="s">
        <v>1468</v>
      </c>
      <c r="M225" s="49"/>
      <c r="N225" s="50"/>
    </row>
    <row r="226" spans="1:14" ht="13" x14ac:dyDescent="0.3">
      <c r="B226" s="45" t="s">
        <v>931</v>
      </c>
      <c r="C226" s="45" t="s">
        <v>665</v>
      </c>
      <c r="D226" s="46" t="e">
        <f ca="1">_xludf.ifna(MATCH(C226,contact!$C$2:$C910,0))</f>
        <v>#NAME?</v>
      </c>
      <c r="E226" s="47" t="e">
        <f t="array" aca="1" ref="E226" ca="1">IF(D226&lt;&gt;"",HYPERLINK("#gid=599044922range=D"&amp;D226+1,INDEX(contact!$D$2:$D910,D226,0)),"")</f>
        <v>#NAME?</v>
      </c>
      <c r="F226" s="37" t="s">
        <v>1458</v>
      </c>
      <c r="G226" s="37" t="s">
        <v>1459</v>
      </c>
      <c r="H226" s="37" t="s">
        <v>1465</v>
      </c>
      <c r="I226" s="37" t="s">
        <v>1461</v>
      </c>
      <c r="J226" s="54">
        <v>242262</v>
      </c>
      <c r="K226" s="54">
        <v>242338</v>
      </c>
      <c r="L226" s="55" t="s">
        <v>1468</v>
      </c>
      <c r="M226" s="50"/>
      <c r="N226" s="50"/>
    </row>
    <row r="227" spans="1:14" ht="13" x14ac:dyDescent="0.3">
      <c r="A227" s="5" t="s">
        <v>722</v>
      </c>
      <c r="B227" s="45" t="s">
        <v>931</v>
      </c>
      <c r="C227" s="45" t="s">
        <v>665</v>
      </c>
      <c r="D227" s="46" t="e">
        <f ca="1">_xludf.ifna(MATCH(C227,contact!$C$2:$C910,0))</f>
        <v>#NAME?</v>
      </c>
      <c r="E227" s="47" t="e">
        <f t="array" aca="1" ref="E227" ca="1">IF(D227&lt;&gt;"",HYPERLINK("#gid=599044922range=D"&amp;D227+1,INDEX(contact!$D$2:$D910,D227,0)),"")</f>
        <v>#NAME?</v>
      </c>
      <c r="F227" s="37" t="s">
        <v>1195</v>
      </c>
      <c r="G227" s="37"/>
      <c r="H227" s="37" t="s">
        <v>1467</v>
      </c>
      <c r="I227" s="37" t="s">
        <v>1074</v>
      </c>
      <c r="J227" s="54"/>
      <c r="K227" s="54"/>
      <c r="L227" s="55" t="s">
        <v>1468</v>
      </c>
      <c r="M227" s="49"/>
      <c r="N227" s="50"/>
    </row>
    <row r="228" spans="1:14" ht="13" x14ac:dyDescent="0.3">
      <c r="B228" s="45" t="s">
        <v>766</v>
      </c>
      <c r="C228" s="45" t="s">
        <v>671</v>
      </c>
      <c r="D228" s="46" t="e">
        <f ca="1">_xludf.ifna(MATCH(C228,contact!$C$2:$C910,0))</f>
        <v>#NAME?</v>
      </c>
      <c r="E228" s="47" t="e">
        <f t="array" aca="1" ref="E228" ca="1">IF(D228&lt;&gt;"",HYPERLINK("#gid=599044922range=D"&amp;D228+1,INDEX(contact!$D$2:$D910,D228,0)),"")</f>
        <v>#NAME?</v>
      </c>
      <c r="F228" s="37" t="s">
        <v>1458</v>
      </c>
      <c r="G228" s="37" t="s">
        <v>1459</v>
      </c>
      <c r="H228" s="37" t="s">
        <v>1460</v>
      </c>
      <c r="I228" s="37" t="s">
        <v>1461</v>
      </c>
      <c r="J228" s="54">
        <v>242262</v>
      </c>
      <c r="K228" s="54">
        <v>242338</v>
      </c>
      <c r="L228" s="55" t="s">
        <v>1470</v>
      </c>
      <c r="M228" s="50"/>
      <c r="N228" s="50"/>
    </row>
    <row r="229" spans="1:14" ht="13" x14ac:dyDescent="0.3">
      <c r="A229" s="5" t="s">
        <v>722</v>
      </c>
      <c r="B229" s="45" t="s">
        <v>766</v>
      </c>
      <c r="C229" s="45" t="s">
        <v>671</v>
      </c>
      <c r="D229" s="46" t="e">
        <f ca="1">_xludf.ifna(MATCH(C229,contact!$C$2:$C910,0))</f>
        <v>#NAME?</v>
      </c>
      <c r="E229" s="47" t="e">
        <f t="array" aca="1" ref="E229" ca="1">IF(D229&lt;&gt;"",HYPERLINK("#gid=599044922range=D"&amp;D229+1,INDEX(contact!$D$2:$D910,D229,0)),"")</f>
        <v>#NAME?</v>
      </c>
      <c r="F229" s="37" t="s">
        <v>1195</v>
      </c>
      <c r="G229" s="37"/>
      <c r="H229" s="37" t="s">
        <v>1463</v>
      </c>
      <c r="I229" s="37" t="s">
        <v>1074</v>
      </c>
      <c r="J229" s="54"/>
      <c r="K229" s="54"/>
      <c r="L229" s="55" t="s">
        <v>1470</v>
      </c>
      <c r="M229" s="49"/>
      <c r="N229" s="50"/>
    </row>
    <row r="230" spans="1:14" ht="13" x14ac:dyDescent="0.3">
      <c r="B230" s="45" t="s">
        <v>766</v>
      </c>
      <c r="C230" s="45" t="s">
        <v>671</v>
      </c>
      <c r="D230" s="46" t="e">
        <f ca="1">_xludf.ifna(MATCH(C230,contact!$C$2:$C910,0))</f>
        <v>#NAME?</v>
      </c>
      <c r="E230" s="47" t="e">
        <f t="array" aca="1" ref="E230" ca="1">IF(D230&lt;&gt;"",HYPERLINK("#gid=599044922range=D"&amp;D230+1,INDEX(contact!$D$2:$D910,D230,0)),"")</f>
        <v>#NAME?</v>
      </c>
      <c r="F230" s="37" t="s">
        <v>1057</v>
      </c>
      <c r="G230" s="37"/>
      <c r="H230" s="37" t="s">
        <v>1469</v>
      </c>
      <c r="I230" s="37" t="s">
        <v>1074</v>
      </c>
      <c r="J230" s="54"/>
      <c r="K230" s="54"/>
      <c r="L230" s="55" t="s">
        <v>1470</v>
      </c>
      <c r="M230" s="49"/>
      <c r="N230" s="50"/>
    </row>
    <row r="231" spans="1:14" ht="13" x14ac:dyDescent="0.3">
      <c r="B231" s="45" t="s">
        <v>917</v>
      </c>
      <c r="C231" s="45" t="s">
        <v>671</v>
      </c>
      <c r="D231" s="46" t="e">
        <f ca="1">_xludf.ifna(MATCH(C231,contact!$C$2:$C910,0))</f>
        <v>#NAME?</v>
      </c>
      <c r="E231" s="47" t="e">
        <f t="array" aca="1" ref="E231" ca="1">IF(D231&lt;&gt;"",HYPERLINK("#gid=599044922range=D"&amp;D231+1,INDEX(contact!$D$2:$D910,D231,0)),"")</f>
        <v>#NAME?</v>
      </c>
      <c r="F231" s="37" t="s">
        <v>1057</v>
      </c>
      <c r="G231" s="37"/>
      <c r="H231" s="37" t="s">
        <v>1469</v>
      </c>
      <c r="I231" s="37" t="s">
        <v>1074</v>
      </c>
      <c r="J231" s="54"/>
      <c r="K231" s="54"/>
      <c r="L231" s="55" t="s">
        <v>1470</v>
      </c>
      <c r="M231" s="49"/>
      <c r="N231" s="50"/>
    </row>
    <row r="232" spans="1:14" ht="13" x14ac:dyDescent="0.3">
      <c r="B232" s="45" t="s">
        <v>931</v>
      </c>
      <c r="C232" s="45" t="s">
        <v>671</v>
      </c>
      <c r="D232" s="46" t="e">
        <f ca="1">_xludf.ifna(MATCH(C232,contact!$C$2:$C910,0))</f>
        <v>#NAME?</v>
      </c>
      <c r="E232" s="47" t="e">
        <f t="array" aca="1" ref="E232" ca="1">IF(D232&lt;&gt;"",HYPERLINK("#gid=599044922range=D"&amp;D232+1,INDEX(contact!$D$2:$D910,D232,0)),"")</f>
        <v>#NAME?</v>
      </c>
      <c r="F232" s="37" t="s">
        <v>1458</v>
      </c>
      <c r="G232" s="37" t="s">
        <v>1459</v>
      </c>
      <c r="H232" s="37" t="s">
        <v>1465</v>
      </c>
      <c r="I232" s="37" t="s">
        <v>1461</v>
      </c>
      <c r="J232" s="54">
        <v>242262</v>
      </c>
      <c r="K232" s="54">
        <v>242338</v>
      </c>
      <c r="L232" s="55" t="s">
        <v>1470</v>
      </c>
      <c r="M232" s="50"/>
      <c r="N232" s="50"/>
    </row>
    <row r="233" spans="1:14" ht="13" x14ac:dyDescent="0.3">
      <c r="A233" s="5" t="s">
        <v>722</v>
      </c>
      <c r="B233" s="45" t="s">
        <v>931</v>
      </c>
      <c r="C233" s="45" t="s">
        <v>671</v>
      </c>
      <c r="D233" s="46" t="e">
        <f ca="1">_xludf.ifna(MATCH(C233,contact!$C$2:$C910,0))</f>
        <v>#NAME?</v>
      </c>
      <c r="E233" s="47" t="e">
        <f t="array" aca="1" ref="E233" ca="1">IF(D233&lt;&gt;"",HYPERLINK("#gid=599044922range=D"&amp;D233+1,INDEX(contact!$D$2:$D910,D233,0)),"")</f>
        <v>#NAME?</v>
      </c>
      <c r="F233" s="37" t="s">
        <v>1195</v>
      </c>
      <c r="G233" s="37"/>
      <c r="H233" s="37" t="s">
        <v>1467</v>
      </c>
      <c r="I233" s="37" t="s">
        <v>1074</v>
      </c>
      <c r="J233" s="54"/>
      <c r="K233" s="54"/>
      <c r="L233" s="55" t="s">
        <v>1470</v>
      </c>
      <c r="M233" s="49"/>
      <c r="N233" s="50"/>
    </row>
    <row r="234" spans="1:14" ht="13" x14ac:dyDescent="0.3">
      <c r="B234" s="45" t="s">
        <v>766</v>
      </c>
      <c r="C234" s="45" t="s">
        <v>677</v>
      </c>
      <c r="D234" s="46" t="e">
        <f ca="1">_xludf.ifna(MATCH(C234,contact!$C$2:$C910,0))</f>
        <v>#NAME?</v>
      </c>
      <c r="E234" s="47" t="e">
        <f t="array" aca="1" ref="E234" ca="1">IF(D234&lt;&gt;"",HYPERLINK("#gid=599044922range=D"&amp;D234+1,INDEX(contact!$D$2:$D910,D234,0)),"")</f>
        <v>#NAME?</v>
      </c>
      <c r="F234" s="37" t="s">
        <v>1458</v>
      </c>
      <c r="G234" s="37" t="s">
        <v>1459</v>
      </c>
      <c r="H234" s="37" t="s">
        <v>1460</v>
      </c>
      <c r="I234" s="37" t="s">
        <v>1461</v>
      </c>
      <c r="J234" s="54">
        <v>242262</v>
      </c>
      <c r="K234" s="54">
        <v>242338</v>
      </c>
      <c r="L234" s="55" t="s">
        <v>1471</v>
      </c>
      <c r="M234" s="49"/>
      <c r="N234" s="50"/>
    </row>
    <row r="235" spans="1:14" ht="13" x14ac:dyDescent="0.3">
      <c r="A235" s="5" t="s">
        <v>722</v>
      </c>
      <c r="B235" s="45" t="s">
        <v>766</v>
      </c>
      <c r="C235" s="45" t="s">
        <v>677</v>
      </c>
      <c r="D235" s="46" t="e">
        <f ca="1">_xludf.ifna(MATCH(C235,contact!$C$2:$C910,0))</f>
        <v>#NAME?</v>
      </c>
      <c r="E235" s="47" t="e">
        <f t="array" aca="1" ref="E235" ca="1">IF(D235&lt;&gt;"",HYPERLINK("#gid=599044922range=D"&amp;D235+1,INDEX(contact!$D$2:$D910,D235,0)),"")</f>
        <v>#NAME?</v>
      </c>
      <c r="F235" s="37" t="s">
        <v>1195</v>
      </c>
      <c r="G235" s="37"/>
      <c r="H235" s="37" t="s">
        <v>1463</v>
      </c>
      <c r="I235" s="37" t="s">
        <v>1074</v>
      </c>
      <c r="J235" s="54"/>
      <c r="K235" s="54"/>
      <c r="L235" s="55" t="s">
        <v>1471</v>
      </c>
      <c r="M235" s="49"/>
      <c r="N235" s="50"/>
    </row>
    <row r="236" spans="1:14" ht="13" x14ac:dyDescent="0.3">
      <c r="B236" s="45" t="s">
        <v>766</v>
      </c>
      <c r="C236" s="45" t="s">
        <v>677</v>
      </c>
      <c r="D236" s="46" t="e">
        <f ca="1">_xludf.ifna(MATCH(C236,contact!$C$2:$C910,0))</f>
        <v>#NAME?</v>
      </c>
      <c r="E236" s="47" t="e">
        <f t="array" aca="1" ref="E236" ca="1">IF(D236&lt;&gt;"",HYPERLINK("#gid=599044922range=D"&amp;D236+1,INDEX(contact!$D$2:$D910,D236,0)),"")</f>
        <v>#NAME?</v>
      </c>
      <c r="F236" s="37" t="s">
        <v>1057</v>
      </c>
      <c r="G236" s="37"/>
      <c r="H236" s="37" t="s">
        <v>1469</v>
      </c>
      <c r="I236" s="37" t="s">
        <v>1074</v>
      </c>
      <c r="J236" s="54"/>
      <c r="K236" s="54"/>
      <c r="L236" s="55" t="s">
        <v>1471</v>
      </c>
      <c r="M236" s="49"/>
      <c r="N236" s="50"/>
    </row>
    <row r="237" spans="1:14" ht="13" x14ac:dyDescent="0.3">
      <c r="B237" s="45" t="s">
        <v>917</v>
      </c>
      <c r="C237" s="45" t="s">
        <v>677</v>
      </c>
      <c r="D237" s="46" t="e">
        <f ca="1">_xludf.ifna(MATCH(C237,contact!$C$2:$C910,0))</f>
        <v>#NAME?</v>
      </c>
      <c r="E237" s="47" t="e">
        <f t="array" aca="1" ref="E237" ca="1">IF(D237&lt;&gt;"",HYPERLINK("#gid=599044922range=D"&amp;D237+1,INDEX(contact!$D$2:$D910,D237,0)),"")</f>
        <v>#NAME?</v>
      </c>
      <c r="F237" s="37" t="s">
        <v>1057</v>
      </c>
      <c r="G237" s="37"/>
      <c r="H237" s="37" t="s">
        <v>1469</v>
      </c>
      <c r="I237" s="37" t="s">
        <v>1074</v>
      </c>
      <c r="J237" s="54"/>
      <c r="K237" s="54"/>
      <c r="L237" s="55" t="s">
        <v>1471</v>
      </c>
      <c r="M237" s="49"/>
      <c r="N237" s="50"/>
    </row>
    <row r="238" spans="1:14" ht="13" x14ac:dyDescent="0.3">
      <c r="B238" s="45" t="s">
        <v>931</v>
      </c>
      <c r="C238" s="45" t="s">
        <v>677</v>
      </c>
      <c r="D238" s="46" t="e">
        <f ca="1">_xludf.ifna(MATCH(C238,contact!$C$2:$C910,0))</f>
        <v>#NAME?</v>
      </c>
      <c r="E238" s="47" t="e">
        <f t="array" aca="1" ref="E238" ca="1">IF(D238&lt;&gt;"",HYPERLINK("#gid=599044922range=D"&amp;D238+1,INDEX(contact!$D$2:$D910,D238,0)),"")</f>
        <v>#NAME?</v>
      </c>
      <c r="F238" s="37" t="s">
        <v>1458</v>
      </c>
      <c r="G238" s="37" t="s">
        <v>1459</v>
      </c>
      <c r="H238" s="37" t="s">
        <v>1465</v>
      </c>
      <c r="I238" s="37" t="s">
        <v>1461</v>
      </c>
      <c r="J238" s="54">
        <v>242262</v>
      </c>
      <c r="K238" s="54">
        <v>242338</v>
      </c>
      <c r="L238" s="55" t="s">
        <v>1471</v>
      </c>
      <c r="M238" s="49"/>
      <c r="N238" s="50"/>
    </row>
    <row r="239" spans="1:14" ht="13" x14ac:dyDescent="0.3">
      <c r="A239" s="5" t="s">
        <v>722</v>
      </c>
      <c r="B239" s="45" t="s">
        <v>931</v>
      </c>
      <c r="C239" s="45" t="s">
        <v>677</v>
      </c>
      <c r="D239" s="46" t="e">
        <f ca="1">_xludf.ifna(MATCH(C239,contact!$C$2:$C910,0))</f>
        <v>#NAME?</v>
      </c>
      <c r="E239" s="47" t="e">
        <f t="array" aca="1" ref="E239" ca="1">IF(D239&lt;&gt;"",HYPERLINK("#gid=599044922range=D"&amp;D239+1,INDEX(contact!$D$2:$D910,D239,0)),"")</f>
        <v>#NAME?</v>
      </c>
      <c r="F239" s="37" t="s">
        <v>1195</v>
      </c>
      <c r="G239" s="37"/>
      <c r="H239" s="37" t="s">
        <v>1467</v>
      </c>
      <c r="I239" s="37" t="s">
        <v>1074</v>
      </c>
      <c r="J239" s="54"/>
      <c r="K239" s="54"/>
      <c r="L239" s="55" t="s">
        <v>1471</v>
      </c>
      <c r="M239" s="49"/>
      <c r="N239" s="50"/>
    </row>
    <row r="240" spans="1:14" ht="13" x14ac:dyDescent="0.3">
      <c r="B240" s="45" t="s">
        <v>858</v>
      </c>
      <c r="C240" s="45" t="s">
        <v>683</v>
      </c>
      <c r="D240" s="46" t="e">
        <f ca="1">_xludf.ifna(MATCH(C240,contact!$C$2:$C910,0))</f>
        <v>#NAME?</v>
      </c>
      <c r="E240" s="47" t="e">
        <f t="array" aca="1" ref="E240" ca="1">IF(D240&lt;&gt;"",HYPERLINK("#gid=599044922range=D"&amp;D240+1,INDEX(contact!$D$2:$D910,D240,0)),"")</f>
        <v>#NAME?</v>
      </c>
      <c r="F240" s="37"/>
      <c r="G240" s="37"/>
      <c r="H240" s="37" t="s">
        <v>1472</v>
      </c>
      <c r="I240" s="37"/>
      <c r="J240" s="49"/>
      <c r="K240" s="49"/>
      <c r="L240" s="49"/>
      <c r="M240" s="49"/>
      <c r="N240" s="50"/>
    </row>
    <row r="241" spans="1:14" ht="13" x14ac:dyDescent="0.3">
      <c r="B241" s="45" t="s">
        <v>858</v>
      </c>
      <c r="C241" s="45" t="s">
        <v>697</v>
      </c>
      <c r="D241" s="46" t="e">
        <f ca="1">_xludf.ifna(MATCH(C241,contact!$C$2:$C910,0))</f>
        <v>#NAME?</v>
      </c>
      <c r="E241" s="47" t="e">
        <f t="array" aca="1" ref="E241" ca="1">IF(D241&lt;&gt;"",HYPERLINK("#gid=599044922range=D"&amp;D241+1,INDEX(contact!$D$2:$D910,D241,0)),"")</f>
        <v>#NAME?</v>
      </c>
      <c r="F241" s="37" t="s">
        <v>1214</v>
      </c>
      <c r="G241" s="37" t="s">
        <v>1165</v>
      </c>
      <c r="H241" s="37" t="s">
        <v>1473</v>
      </c>
      <c r="I241" s="37" t="s">
        <v>1364</v>
      </c>
      <c r="J241" s="49"/>
      <c r="K241" s="49"/>
      <c r="L241" s="49"/>
      <c r="M241" s="49"/>
      <c r="N241" s="50"/>
    </row>
    <row r="242" spans="1:14" ht="13" x14ac:dyDescent="0.3">
      <c r="B242" s="45" t="s">
        <v>947</v>
      </c>
      <c r="C242" s="45" t="s">
        <v>707</v>
      </c>
      <c r="D242" s="46" t="e">
        <f ca="1">_xludf.ifna(MATCH(C242,contact!$C$2:$C910,0))</f>
        <v>#NAME?</v>
      </c>
      <c r="E242" s="47" t="e">
        <f t="array" aca="1" ref="E242" ca="1">IF(D242&lt;&gt;"",HYPERLINK("#gid=599044922range=D"&amp;D242+1,INDEX(contact!$D$2:$D910,D242,0)),"")</f>
        <v>#NAME?</v>
      </c>
      <c r="F242" s="37" t="s">
        <v>1262</v>
      </c>
      <c r="G242" s="37"/>
      <c r="H242" s="37" t="s">
        <v>1474</v>
      </c>
      <c r="I242" s="37" t="s">
        <v>1364</v>
      </c>
      <c r="J242" s="54"/>
      <c r="K242" s="54"/>
      <c r="L242" s="55" t="s">
        <v>723</v>
      </c>
      <c r="M242" s="49"/>
      <c r="N242" s="50"/>
    </row>
    <row r="243" spans="1:14" ht="13" x14ac:dyDescent="0.3">
      <c r="A243" s="5" t="s">
        <v>722</v>
      </c>
      <c r="B243" s="45" t="s">
        <v>931</v>
      </c>
      <c r="C243" s="45" t="s">
        <v>732</v>
      </c>
      <c r="D243" s="46" t="e">
        <f ca="1">_xludf.ifna(MATCH(C243,contact!$C$2:$C910,0))</f>
        <v>#NAME?</v>
      </c>
      <c r="E243" s="47" t="e">
        <f t="array" aca="1" ref="E243" ca="1">IF(D243&lt;&gt;"",HYPERLINK("#gid=599044922range=D"&amp;D243+1,INDEX(contact!$D$2:$D910,D243,0)),"")</f>
        <v>#NAME?</v>
      </c>
      <c r="F243" s="37" t="s">
        <v>1195</v>
      </c>
      <c r="G243" s="37"/>
      <c r="H243" s="37" t="s">
        <v>1203</v>
      </c>
      <c r="I243" s="37" t="s">
        <v>1475</v>
      </c>
      <c r="J243" s="54"/>
      <c r="K243" s="54"/>
      <c r="L243" s="49"/>
      <c r="M243" s="49"/>
      <c r="N243" s="114" t="s">
        <v>1476</v>
      </c>
    </row>
    <row r="244" spans="1:14" ht="13" x14ac:dyDescent="0.3">
      <c r="A244" s="37" t="s">
        <v>1477</v>
      </c>
      <c r="B244" s="45" t="s">
        <v>917</v>
      </c>
      <c r="C244" s="45" t="s">
        <v>741</v>
      </c>
      <c r="D244" s="46" t="e">
        <f ca="1">_xludf.ifna(MATCH(C244,contact!$C$2:$C910,0))</f>
        <v>#NAME?</v>
      </c>
      <c r="E244" s="47" t="e">
        <f t="array" aca="1" ref="E244" ca="1">IF(D244&lt;&gt;"",HYPERLINK("#gid=599044922range=D"&amp;D244+1,INDEX(contact!$D$2:$D910,D244,0)),"")</f>
        <v>#NAME?</v>
      </c>
      <c r="F244" s="37" t="s">
        <v>1190</v>
      </c>
      <c r="G244" s="37"/>
      <c r="H244" s="37" t="s">
        <v>1478</v>
      </c>
      <c r="I244" s="37" t="s">
        <v>1479</v>
      </c>
      <c r="J244" s="54">
        <v>242248</v>
      </c>
      <c r="K244" s="54">
        <v>242338</v>
      </c>
      <c r="L244" s="49"/>
      <c r="M244" s="49"/>
      <c r="N244" s="50"/>
    </row>
    <row r="245" spans="1:14" ht="13" x14ac:dyDescent="0.3">
      <c r="A245" s="37" t="s">
        <v>1477</v>
      </c>
      <c r="B245" s="45" t="s">
        <v>917</v>
      </c>
      <c r="C245" s="45" t="s">
        <v>741</v>
      </c>
      <c r="D245" s="46" t="e">
        <f ca="1">_xludf.ifna(MATCH(C245,contact!$C$2:$C910,0))</f>
        <v>#NAME?</v>
      </c>
      <c r="E245" s="47" t="e">
        <f t="array" aca="1" ref="E245" ca="1">IF(D245&lt;&gt;"",HYPERLINK("#gid=599044922range=D"&amp;D245+1,INDEX(contact!$D$2:$D910,D245,0)),"")</f>
        <v>#NAME?</v>
      </c>
      <c r="F245" s="37" t="s">
        <v>1190</v>
      </c>
      <c r="G245" s="37"/>
      <c r="H245" s="37" t="s">
        <v>1480</v>
      </c>
      <c r="I245" s="37" t="s">
        <v>1479</v>
      </c>
      <c r="J245" s="54">
        <v>242248</v>
      </c>
      <c r="K245" s="54">
        <v>242338</v>
      </c>
      <c r="L245" s="49"/>
      <c r="M245" s="49"/>
      <c r="N245" s="50"/>
    </row>
    <row r="246" spans="1:14" ht="13" x14ac:dyDescent="0.3">
      <c r="A246" s="5" t="s">
        <v>1481</v>
      </c>
      <c r="B246" s="45" t="s">
        <v>836</v>
      </c>
      <c r="C246" s="45" t="s">
        <v>745</v>
      </c>
      <c r="D246" s="46" t="e">
        <f ca="1">_xludf.ifna(MATCH(C246,contact!$C$2:$C910,0))</f>
        <v>#NAME?</v>
      </c>
      <c r="E246" s="47" t="e">
        <f t="array" aca="1" ref="E246" ca="1">IF(D246&lt;&gt;"",HYPERLINK("#gid=599044922range=D"&amp;D246+1,INDEX(contact!$D$2:$D910,D246,0)),"")</f>
        <v>#NAME?</v>
      </c>
      <c r="F246" s="37" t="s">
        <v>1055</v>
      </c>
      <c r="G246" s="37"/>
      <c r="H246" s="5" t="s">
        <v>1204</v>
      </c>
      <c r="I246" s="5" t="s">
        <v>1227</v>
      </c>
      <c r="J246" s="14">
        <v>242269</v>
      </c>
      <c r="K246" s="14">
        <v>242338</v>
      </c>
      <c r="L246" s="5"/>
      <c r="M246" s="5"/>
      <c r="N246" s="39"/>
    </row>
    <row r="247" spans="1:14" ht="13" x14ac:dyDescent="0.3">
      <c r="A247" s="5" t="s">
        <v>722</v>
      </c>
      <c r="B247" s="45" t="s">
        <v>858</v>
      </c>
      <c r="C247" s="45" t="s">
        <v>745</v>
      </c>
      <c r="D247" s="46" t="e">
        <f ca="1">_xludf.ifna(MATCH(C247,contact!$C$2:$C910,0))</f>
        <v>#NAME?</v>
      </c>
      <c r="E247" s="47" t="e">
        <f t="array" aca="1" ref="E247" ca="1">IF(D247&lt;&gt;"",HYPERLINK("#gid=599044922range=D"&amp;D247+1,INDEX(contact!$D$2:$D910,D247,0)),"")</f>
        <v>#NAME?</v>
      </c>
      <c r="F247" s="37" t="s">
        <v>1055</v>
      </c>
      <c r="G247" s="37"/>
      <c r="H247" s="37" t="s">
        <v>1204</v>
      </c>
      <c r="I247" s="5" t="s">
        <v>1227</v>
      </c>
      <c r="J247" s="14">
        <v>242269</v>
      </c>
      <c r="K247" s="54">
        <v>242338</v>
      </c>
      <c r="L247" s="49"/>
      <c r="M247" s="49"/>
      <c r="N247" s="50"/>
    </row>
    <row r="248" spans="1:14" ht="13" x14ac:dyDescent="0.3">
      <c r="B248" s="45" t="s">
        <v>858</v>
      </c>
      <c r="C248" s="45" t="s">
        <v>745</v>
      </c>
      <c r="D248" s="46" t="e">
        <f ca="1">_xludf.ifna(MATCH(C248,contact!$C$2:$C910,0))</f>
        <v>#NAME?</v>
      </c>
      <c r="E248" s="47" t="e">
        <f t="array" aca="1" ref="E248" ca="1">IF(D248&lt;&gt;"",HYPERLINK("#gid=599044922range=D"&amp;D248+1,INDEX(contact!$D$2:$D910,D248,0)),"")</f>
        <v>#NAME?</v>
      </c>
      <c r="F248" s="37"/>
      <c r="G248" s="37"/>
      <c r="H248" s="37" t="s">
        <v>1482</v>
      </c>
      <c r="I248" s="37"/>
      <c r="J248" s="49"/>
      <c r="K248" s="49"/>
      <c r="L248" s="49"/>
      <c r="M248" s="49"/>
      <c r="N248" s="50"/>
    </row>
    <row r="249" spans="1:14" ht="13" x14ac:dyDescent="0.3">
      <c r="A249" s="5" t="s">
        <v>722</v>
      </c>
      <c r="B249" s="45" t="s">
        <v>858</v>
      </c>
      <c r="C249" s="45" t="s">
        <v>751</v>
      </c>
      <c r="D249" s="46" t="e">
        <f ca="1">_xludf.ifna(MATCH(C249,contact!$C$2:$C910,0))</f>
        <v>#NAME?</v>
      </c>
      <c r="E249" s="47" t="e">
        <f t="array" aca="1" ref="E249" ca="1">IF(D249&lt;&gt;"",HYPERLINK("#gid=599044922range=D"&amp;D249+1,INDEX(contact!$D$2:$D910,D249,0)),"")</f>
        <v>#NAME?</v>
      </c>
      <c r="F249" s="37" t="s">
        <v>1164</v>
      </c>
      <c r="G249" s="37" t="s">
        <v>1165</v>
      </c>
      <c r="H249" s="37" t="s">
        <v>1483</v>
      </c>
      <c r="I249" s="37" t="s">
        <v>1364</v>
      </c>
      <c r="J249" s="49"/>
      <c r="K249" s="49"/>
      <c r="L249" s="49"/>
      <c r="M249" s="49"/>
      <c r="N249" s="50"/>
    </row>
    <row r="250" spans="1:14" ht="13" x14ac:dyDescent="0.3">
      <c r="A250" s="5" t="s">
        <v>722</v>
      </c>
      <c r="B250" s="45" t="s">
        <v>858</v>
      </c>
      <c r="C250" s="45" t="s">
        <v>751</v>
      </c>
      <c r="D250" s="46" t="e">
        <f ca="1">_xludf.ifna(MATCH(C250,contact!$C$2:$C910,0))</f>
        <v>#NAME?</v>
      </c>
      <c r="E250" s="47" t="e">
        <f t="array" aca="1" ref="E250" ca="1">IF(D250&lt;&gt;"",HYPERLINK("#gid=599044922range=D"&amp;D250+1,INDEX(contact!$D$2:$D910,D250,0)),"")</f>
        <v>#NAME?</v>
      </c>
      <c r="F250" s="37" t="s">
        <v>1174</v>
      </c>
      <c r="G250" s="37" t="s">
        <v>1165</v>
      </c>
      <c r="H250" s="37" t="s">
        <v>1484</v>
      </c>
      <c r="I250" s="37" t="s">
        <v>1364</v>
      </c>
      <c r="J250" s="49"/>
      <c r="K250" s="49"/>
      <c r="L250" s="49"/>
      <c r="M250" s="49"/>
      <c r="N250" s="50"/>
    </row>
    <row r="251" spans="1:14" ht="13" x14ac:dyDescent="0.3">
      <c r="A251" s="5" t="s">
        <v>722</v>
      </c>
      <c r="B251" s="45" t="s">
        <v>858</v>
      </c>
      <c r="C251" s="45" t="s">
        <v>751</v>
      </c>
      <c r="D251" s="46" t="e">
        <f ca="1">_xludf.ifna(MATCH(C251,contact!$C$2:$C910,0))</f>
        <v>#NAME?</v>
      </c>
      <c r="E251" s="47" t="e">
        <f t="array" aca="1" ref="E251" ca="1">IF(D251&lt;&gt;"",HYPERLINK("#gid=599044922range=D"&amp;D251+1,INDEX(contact!$D$2:$D910,D251,0)),"")</f>
        <v>#NAME?</v>
      </c>
      <c r="F251" s="37" t="s">
        <v>1214</v>
      </c>
      <c r="G251" s="37" t="s">
        <v>1165</v>
      </c>
      <c r="H251" s="37" t="s">
        <v>1485</v>
      </c>
      <c r="I251" s="37" t="s">
        <v>1364</v>
      </c>
      <c r="J251" s="49"/>
      <c r="K251" s="49"/>
      <c r="L251" s="49"/>
      <c r="M251" s="49"/>
      <c r="N251" s="50"/>
    </row>
    <row r="252" spans="1:14" ht="13" x14ac:dyDescent="0.3">
      <c r="A252" s="98" t="s">
        <v>1362</v>
      </c>
      <c r="B252" s="45" t="s">
        <v>729</v>
      </c>
      <c r="C252" s="45" t="s">
        <v>758</v>
      </c>
      <c r="D252" s="46" t="e">
        <f ca="1">_xludf.ifna(MATCH(C252,contact!$C$2:$C910,0))</f>
        <v>#NAME?</v>
      </c>
      <c r="E252" s="47" t="e">
        <f t="array" aca="1" ref="E252" ca="1">IF(D252&lt;&gt;"",HYPERLINK("#gid=599044922range=D"&amp;D252+1,INDEX(contact!$D$2:$D910,D252,0)),"")</f>
        <v>#NAME?</v>
      </c>
      <c r="F252" s="37" t="s">
        <v>1413</v>
      </c>
      <c r="G252" s="37" t="s">
        <v>1225</v>
      </c>
      <c r="H252" s="37" t="s">
        <v>1486</v>
      </c>
      <c r="I252" s="37" t="s">
        <v>1487</v>
      </c>
      <c r="J252" s="54"/>
      <c r="K252" s="54"/>
      <c r="L252" s="55" t="s">
        <v>765</v>
      </c>
      <c r="M252" s="49"/>
      <c r="N252" s="50"/>
    </row>
    <row r="253" spans="1:14" ht="13" x14ac:dyDescent="0.3">
      <c r="A253" s="98" t="s">
        <v>1362</v>
      </c>
      <c r="B253" s="45" t="s">
        <v>729</v>
      </c>
      <c r="C253" s="45" t="s">
        <v>758</v>
      </c>
      <c r="D253" s="46" t="e">
        <f ca="1">_xludf.ifna(MATCH(C253,contact!$C$2:$C910,0))</f>
        <v>#NAME?</v>
      </c>
      <c r="E253" s="47" t="e">
        <f t="array" aca="1" ref="E253" ca="1">IF(D253&lt;&gt;"",HYPERLINK("#gid=599044922range=D"&amp;D253+1,INDEX(contact!$D$2:$D910,D253,0)),"")</f>
        <v>#NAME?</v>
      </c>
      <c r="F253" s="37" t="s">
        <v>1285</v>
      </c>
      <c r="G253" s="37" t="s">
        <v>1225</v>
      </c>
      <c r="H253" s="37" t="s">
        <v>1488</v>
      </c>
      <c r="I253" s="37" t="s">
        <v>1487</v>
      </c>
      <c r="J253" s="54"/>
      <c r="K253" s="54"/>
      <c r="L253" s="55" t="s">
        <v>765</v>
      </c>
      <c r="M253" s="49"/>
      <c r="N253" s="50"/>
    </row>
    <row r="254" spans="1:14" ht="13" x14ac:dyDescent="0.3">
      <c r="A254" s="5" t="s">
        <v>722</v>
      </c>
      <c r="B254" s="45" t="s">
        <v>729</v>
      </c>
      <c r="C254" s="45" t="s">
        <v>779</v>
      </c>
      <c r="D254" s="46" t="e">
        <f ca="1">_xludf.ifna(MATCH(C254,contact!$C$2:$C910,0))</f>
        <v>#NAME?</v>
      </c>
      <c r="E254" s="47" t="e">
        <f t="array" aca="1" ref="E254" ca="1">IF(D254&lt;&gt;"",HYPERLINK("#gid=599044922range=D"&amp;D254+1,INDEX(contact!$D$2:$D910,D254,0)),"")</f>
        <v>#NAME?</v>
      </c>
      <c r="F254" s="37" t="s">
        <v>1057</v>
      </c>
      <c r="G254" s="37" t="s">
        <v>1165</v>
      </c>
      <c r="H254" s="37" t="s">
        <v>1489</v>
      </c>
      <c r="I254" s="37" t="s">
        <v>1438</v>
      </c>
      <c r="J254" s="54"/>
      <c r="K254" s="54">
        <v>242338</v>
      </c>
      <c r="L254" s="49"/>
      <c r="M254" s="55" t="s">
        <v>1490</v>
      </c>
      <c r="N254" s="50"/>
    </row>
    <row r="255" spans="1:14" ht="13" x14ac:dyDescent="0.3">
      <c r="A255" s="5" t="s">
        <v>1491</v>
      </c>
      <c r="B255" s="45" t="s">
        <v>729</v>
      </c>
      <c r="C255" s="45" t="s">
        <v>779</v>
      </c>
      <c r="D255" s="46" t="e">
        <f ca="1">_xludf.ifna(MATCH(C255,contact!$C$2:$C910,0))</f>
        <v>#NAME?</v>
      </c>
      <c r="E255" s="47" t="e">
        <f t="array" aca="1" ref="E255" ca="1">IF(D255&lt;&gt;"",HYPERLINK("#gid=599044922range=D"&amp;D255+1,INDEX(contact!$D$2:$D910,D255,0)),"")</f>
        <v>#NAME?</v>
      </c>
      <c r="F255" s="37" t="s">
        <v>1214</v>
      </c>
      <c r="G255" s="73"/>
      <c r="H255" s="37" t="s">
        <v>1492</v>
      </c>
      <c r="I255" s="37" t="s">
        <v>1438</v>
      </c>
      <c r="J255" s="54"/>
      <c r="K255" s="54">
        <v>242338</v>
      </c>
      <c r="L255" s="49"/>
      <c r="M255" s="55" t="s">
        <v>1490</v>
      </c>
      <c r="N255" s="50"/>
    </row>
    <row r="256" spans="1:14" ht="13" x14ac:dyDescent="0.3">
      <c r="A256" s="5" t="s">
        <v>1493</v>
      </c>
      <c r="B256" s="45" t="s">
        <v>729</v>
      </c>
      <c r="C256" s="45" t="s">
        <v>779</v>
      </c>
      <c r="D256" s="46" t="e">
        <f ca="1">_xludf.ifna(MATCH(C256,contact!$C$2:$C910,0))</f>
        <v>#NAME?</v>
      </c>
      <c r="E256" s="47" t="e">
        <f t="array" aca="1" ref="E256" ca="1">IF(D256&lt;&gt;"",HYPERLINK("#gid=599044922range=D"&amp;D256+1,INDEX(contact!$D$2:$D910,D256,0)),"")</f>
        <v>#NAME?</v>
      </c>
      <c r="F256" s="37" t="s">
        <v>985</v>
      </c>
      <c r="G256" s="37"/>
      <c r="H256" s="37" t="s">
        <v>1494</v>
      </c>
      <c r="I256" s="37" t="s">
        <v>1074</v>
      </c>
      <c r="J256" s="54"/>
      <c r="K256" s="54">
        <v>242338</v>
      </c>
      <c r="L256" s="5"/>
      <c r="M256" s="49"/>
      <c r="N256" s="50"/>
    </row>
    <row r="257" spans="1:14" ht="13" x14ac:dyDescent="0.3">
      <c r="A257" s="5" t="s">
        <v>722</v>
      </c>
      <c r="B257" s="45" t="s">
        <v>917</v>
      </c>
      <c r="C257" s="45" t="s">
        <v>779</v>
      </c>
      <c r="D257" s="46" t="e">
        <f ca="1">_xludf.ifna(MATCH(C257,contact!$C$2:$C910,0))</f>
        <v>#NAME?</v>
      </c>
      <c r="E257" s="47" t="e">
        <f t="array" aca="1" ref="E257" ca="1">IF(D257&lt;&gt;"",HYPERLINK("#gid=599044922range=D"&amp;D257+1,INDEX(contact!$D$2:$D910,D257,0)),"")</f>
        <v>#NAME?</v>
      </c>
      <c r="F257" s="37" t="s">
        <v>1057</v>
      </c>
      <c r="G257" s="37" t="s">
        <v>1165</v>
      </c>
      <c r="H257" s="37" t="s">
        <v>1366</v>
      </c>
      <c r="I257" s="37" t="s">
        <v>1438</v>
      </c>
      <c r="J257" s="54"/>
      <c r="K257" s="54">
        <v>242338</v>
      </c>
      <c r="L257" s="49"/>
      <c r="M257" s="55" t="s">
        <v>1490</v>
      </c>
      <c r="N257" s="50"/>
    </row>
    <row r="258" spans="1:14" ht="13" x14ac:dyDescent="0.3">
      <c r="A258" s="5" t="s">
        <v>722</v>
      </c>
      <c r="B258" s="45" t="s">
        <v>917</v>
      </c>
      <c r="C258" s="45" t="s">
        <v>779</v>
      </c>
      <c r="D258" s="46" t="e">
        <f ca="1">_xludf.ifna(MATCH(C258,contact!$C$2:$C910,0))</f>
        <v>#NAME?</v>
      </c>
      <c r="E258" s="47" t="e">
        <f t="array" aca="1" ref="E258" ca="1">IF(D258&lt;&gt;"",HYPERLINK("#gid=599044922range=D"&amp;D258+1,INDEX(contact!$D$2:$D910,D258,0)),"")</f>
        <v>#NAME?</v>
      </c>
      <c r="F258" s="37" t="s">
        <v>1190</v>
      </c>
      <c r="G258" s="37"/>
      <c r="H258" s="37" t="s">
        <v>1492</v>
      </c>
      <c r="I258" s="37" t="s">
        <v>1438</v>
      </c>
      <c r="J258" s="54"/>
      <c r="K258" s="54">
        <v>242338</v>
      </c>
      <c r="L258" s="49"/>
      <c r="M258" s="55" t="s">
        <v>1490</v>
      </c>
      <c r="N258" s="50"/>
    </row>
    <row r="259" spans="1:14" ht="13" x14ac:dyDescent="0.3">
      <c r="A259" s="5" t="s">
        <v>722</v>
      </c>
      <c r="B259" s="45" t="s">
        <v>917</v>
      </c>
      <c r="C259" s="45" t="s">
        <v>779</v>
      </c>
      <c r="D259" s="46" t="e">
        <f ca="1">_xludf.ifna(MATCH(C259,contact!$C$2:$C910,0))</f>
        <v>#NAME?</v>
      </c>
      <c r="E259" s="47" t="e">
        <f t="array" aca="1" ref="E259" ca="1">IF(D259&lt;&gt;"",HYPERLINK("#gid=599044922range=D"&amp;D259+1,INDEX(contact!$D$2:$D910,D259,0)),"")</f>
        <v>#NAME?</v>
      </c>
      <c r="F259" s="37" t="s">
        <v>985</v>
      </c>
      <c r="G259" s="37"/>
      <c r="H259" s="37" t="s">
        <v>1494</v>
      </c>
      <c r="I259" s="37" t="s">
        <v>1074</v>
      </c>
      <c r="J259" s="54"/>
      <c r="K259" s="54">
        <v>242338</v>
      </c>
      <c r="L259" s="58" t="s">
        <v>1495</v>
      </c>
      <c r="M259" s="49"/>
      <c r="N259" s="50"/>
    </row>
    <row r="260" spans="1:14" ht="13" x14ac:dyDescent="0.3">
      <c r="A260" s="5" t="s">
        <v>1496</v>
      </c>
      <c r="B260" s="45" t="s">
        <v>917</v>
      </c>
      <c r="C260" s="45" t="s">
        <v>807</v>
      </c>
      <c r="D260" s="46" t="e">
        <f ca="1">_xludf.ifna(MATCH(C260,contact!$C$2:$C910,0))</f>
        <v>#NAME?</v>
      </c>
      <c r="E260" s="47" t="e">
        <f t="array" aca="1" ref="E260" ca="1">IF(D260&lt;&gt;"",HYPERLINK("#gid=599044922range=D"&amp;D260+1,INDEX(contact!$D$2:$D910,D260,0)),"")</f>
        <v>#NAME?</v>
      </c>
      <c r="F260" s="37" t="s">
        <v>1174</v>
      </c>
      <c r="G260" s="37"/>
      <c r="H260" s="37" t="s">
        <v>1497</v>
      </c>
      <c r="I260" s="37" t="s">
        <v>1364</v>
      </c>
      <c r="J260" s="54"/>
      <c r="K260" s="54"/>
      <c r="L260" s="49"/>
      <c r="M260" s="49"/>
      <c r="N260" s="50"/>
    </row>
    <row r="261" spans="1:14" ht="13" x14ac:dyDescent="0.3">
      <c r="A261" s="5" t="s">
        <v>722</v>
      </c>
      <c r="B261" s="45" t="s">
        <v>836</v>
      </c>
      <c r="C261" s="45" t="s">
        <v>813</v>
      </c>
      <c r="D261" s="46" t="e">
        <f ca="1">_xludf.ifna(MATCH(C261,contact!$C$2:$C910,0))</f>
        <v>#NAME?</v>
      </c>
      <c r="E261" s="47" t="e">
        <f t="array" aca="1" ref="E261" ca="1">IF(D261&lt;&gt;"",HYPERLINK("#gid=599044922range=D"&amp;D261+1,INDEX(contact!$D$2:$D910,D261,0)),"")</f>
        <v>#NAME?</v>
      </c>
      <c r="F261" s="37" t="s">
        <v>1057</v>
      </c>
      <c r="G261" s="37"/>
      <c r="H261" s="37" t="s">
        <v>1498</v>
      </c>
      <c r="I261" s="37" t="s">
        <v>1227</v>
      </c>
      <c r="J261" s="54">
        <v>242248</v>
      </c>
      <c r="K261" s="54">
        <v>242338</v>
      </c>
      <c r="L261" s="55" t="s">
        <v>1499</v>
      </c>
      <c r="M261" s="49"/>
      <c r="N261" s="50"/>
    </row>
    <row r="262" spans="1:14" ht="13" x14ac:dyDescent="0.3">
      <c r="A262" s="5" t="s">
        <v>722</v>
      </c>
      <c r="B262" s="45" t="s">
        <v>931</v>
      </c>
      <c r="C262" s="45" t="s">
        <v>813</v>
      </c>
      <c r="D262" s="46" t="e">
        <f ca="1">_xludf.ifna(MATCH(C262,contact!$C$2:$C910,0))</f>
        <v>#NAME?</v>
      </c>
      <c r="E262" s="47" t="e">
        <f t="array" aca="1" ref="E262" ca="1">IF(D262&lt;&gt;"",HYPERLINK("#gid=599044922range=D"&amp;D262+1,INDEX(contact!$D$2:$D910,D262,0)),"")</f>
        <v>#NAME?</v>
      </c>
      <c r="F262" s="37" t="s">
        <v>1057</v>
      </c>
      <c r="G262" s="37"/>
      <c r="H262" s="37" t="s">
        <v>1206</v>
      </c>
      <c r="I262" s="37" t="s">
        <v>1227</v>
      </c>
      <c r="J262" s="54">
        <v>242225</v>
      </c>
      <c r="K262" s="54">
        <v>242338</v>
      </c>
      <c r="L262" s="55" t="s">
        <v>1499</v>
      </c>
      <c r="M262" s="49"/>
      <c r="N262" s="50"/>
    </row>
    <row r="263" spans="1:14" ht="13" x14ac:dyDescent="0.3">
      <c r="A263" s="5" t="s">
        <v>722</v>
      </c>
      <c r="B263" s="45" t="s">
        <v>947</v>
      </c>
      <c r="C263" s="45" t="s">
        <v>813</v>
      </c>
      <c r="D263" s="46" t="e">
        <f ca="1">_xludf.ifna(MATCH(C263,contact!$C$2:$C910,0))</f>
        <v>#NAME?</v>
      </c>
      <c r="E263" s="47" t="e">
        <f t="array" aca="1" ref="E263" ca="1">IF(D263&lt;&gt;"",HYPERLINK("#gid=599044922range=D"&amp;D263+1,INDEX(contact!$D$2:$D910,D263,0)),"")</f>
        <v>#NAME?</v>
      </c>
      <c r="F263" s="37" t="s">
        <v>1057</v>
      </c>
      <c r="G263" s="37" t="s">
        <v>1165</v>
      </c>
      <c r="H263" s="37" t="s">
        <v>1500</v>
      </c>
      <c r="I263" s="37" t="s">
        <v>1227</v>
      </c>
      <c r="J263" s="54">
        <v>242248</v>
      </c>
      <c r="K263" s="54">
        <v>242338</v>
      </c>
      <c r="L263" s="55" t="s">
        <v>1499</v>
      </c>
      <c r="M263" s="49"/>
      <c r="N263" s="50"/>
    </row>
    <row r="264" spans="1:14" ht="13" x14ac:dyDescent="0.3">
      <c r="A264" s="5" t="s">
        <v>722</v>
      </c>
      <c r="B264" s="45" t="s">
        <v>836</v>
      </c>
      <c r="C264" s="45" t="s">
        <v>819</v>
      </c>
      <c r="D264" s="46" t="e">
        <f ca="1">_xludf.ifna(MATCH(C264,contact!$C$2:$C910,0))</f>
        <v>#NAME?</v>
      </c>
      <c r="E264" s="47" t="e">
        <f t="array" aca="1" ref="E264" ca="1">IF(D264&lt;&gt;"",HYPERLINK("#gid=599044922range=D"&amp;D264+1,INDEX(contact!$D$2:$D910,D264,0)),"")</f>
        <v>#NAME?</v>
      </c>
      <c r="F264" s="37" t="s">
        <v>1214</v>
      </c>
      <c r="G264" s="37" t="s">
        <v>1165</v>
      </c>
      <c r="H264" s="37" t="s">
        <v>1501</v>
      </c>
      <c r="I264" s="37" t="s">
        <v>1502</v>
      </c>
      <c r="J264" s="49"/>
      <c r="K264" s="54">
        <v>242338</v>
      </c>
      <c r="L264" s="55" t="s">
        <v>823</v>
      </c>
      <c r="M264" s="97" t="s">
        <v>1503</v>
      </c>
      <c r="N264" s="50"/>
    </row>
    <row r="265" spans="1:14" ht="13" x14ac:dyDescent="0.3">
      <c r="A265" s="5" t="s">
        <v>722</v>
      </c>
      <c r="B265" s="45" t="s">
        <v>836</v>
      </c>
      <c r="C265" s="45" t="s">
        <v>819</v>
      </c>
      <c r="D265" s="46" t="e">
        <f ca="1">_xludf.ifna(MATCH(C265,contact!$C$2:$C910,0))</f>
        <v>#NAME?</v>
      </c>
      <c r="E265" s="47" t="e">
        <f t="array" aca="1" ref="E265" ca="1">IF(D265&lt;&gt;"",HYPERLINK("#gid=599044922range=D"&amp;D265+1,INDEX(contact!$D$2:$D910,D265,0)),"")</f>
        <v>#NAME?</v>
      </c>
      <c r="F265" s="37" t="s">
        <v>1057</v>
      </c>
      <c r="G265" s="37"/>
      <c r="H265" s="37" t="s">
        <v>1504</v>
      </c>
      <c r="I265" s="37" t="s">
        <v>1502</v>
      </c>
      <c r="J265" s="49"/>
      <c r="K265" s="54">
        <v>242338</v>
      </c>
      <c r="L265" s="55" t="s">
        <v>823</v>
      </c>
      <c r="M265" s="97" t="s">
        <v>1503</v>
      </c>
      <c r="N265" s="50"/>
    </row>
    <row r="266" spans="1:14" ht="13" x14ac:dyDescent="0.3">
      <c r="A266" s="5" t="s">
        <v>722</v>
      </c>
      <c r="B266" s="45" t="s">
        <v>836</v>
      </c>
      <c r="C266" s="45" t="s">
        <v>819</v>
      </c>
      <c r="D266" s="46" t="e">
        <f ca="1">_xludf.ifna(MATCH(C266,contact!$C$2:$C910,0))</f>
        <v>#NAME?</v>
      </c>
      <c r="E266" s="47" t="e">
        <f t="array" aca="1" ref="E266" ca="1">IF(D266&lt;&gt;"",HYPERLINK("#gid=599044922range=D"&amp;D266+1,INDEX(contact!$D$2:$D910,D266,0)),"")</f>
        <v>#NAME?</v>
      </c>
      <c r="F266" s="37" t="s">
        <v>1057</v>
      </c>
      <c r="G266" s="37"/>
      <c r="H266" s="37" t="s">
        <v>1505</v>
      </c>
      <c r="I266" s="37" t="s">
        <v>1502</v>
      </c>
      <c r="J266" s="49"/>
      <c r="K266" s="54">
        <v>242338</v>
      </c>
      <c r="L266" s="55" t="s">
        <v>823</v>
      </c>
      <c r="M266" s="97" t="s">
        <v>1503</v>
      </c>
      <c r="N266" s="50"/>
    </row>
    <row r="267" spans="1:14" ht="13" x14ac:dyDescent="0.3">
      <c r="B267" s="45" t="s">
        <v>947</v>
      </c>
      <c r="C267" s="45" t="s">
        <v>824</v>
      </c>
      <c r="D267" s="46" t="e">
        <f ca="1">_xludf.ifna(MATCH(C267,contact!$C$2:$C910,0))</f>
        <v>#NAME?</v>
      </c>
      <c r="E267" s="47" t="e">
        <f t="array" aca="1" ref="E267" ca="1">IF(D267&lt;&gt;"",HYPERLINK("#gid=599044922range=D"&amp;D267+1,INDEX(contact!$D$2:$D910,D267,0)),"")</f>
        <v>#NAME?</v>
      </c>
      <c r="F267" s="37" t="s">
        <v>1174</v>
      </c>
      <c r="G267" s="37"/>
      <c r="H267" s="37" t="s">
        <v>1506</v>
      </c>
      <c r="I267" s="37" t="s">
        <v>1364</v>
      </c>
      <c r="J267" s="54"/>
      <c r="K267" s="54"/>
      <c r="L267" s="190" t="s">
        <v>828</v>
      </c>
      <c r="M267" s="181"/>
      <c r="N267" s="50"/>
    </row>
    <row r="268" spans="1:14" ht="13" x14ac:dyDescent="0.3">
      <c r="B268" s="45" t="s">
        <v>947</v>
      </c>
      <c r="C268" s="45" t="s">
        <v>824</v>
      </c>
      <c r="D268" s="46" t="e">
        <f ca="1">_xludf.ifna(MATCH(C268,contact!$C$2:$C910,0))</f>
        <v>#NAME?</v>
      </c>
      <c r="E268" s="47" t="e">
        <f t="array" aca="1" ref="E268" ca="1">IF(D268&lt;&gt;"",HYPERLINK("#gid=599044922range=D"&amp;D268+1,INDEX(contact!$D$2:$D910,D268,0)),"")</f>
        <v>#NAME?</v>
      </c>
      <c r="F268" s="37" t="s">
        <v>985</v>
      </c>
      <c r="G268" s="37"/>
      <c r="H268" s="37" t="s">
        <v>1507</v>
      </c>
      <c r="I268" s="37" t="s">
        <v>1364</v>
      </c>
      <c r="J268" s="54"/>
      <c r="K268" s="54"/>
      <c r="L268" s="190" t="s">
        <v>828</v>
      </c>
      <c r="M268" s="181"/>
      <c r="N268" s="50"/>
    </row>
    <row r="269" spans="1:14" ht="13" x14ac:dyDescent="0.3">
      <c r="A269" s="5" t="s">
        <v>722</v>
      </c>
      <c r="B269" s="45" t="s">
        <v>836</v>
      </c>
      <c r="C269" s="45" t="s">
        <v>830</v>
      </c>
      <c r="D269" s="46" t="e">
        <f ca="1">_xludf.ifna(MATCH(C269,contact!$C$2:$C910,0))</f>
        <v>#NAME?</v>
      </c>
      <c r="E269" s="47" t="e">
        <f t="array" aca="1" ref="E269" ca="1">IF(D269&lt;&gt;"",HYPERLINK("#gid=599044922range=D"&amp;D269+1,INDEX(contact!$D$2:$D910,D269,0)),"")</f>
        <v>#NAME?</v>
      </c>
      <c r="F269" s="37" t="s">
        <v>1057</v>
      </c>
      <c r="G269" s="37" t="s">
        <v>1165</v>
      </c>
      <c r="H269" s="37" t="s">
        <v>1508</v>
      </c>
      <c r="I269" s="37" t="s">
        <v>1509</v>
      </c>
      <c r="J269" s="49"/>
      <c r="K269" s="54">
        <v>242338</v>
      </c>
      <c r="L269" s="58" t="s">
        <v>835</v>
      </c>
      <c r="M269" s="49"/>
      <c r="N269" s="50"/>
    </row>
    <row r="270" spans="1:14" ht="13" x14ac:dyDescent="0.3">
      <c r="A270" s="5" t="s">
        <v>722</v>
      </c>
      <c r="B270" s="45" t="s">
        <v>836</v>
      </c>
      <c r="C270" s="45" t="s">
        <v>830</v>
      </c>
      <c r="D270" s="46" t="e">
        <f ca="1">_xludf.ifna(MATCH(C270,contact!$C$2:$C910,0))</f>
        <v>#NAME?</v>
      </c>
      <c r="E270" s="47" t="e">
        <f t="array" aca="1" ref="E270" ca="1">IF(D270&lt;&gt;"",HYPERLINK("#gid=599044922range=D"&amp;D270+1,INDEX(contact!$D$2:$D910,D270,0)),"")</f>
        <v>#NAME?</v>
      </c>
      <c r="F270" s="37" t="s">
        <v>1057</v>
      </c>
      <c r="G270" s="37"/>
      <c r="H270" s="37" t="s">
        <v>1510</v>
      </c>
      <c r="I270" s="37" t="s">
        <v>1509</v>
      </c>
      <c r="J270" s="49"/>
      <c r="K270" s="54">
        <v>242338</v>
      </c>
      <c r="L270" s="58" t="s">
        <v>835</v>
      </c>
      <c r="M270" s="49"/>
      <c r="N270" s="50"/>
    </row>
    <row r="271" spans="1:14" ht="13" x14ac:dyDescent="0.3">
      <c r="A271" s="98" t="s">
        <v>1362</v>
      </c>
      <c r="B271" s="45" t="s">
        <v>836</v>
      </c>
      <c r="C271" s="45" t="s">
        <v>830</v>
      </c>
      <c r="D271" s="46" t="e">
        <f ca="1">_xludf.ifna(MATCH(C271,contact!$C$2:$C910,0))</f>
        <v>#NAME?</v>
      </c>
      <c r="E271" s="47" t="e">
        <f t="array" aca="1" ref="E271" ca="1">IF(D271&lt;&gt;"",HYPERLINK("#gid=599044922range=D"&amp;D271+1,INDEX(contact!$D$2:$D910,D271,0)),"")</f>
        <v>#NAME?</v>
      </c>
      <c r="F271" s="37" t="s">
        <v>1057</v>
      </c>
      <c r="G271" s="37"/>
      <c r="H271" s="37" t="s">
        <v>1511</v>
      </c>
      <c r="I271" s="37" t="s">
        <v>1509</v>
      </c>
      <c r="J271" s="54">
        <v>242248</v>
      </c>
      <c r="K271" s="54">
        <v>242338</v>
      </c>
      <c r="L271" s="55" t="s">
        <v>835</v>
      </c>
      <c r="M271" s="50"/>
      <c r="N271" s="50"/>
    </row>
    <row r="272" spans="1:14" ht="13" x14ac:dyDescent="0.3">
      <c r="A272" s="5" t="s">
        <v>722</v>
      </c>
      <c r="B272" s="45" t="s">
        <v>729</v>
      </c>
      <c r="C272" s="45" t="s">
        <v>837</v>
      </c>
      <c r="D272" s="46" t="e">
        <f ca="1">_xludf.ifna(MATCH(C272,contact!$C$2:$C910,0))</f>
        <v>#NAME?</v>
      </c>
      <c r="E272" s="47" t="e">
        <f t="array" aca="1" ref="E272" ca="1">IF(D272&lt;&gt;"",HYPERLINK("#gid=599044922range=D"&amp;D272+1,INDEX(contact!$D$2:$D910,D272,0)),"")</f>
        <v>#NAME?</v>
      </c>
      <c r="F272" s="37" t="s">
        <v>1190</v>
      </c>
      <c r="G272" s="37" t="s">
        <v>1165</v>
      </c>
      <c r="H272" s="37" t="s">
        <v>1512</v>
      </c>
      <c r="I272" s="37" t="s">
        <v>1288</v>
      </c>
      <c r="J272" s="54"/>
      <c r="K272" s="54">
        <v>242338</v>
      </c>
      <c r="L272" s="74" t="s">
        <v>843</v>
      </c>
      <c r="M272" s="49"/>
      <c r="N272" s="50"/>
    </row>
    <row r="273" spans="1:14" ht="13" x14ac:dyDescent="0.3">
      <c r="A273" s="5" t="s">
        <v>722</v>
      </c>
      <c r="B273" s="45" t="s">
        <v>836</v>
      </c>
      <c r="C273" s="45" t="s">
        <v>837</v>
      </c>
      <c r="D273" s="46" t="e">
        <f ca="1">_xludf.ifna(MATCH(C273,contact!$C$2:$C910,0))</f>
        <v>#NAME?</v>
      </c>
      <c r="E273" s="47" t="e">
        <f t="array" aca="1" ref="E273" ca="1">IF(D273&lt;&gt;"",HYPERLINK("#gid=599044922range=D"&amp;D273+1,INDEX(contact!$D$2:$D910,D273,0)),"")</f>
        <v>#NAME?</v>
      </c>
      <c r="F273" s="37" t="s">
        <v>1055</v>
      </c>
      <c r="G273" s="37" t="s">
        <v>1165</v>
      </c>
      <c r="H273" s="37" t="s">
        <v>1513</v>
      </c>
      <c r="I273" s="37" t="s">
        <v>1288</v>
      </c>
      <c r="J273" s="54"/>
      <c r="K273" s="54">
        <v>242338</v>
      </c>
      <c r="L273" s="74" t="s">
        <v>843</v>
      </c>
      <c r="M273" s="49"/>
      <c r="N273" s="50"/>
    </row>
    <row r="274" spans="1:14" ht="13" x14ac:dyDescent="0.3">
      <c r="A274" s="5" t="s">
        <v>722</v>
      </c>
      <c r="B274" s="45" t="s">
        <v>906</v>
      </c>
      <c r="C274" s="45" t="s">
        <v>837</v>
      </c>
      <c r="D274" s="46" t="e">
        <f ca="1">_xludf.ifna(MATCH(C274,contact!$C$2:$C910,0))</f>
        <v>#NAME?</v>
      </c>
      <c r="E274" s="47" t="e">
        <f t="array" aca="1" ref="E274" ca="1">IF(D274&lt;&gt;"",HYPERLINK("#gid=599044922range=D"&amp;D274+1,INDEX(contact!$D$2:$D910,D274,0)),"")</f>
        <v>#NAME?</v>
      </c>
      <c r="F274" s="37" t="s">
        <v>1057</v>
      </c>
      <c r="G274" s="37" t="s">
        <v>1165</v>
      </c>
      <c r="H274" s="37" t="s">
        <v>1514</v>
      </c>
      <c r="I274" s="37" t="s">
        <v>1288</v>
      </c>
      <c r="J274" s="54"/>
      <c r="K274" s="54">
        <v>242338</v>
      </c>
      <c r="L274" s="74" t="s">
        <v>843</v>
      </c>
      <c r="M274" s="49"/>
      <c r="N274" s="50"/>
    </row>
    <row r="275" spans="1:14" ht="13" x14ac:dyDescent="0.3">
      <c r="A275" s="5" t="s">
        <v>722</v>
      </c>
      <c r="B275" s="45" t="s">
        <v>917</v>
      </c>
      <c r="C275" s="45" t="s">
        <v>837</v>
      </c>
      <c r="D275" s="46" t="e">
        <f ca="1">_xludf.ifna(MATCH(C275,contact!$C$2:$C910,0))</f>
        <v>#NAME?</v>
      </c>
      <c r="E275" s="47" t="e">
        <f t="array" aca="1" ref="E275" ca="1">IF(D275&lt;&gt;"",HYPERLINK("#gid=599044922range=D"&amp;D275+1,INDEX(contact!$D$2:$D910,D275,0)),"")</f>
        <v>#NAME?</v>
      </c>
      <c r="F275" s="37" t="s">
        <v>1190</v>
      </c>
      <c r="G275" s="37" t="s">
        <v>1165</v>
      </c>
      <c r="H275" s="37" t="s">
        <v>1512</v>
      </c>
      <c r="I275" s="37" t="s">
        <v>1288</v>
      </c>
      <c r="J275" s="54"/>
      <c r="K275" s="54">
        <v>242338</v>
      </c>
      <c r="L275" s="74" t="s">
        <v>843</v>
      </c>
      <c r="M275" s="49"/>
      <c r="N275" s="50"/>
    </row>
    <row r="276" spans="1:14" ht="13" x14ac:dyDescent="0.3">
      <c r="A276" s="5" t="s">
        <v>722</v>
      </c>
      <c r="B276" s="45" t="s">
        <v>947</v>
      </c>
      <c r="C276" s="45" t="s">
        <v>837</v>
      </c>
      <c r="D276" s="46" t="e">
        <f ca="1">_xludf.ifna(MATCH(C276,contact!$C$2:$C910,0))</f>
        <v>#NAME?</v>
      </c>
      <c r="E276" s="47" t="e">
        <f t="array" aca="1" ref="E276" ca="1">IF(D276&lt;&gt;"",HYPERLINK("#gid=599044922range=D"&amp;D276+1,INDEX(contact!$D$2:$D910,D276,0)),"")</f>
        <v>#NAME?</v>
      </c>
      <c r="F276" s="37" t="s">
        <v>1190</v>
      </c>
      <c r="G276" s="37" t="s">
        <v>1165</v>
      </c>
      <c r="H276" s="37" t="s">
        <v>1512</v>
      </c>
      <c r="I276" s="37" t="s">
        <v>1288</v>
      </c>
      <c r="J276" s="54"/>
      <c r="K276" s="54">
        <v>242338</v>
      </c>
      <c r="L276" s="74" t="s">
        <v>843</v>
      </c>
      <c r="M276" s="49"/>
      <c r="N276" s="50"/>
    </row>
    <row r="277" spans="1:14" ht="13" x14ac:dyDescent="0.3">
      <c r="A277" s="5" t="s">
        <v>722</v>
      </c>
      <c r="B277" s="45" t="s">
        <v>917</v>
      </c>
      <c r="C277" s="45" t="s">
        <v>844</v>
      </c>
      <c r="D277" s="46" t="e">
        <f ca="1">_xludf.ifna(MATCH(C277,contact!$C$2:$C910,0))</f>
        <v>#NAME?</v>
      </c>
      <c r="E277" s="47" t="e">
        <f t="array" aca="1" ref="E277" ca="1">IF(D277&lt;&gt;"",HYPERLINK("#gid=599044922range=D"&amp;D277+1,INDEX(contact!$D$2:$D910,D277,0)),"")</f>
        <v>#NAME?</v>
      </c>
      <c r="F277" s="37" t="s">
        <v>1214</v>
      </c>
      <c r="G277" s="37"/>
      <c r="H277" s="37" t="s">
        <v>1515</v>
      </c>
      <c r="I277" s="37" t="s">
        <v>1364</v>
      </c>
      <c r="J277" s="115">
        <v>242248</v>
      </c>
      <c r="K277" s="115">
        <v>242338</v>
      </c>
      <c r="L277" s="116"/>
      <c r="M277" s="116"/>
      <c r="N277" s="113"/>
    </row>
    <row r="278" spans="1:14" ht="13" x14ac:dyDescent="0.3">
      <c r="A278" s="5" t="s">
        <v>722</v>
      </c>
      <c r="B278" s="45" t="s">
        <v>729</v>
      </c>
      <c r="C278" s="45" t="s">
        <v>850</v>
      </c>
      <c r="D278" s="46" t="e">
        <f ca="1">_xludf.ifna(MATCH(C278,contact!$C$2:$C910,0))</f>
        <v>#NAME?</v>
      </c>
      <c r="E278" s="47" t="e">
        <f t="array" aca="1" ref="E278" ca="1">IF(D278&lt;&gt;"",HYPERLINK("#gid=599044922range=D"&amp;D278+1,INDEX(contact!$D$2:$D910,D278,0)),"")</f>
        <v>#NAME?</v>
      </c>
      <c r="F278" s="37" t="s">
        <v>1190</v>
      </c>
      <c r="G278" s="37"/>
      <c r="H278" s="37" t="s">
        <v>1516</v>
      </c>
      <c r="I278" s="37" t="s">
        <v>1288</v>
      </c>
      <c r="J278" s="54"/>
      <c r="K278" s="54"/>
      <c r="L278" s="55" t="s">
        <v>1517</v>
      </c>
      <c r="M278" s="49"/>
      <c r="N278" s="50"/>
    </row>
    <row r="279" spans="1:14" ht="13" x14ac:dyDescent="0.3">
      <c r="A279" s="5" t="s">
        <v>722</v>
      </c>
      <c r="B279" s="45" t="s">
        <v>836</v>
      </c>
      <c r="C279" s="45" t="s">
        <v>850</v>
      </c>
      <c r="D279" s="46" t="e">
        <f ca="1">_xludf.ifna(MATCH(C279,contact!$C$2:$C910,0))</f>
        <v>#NAME?</v>
      </c>
      <c r="E279" s="47" t="e">
        <f t="array" aca="1" ref="E279" ca="1">IF(D279&lt;&gt;"",HYPERLINK("#gid=599044922range=D"&amp;D279+1,INDEX(contact!$D$2:$D910,D279,0)),"")</f>
        <v>#NAME?</v>
      </c>
      <c r="F279" s="37" t="s">
        <v>1055</v>
      </c>
      <c r="G279" s="37"/>
      <c r="H279" s="37" t="s">
        <v>1518</v>
      </c>
      <c r="I279" s="37" t="s">
        <v>1288</v>
      </c>
      <c r="J279" s="54"/>
      <c r="K279" s="54"/>
      <c r="L279" s="55" t="s">
        <v>1517</v>
      </c>
      <c r="M279" s="49"/>
      <c r="N279" s="50"/>
    </row>
    <row r="280" spans="1:14" ht="13" x14ac:dyDescent="0.3">
      <c r="A280" s="5" t="s">
        <v>722</v>
      </c>
      <c r="B280" s="45" t="s">
        <v>917</v>
      </c>
      <c r="C280" s="45" t="s">
        <v>850</v>
      </c>
      <c r="D280" s="46" t="e">
        <f ca="1">_xludf.ifna(MATCH(C280,contact!$C$2:$C910,0))</f>
        <v>#NAME?</v>
      </c>
      <c r="E280" s="47" t="e">
        <f t="array" aca="1" ref="E280" ca="1">IF(D280&lt;&gt;"",HYPERLINK("#gid=599044922range=D"&amp;D280+1,INDEX(contact!$D$2:$D910,D280,0)),"")</f>
        <v>#NAME?</v>
      </c>
      <c r="F280" s="37" t="s">
        <v>1190</v>
      </c>
      <c r="G280" s="37"/>
      <c r="H280" s="37" t="s">
        <v>1516</v>
      </c>
      <c r="I280" s="37" t="s">
        <v>1288</v>
      </c>
      <c r="J280" s="54"/>
      <c r="K280" s="54"/>
      <c r="L280" s="55" t="s">
        <v>1517</v>
      </c>
      <c r="M280" s="49"/>
      <c r="N280" s="50"/>
    </row>
    <row r="281" spans="1:14" ht="13" x14ac:dyDescent="0.3">
      <c r="A281" s="5" t="s">
        <v>722</v>
      </c>
      <c r="B281" s="45" t="s">
        <v>947</v>
      </c>
      <c r="C281" s="45" t="s">
        <v>850</v>
      </c>
      <c r="D281" s="46" t="e">
        <f ca="1">_xludf.ifna(MATCH(C281,contact!$C$2:$C910,0))</f>
        <v>#NAME?</v>
      </c>
      <c r="E281" s="47" t="e">
        <f t="array" aca="1" ref="E281" ca="1">IF(D281&lt;&gt;"",HYPERLINK("#gid=599044922range=D"&amp;D281+1,INDEX(contact!$D$2:$D910,D281,0)),"")</f>
        <v>#NAME?</v>
      </c>
      <c r="F281" s="37" t="s">
        <v>1055</v>
      </c>
      <c r="G281" s="73"/>
      <c r="H281" s="37" t="s">
        <v>1453</v>
      </c>
      <c r="I281" s="37" t="s">
        <v>1288</v>
      </c>
      <c r="J281" s="54"/>
      <c r="K281" s="54"/>
      <c r="L281" s="55" t="s">
        <v>1517</v>
      </c>
      <c r="M281" s="49"/>
      <c r="N281" s="50"/>
    </row>
    <row r="282" spans="1:14" ht="13" x14ac:dyDescent="0.3">
      <c r="A282" s="5" t="s">
        <v>722</v>
      </c>
      <c r="B282" s="45" t="s">
        <v>729</v>
      </c>
      <c r="C282" s="45" t="s">
        <v>860</v>
      </c>
      <c r="D282" s="46" t="e">
        <f ca="1">_xludf.ifna(MATCH(C282,contact!$C$2:$C910,0))</f>
        <v>#NAME?</v>
      </c>
      <c r="E282" s="47" t="e">
        <f t="array" aca="1" ref="E282" ca="1">IF(D282&lt;&gt;"",HYPERLINK("#gid=599044922range=D"&amp;D282+1,INDEX(contact!$D$2:$D910,D282,0)),"")</f>
        <v>#NAME?</v>
      </c>
      <c r="F282" s="37" t="s">
        <v>1285</v>
      </c>
      <c r="G282" s="37" t="s">
        <v>1225</v>
      </c>
      <c r="H282" s="37" t="s">
        <v>1519</v>
      </c>
      <c r="I282" s="37" t="s">
        <v>1520</v>
      </c>
      <c r="J282" s="54">
        <v>242248</v>
      </c>
      <c r="K282" s="54">
        <v>242307</v>
      </c>
      <c r="L282" s="55" t="s">
        <v>1521</v>
      </c>
      <c r="M282" s="55" t="s">
        <v>1522</v>
      </c>
      <c r="N282" s="50"/>
    </row>
    <row r="283" spans="1:14" ht="13" x14ac:dyDescent="0.3">
      <c r="A283" s="5" t="s">
        <v>722</v>
      </c>
      <c r="B283" s="45" t="s">
        <v>729</v>
      </c>
      <c r="C283" s="45" t="s">
        <v>860</v>
      </c>
      <c r="D283" s="46" t="e">
        <f ca="1">_xludf.ifna(MATCH(C283,contact!$C$2:$C910,0))</f>
        <v>#NAME?</v>
      </c>
      <c r="E283" s="47" t="e">
        <f t="array" aca="1" ref="E283" ca="1">IF(D283&lt;&gt;"",HYPERLINK("#gid=599044922range=D"&amp;D283+1,INDEX(contact!$D$2:$D910,D283,0)),"")</f>
        <v>#NAME?</v>
      </c>
      <c r="F283" s="37" t="s">
        <v>1057</v>
      </c>
      <c r="G283" s="37" t="s">
        <v>1225</v>
      </c>
      <c r="H283" s="37" t="s">
        <v>1366</v>
      </c>
      <c r="I283" s="37" t="s">
        <v>1520</v>
      </c>
      <c r="J283" s="54">
        <v>242248</v>
      </c>
      <c r="K283" s="54">
        <v>242307</v>
      </c>
      <c r="L283" s="55" t="s">
        <v>1521</v>
      </c>
      <c r="M283" s="55" t="s">
        <v>1522</v>
      </c>
      <c r="N283" s="50"/>
    </row>
    <row r="284" spans="1:14" ht="13" x14ac:dyDescent="0.3">
      <c r="A284" s="5" t="s">
        <v>722</v>
      </c>
      <c r="B284" s="45" t="s">
        <v>836</v>
      </c>
      <c r="C284" s="45" t="s">
        <v>860</v>
      </c>
      <c r="D284" s="46" t="e">
        <f ca="1">_xludf.ifna(MATCH(C284,contact!$C$2:$C910,0))</f>
        <v>#NAME?</v>
      </c>
      <c r="E284" s="47" t="e">
        <f t="array" aca="1" ref="E284" ca="1">IF(D284&lt;&gt;"",HYPERLINK("#gid=599044922range=D"&amp;D284+1,INDEX(contact!$D$2:$D910,D284,0)),"")</f>
        <v>#NAME?</v>
      </c>
      <c r="F284" s="37" t="s">
        <v>1285</v>
      </c>
      <c r="G284" s="37" t="s">
        <v>1225</v>
      </c>
      <c r="H284" s="37" t="s">
        <v>1523</v>
      </c>
      <c r="I284" s="37" t="s">
        <v>1520</v>
      </c>
      <c r="J284" s="54">
        <v>242248</v>
      </c>
      <c r="K284" s="54">
        <v>242307</v>
      </c>
      <c r="L284" s="55" t="s">
        <v>1521</v>
      </c>
      <c r="M284" s="55" t="s">
        <v>1522</v>
      </c>
      <c r="N284" s="50"/>
    </row>
    <row r="285" spans="1:14" ht="13" x14ac:dyDescent="0.3">
      <c r="A285" s="5" t="s">
        <v>722</v>
      </c>
      <c r="B285" s="45" t="s">
        <v>836</v>
      </c>
      <c r="C285" s="45" t="s">
        <v>860</v>
      </c>
      <c r="D285" s="46" t="e">
        <f ca="1">_xludf.ifna(MATCH(C285,contact!$C$2:$C910,0))</f>
        <v>#NAME?</v>
      </c>
      <c r="E285" s="47" t="e">
        <f t="array" aca="1" ref="E285" ca="1">IF(D285&lt;&gt;"",HYPERLINK("#gid=599044922range=D"&amp;D285+1,INDEX(contact!$D$2:$D910,D285,0)),"")</f>
        <v>#NAME?</v>
      </c>
      <c r="F285" s="37" t="s">
        <v>1057</v>
      </c>
      <c r="G285" s="37" t="s">
        <v>1225</v>
      </c>
      <c r="H285" s="37" t="s">
        <v>1366</v>
      </c>
      <c r="I285" s="37" t="s">
        <v>1520</v>
      </c>
      <c r="J285" s="54">
        <v>242248</v>
      </c>
      <c r="K285" s="54">
        <v>242307</v>
      </c>
      <c r="L285" s="55" t="s">
        <v>1521</v>
      </c>
      <c r="M285" s="55" t="s">
        <v>1522</v>
      </c>
      <c r="N285" s="50"/>
    </row>
    <row r="286" spans="1:14" ht="13" x14ac:dyDescent="0.3">
      <c r="A286" s="5" t="s">
        <v>722</v>
      </c>
      <c r="B286" s="45" t="s">
        <v>729</v>
      </c>
      <c r="C286" s="45" t="s">
        <v>873</v>
      </c>
      <c r="D286" s="46" t="e">
        <f ca="1">_xludf.ifna(MATCH(C286,contact!$C$2:$C910,0))</f>
        <v>#NAME?</v>
      </c>
      <c r="E286" s="47" t="e">
        <f t="array" aca="1" ref="E286" ca="1">IF(D286&lt;&gt;"",HYPERLINK("#gid=599044922range=D"&amp;D286+1,INDEX(contact!$D$2:$D910,D286,0)),"")</f>
        <v>#NAME?</v>
      </c>
      <c r="F286" s="37" t="s">
        <v>1055</v>
      </c>
      <c r="G286" s="37" t="s">
        <v>1165</v>
      </c>
      <c r="H286" s="37" t="s">
        <v>1524</v>
      </c>
      <c r="I286" s="37" t="s">
        <v>1525</v>
      </c>
      <c r="J286" s="54">
        <v>242248</v>
      </c>
      <c r="K286" s="54">
        <v>242338</v>
      </c>
      <c r="L286" s="55" t="s">
        <v>1526</v>
      </c>
      <c r="M286" s="55" t="s">
        <v>881</v>
      </c>
      <c r="N286" s="50"/>
    </row>
    <row r="287" spans="1:14" ht="13" x14ac:dyDescent="0.3">
      <c r="A287" s="36" t="s">
        <v>1527</v>
      </c>
      <c r="B287" s="45" t="s">
        <v>931</v>
      </c>
      <c r="C287" s="45" t="s">
        <v>873</v>
      </c>
      <c r="D287" s="46" t="e">
        <f ca="1">_xludf.ifna(MATCH(C287,contact!$C$2:$C910,0))</f>
        <v>#NAME?</v>
      </c>
      <c r="E287" s="47" t="e">
        <f t="array" aca="1" ref="E287" ca="1">IF(D287&lt;&gt;"",HYPERLINK("#gid=599044922range=D"&amp;D287+1,INDEX(contact!$D$2:$D910,D287,0)),"")</f>
        <v>#NAME?</v>
      </c>
      <c r="F287" s="37" t="s">
        <v>1195</v>
      </c>
      <c r="G287" s="37"/>
      <c r="H287" s="73" t="s">
        <v>1528</v>
      </c>
      <c r="I287" s="37" t="s">
        <v>1074</v>
      </c>
      <c r="J287" s="54"/>
      <c r="K287" s="54"/>
      <c r="L287" s="55" t="s">
        <v>1526</v>
      </c>
      <c r="M287" s="49"/>
      <c r="N287" s="50"/>
    </row>
    <row r="288" spans="1:14" ht="13" x14ac:dyDescent="0.3">
      <c r="A288" s="5" t="s">
        <v>722</v>
      </c>
      <c r="B288" s="117" t="s">
        <v>766</v>
      </c>
      <c r="C288" s="117" t="s">
        <v>882</v>
      </c>
      <c r="D288" s="46" t="e">
        <f ca="1">_xludf.ifna(MATCH(C288,contact!$C$2:$C910,0))</f>
        <v>#NAME?</v>
      </c>
      <c r="E288" s="47" t="e">
        <f t="array" aca="1" ref="E288" ca="1">IF(D288&lt;&gt;"",HYPERLINK("#gid=599044922range=D"&amp;D288+1,INDEX(contact!$D$2:$D910,D288,0)),"")</f>
        <v>#NAME?</v>
      </c>
      <c r="F288" s="36" t="s">
        <v>1024</v>
      </c>
      <c r="G288" s="36"/>
      <c r="H288" s="36" t="s">
        <v>1529</v>
      </c>
      <c r="I288" s="36" t="s">
        <v>1364</v>
      </c>
      <c r="J288" s="35"/>
      <c r="K288" s="35"/>
      <c r="L288" s="118" t="s">
        <v>1530</v>
      </c>
      <c r="M288" s="49"/>
      <c r="N288" s="50"/>
    </row>
    <row r="289" spans="1:14" ht="13" x14ac:dyDescent="0.3">
      <c r="A289" s="5" t="s">
        <v>722</v>
      </c>
      <c r="B289" s="117" t="s">
        <v>766</v>
      </c>
      <c r="C289" s="117" t="s">
        <v>882</v>
      </c>
      <c r="D289" s="46" t="e">
        <f ca="1">_xludf.ifna(MATCH(C289,contact!$C$2:$C910,0))</f>
        <v>#NAME?</v>
      </c>
      <c r="E289" s="47" t="e">
        <f t="array" aca="1" ref="E289" ca="1">IF(D289&lt;&gt;"",HYPERLINK("#gid=599044922range=D"&amp;D289+1,INDEX(contact!$D$2:$D910,D289,0)),"")</f>
        <v>#NAME?</v>
      </c>
      <c r="F289" s="36" t="s">
        <v>1531</v>
      </c>
      <c r="G289" s="36"/>
      <c r="H289" s="36" t="s">
        <v>1532</v>
      </c>
      <c r="I289" s="36" t="s">
        <v>1364</v>
      </c>
      <c r="J289" s="35"/>
      <c r="K289" s="119">
        <v>242338</v>
      </c>
      <c r="L289" s="118" t="s">
        <v>1530</v>
      </c>
      <c r="M289" s="49"/>
      <c r="N289" s="50"/>
    </row>
    <row r="290" spans="1:14" ht="13" x14ac:dyDescent="0.3">
      <c r="A290" s="5" t="s">
        <v>1533</v>
      </c>
      <c r="B290" s="117" t="s">
        <v>766</v>
      </c>
      <c r="C290" s="117" t="s">
        <v>882</v>
      </c>
      <c r="D290" s="46" t="e">
        <f ca="1">_xludf.ifna(MATCH(C290,contact!$C$2:$C910,0))</f>
        <v>#NAME?</v>
      </c>
      <c r="E290" s="47" t="e">
        <f t="array" aca="1" ref="E290" ca="1">IF(D290&lt;&gt;"",HYPERLINK("#gid=599044922range=D"&amp;D290+1,INDEX(contact!$D$2:$D910,D290,0)),"")</f>
        <v>#NAME?</v>
      </c>
      <c r="F290" s="36" t="s">
        <v>1534</v>
      </c>
      <c r="G290" s="36" t="s">
        <v>1535</v>
      </c>
      <c r="H290" s="36" t="s">
        <v>1536</v>
      </c>
      <c r="I290" s="36" t="s">
        <v>1364</v>
      </c>
      <c r="J290" s="35"/>
      <c r="K290" s="35"/>
      <c r="L290" s="118" t="s">
        <v>1530</v>
      </c>
      <c r="M290" s="49"/>
      <c r="N290" s="50"/>
    </row>
    <row r="291" spans="1:14" ht="13" x14ac:dyDescent="0.3">
      <c r="A291" s="5" t="s">
        <v>1533</v>
      </c>
      <c r="B291" s="117" t="s">
        <v>766</v>
      </c>
      <c r="C291" s="117" t="s">
        <v>882</v>
      </c>
      <c r="D291" s="46" t="e">
        <f ca="1">_xludf.ifna(MATCH(C291,contact!$C$2:$C910,0))</f>
        <v>#NAME?</v>
      </c>
      <c r="E291" s="47" t="e">
        <f t="array" aca="1" ref="E291" ca="1">IF(D291&lt;&gt;"",HYPERLINK("#gid=599044922range=D"&amp;D291+1,INDEX(contact!$D$2:$D910,D291,0)),"")</f>
        <v>#NAME?</v>
      </c>
      <c r="F291" s="36" t="s">
        <v>1057</v>
      </c>
      <c r="G291" s="36" t="s">
        <v>1535</v>
      </c>
      <c r="H291" s="36" t="s">
        <v>1537</v>
      </c>
      <c r="I291" s="36" t="s">
        <v>1364</v>
      </c>
      <c r="J291" s="35"/>
      <c r="K291" s="35"/>
      <c r="L291" s="118" t="s">
        <v>1530</v>
      </c>
      <c r="M291" s="49"/>
      <c r="N291" s="50"/>
    </row>
    <row r="292" spans="1:14" ht="13" x14ac:dyDescent="0.3">
      <c r="A292" s="5" t="s">
        <v>722</v>
      </c>
      <c r="B292" s="117" t="s">
        <v>766</v>
      </c>
      <c r="C292" s="117" t="s">
        <v>882</v>
      </c>
      <c r="D292" s="46" t="e">
        <f ca="1">_xludf.ifna(MATCH(C292,contact!$C$2:$C910,0))</f>
        <v>#NAME?</v>
      </c>
      <c r="E292" s="47" t="e">
        <f t="array" aca="1" ref="E292" ca="1">IF(D292&lt;&gt;"",HYPERLINK("#gid=599044922range=D"&amp;D292+1,INDEX(contact!$D$2:$D910,D292,0)),"")</f>
        <v>#NAME?</v>
      </c>
      <c r="F292" s="36" t="s">
        <v>1195</v>
      </c>
      <c r="G292" s="35"/>
      <c r="H292" s="36" t="s">
        <v>1538</v>
      </c>
      <c r="I292" s="35"/>
      <c r="J292" s="35"/>
      <c r="K292" s="35"/>
      <c r="L292" s="118" t="s">
        <v>1530</v>
      </c>
      <c r="M292" s="49"/>
      <c r="N292" s="50"/>
    </row>
    <row r="293" spans="1:14" ht="13" x14ac:dyDescent="0.3">
      <c r="A293" s="5" t="s">
        <v>722</v>
      </c>
      <c r="B293" s="45" t="s">
        <v>836</v>
      </c>
      <c r="C293" s="45" t="s">
        <v>887</v>
      </c>
      <c r="D293" s="46" t="e">
        <f ca="1">_xludf.ifna(MATCH(C293,contact!$C$2:$C910,0))</f>
        <v>#NAME?</v>
      </c>
      <c r="E293" s="47" t="e">
        <f t="array" aca="1" ref="E293" ca="1">IF(D293&lt;&gt;"",HYPERLINK("#gid=599044922range=D"&amp;D293+1,INDEX(contact!$D$2:$D910,D293,0)),"")</f>
        <v>#NAME?</v>
      </c>
      <c r="F293" s="37" t="s">
        <v>1285</v>
      </c>
      <c r="G293" s="37" t="s">
        <v>1444</v>
      </c>
      <c r="H293" s="37" t="s">
        <v>1539</v>
      </c>
      <c r="I293" s="37" t="s">
        <v>990</v>
      </c>
      <c r="J293" s="54"/>
      <c r="K293" s="54"/>
      <c r="L293" s="72" t="s">
        <v>894</v>
      </c>
      <c r="M293" s="188" t="s">
        <v>1540</v>
      </c>
      <c r="N293" s="181"/>
    </row>
    <row r="294" spans="1:14" ht="13" x14ac:dyDescent="0.3">
      <c r="A294" s="5" t="s">
        <v>722</v>
      </c>
      <c r="B294" s="45" t="s">
        <v>836</v>
      </c>
      <c r="C294" s="45" t="s">
        <v>887</v>
      </c>
      <c r="D294" s="46" t="e">
        <f ca="1">_xludf.ifna(MATCH(C294,contact!$C$2:$C910,0))</f>
        <v>#NAME?</v>
      </c>
      <c r="E294" s="47" t="e">
        <f t="array" aca="1" ref="E294" ca="1">IF(D294&lt;&gt;"",HYPERLINK("#gid=599044922range=D"&amp;D294+1,INDEX(contact!$D$2:$D910,D294,0)),"")</f>
        <v>#NAME?</v>
      </c>
      <c r="F294" s="37" t="s">
        <v>1057</v>
      </c>
      <c r="G294" s="37" t="s">
        <v>1444</v>
      </c>
      <c r="H294" s="104" t="s">
        <v>1541</v>
      </c>
      <c r="I294" s="37" t="s">
        <v>990</v>
      </c>
      <c r="J294" s="54"/>
      <c r="K294" s="54"/>
      <c r="L294" s="72" t="s">
        <v>894</v>
      </c>
      <c r="M294" s="188" t="s">
        <v>1540</v>
      </c>
      <c r="N294" s="181"/>
    </row>
    <row r="295" spans="1:14" ht="13" x14ac:dyDescent="0.3">
      <c r="B295" s="45" t="s">
        <v>858</v>
      </c>
      <c r="C295" s="45" t="s">
        <v>895</v>
      </c>
      <c r="D295" s="46" t="e">
        <f ca="1">_xludf.ifna(MATCH(C295,contact!$C$2:$C910,0))</f>
        <v>#NAME?</v>
      </c>
      <c r="E295" s="47" t="e">
        <f t="array" aca="1" ref="E295" ca="1">IF(D295&lt;&gt;"",HYPERLINK("#gid=599044922range=D"&amp;D295+1,INDEX(contact!$D$2:$D910,D295,0)),"")</f>
        <v>#NAME?</v>
      </c>
      <c r="F295" s="37" t="s">
        <v>1055</v>
      </c>
      <c r="G295" s="37"/>
      <c r="H295" s="37" t="s">
        <v>1542</v>
      </c>
      <c r="I295" s="37" t="s">
        <v>1543</v>
      </c>
      <c r="J295" s="49"/>
      <c r="K295" s="49"/>
      <c r="L295" s="49"/>
      <c r="M295" s="49"/>
      <c r="N295" s="50" t="s">
        <v>1544</v>
      </c>
    </row>
    <row r="296" spans="1:14" ht="13" x14ac:dyDescent="0.3">
      <c r="B296" s="45" t="s">
        <v>858</v>
      </c>
      <c r="C296" s="45" t="s">
        <v>895</v>
      </c>
      <c r="D296" s="46" t="e">
        <f ca="1">_xludf.ifna(MATCH(C296,contact!$C$2:$C910,0))</f>
        <v>#NAME?</v>
      </c>
      <c r="E296" s="47" t="e">
        <f t="array" aca="1" ref="E296" ca="1">IF(D296&lt;&gt;"",HYPERLINK("#gid=599044922range=D"&amp;D296+1,INDEX(contact!$D$2:$D910,D296,0)),"")</f>
        <v>#NAME?</v>
      </c>
      <c r="F296" s="37" t="s">
        <v>1545</v>
      </c>
      <c r="G296" s="37"/>
      <c r="H296" s="37" t="s">
        <v>1546</v>
      </c>
      <c r="I296" s="37" t="s">
        <v>1543</v>
      </c>
      <c r="J296" s="49"/>
      <c r="K296" s="49"/>
      <c r="L296" s="49"/>
      <c r="M296" s="49"/>
      <c r="N296" s="50" t="s">
        <v>1544</v>
      </c>
    </row>
    <row r="297" spans="1:14" ht="13" x14ac:dyDescent="0.3">
      <c r="A297" s="5" t="s">
        <v>722</v>
      </c>
      <c r="B297" s="45" t="s">
        <v>766</v>
      </c>
      <c r="C297" s="45" t="s">
        <v>907</v>
      </c>
      <c r="D297" s="46" t="e">
        <f ca="1">_xludf.ifna(MATCH(C297,contact!$C$2:$C910,0))</f>
        <v>#NAME?</v>
      </c>
      <c r="E297" s="47" t="e">
        <f t="array" aca="1" ref="E297" ca="1">IF(D297&lt;&gt;"",HYPERLINK("#gid=599044922range=D"&amp;D297+1,INDEX(contact!$D$2:$D910,D297,0)),"")</f>
        <v>#NAME?</v>
      </c>
      <c r="F297" s="37" t="s">
        <v>1189</v>
      </c>
      <c r="G297" s="37" t="s">
        <v>1165</v>
      </c>
      <c r="H297" s="37" t="s">
        <v>1547</v>
      </c>
      <c r="I297" s="37" t="s">
        <v>1548</v>
      </c>
      <c r="J297" s="54">
        <v>242278</v>
      </c>
      <c r="K297" s="54">
        <v>242338</v>
      </c>
      <c r="L297" s="55" t="s">
        <v>914</v>
      </c>
      <c r="M297" s="49"/>
      <c r="N297" s="50" t="s">
        <v>1549</v>
      </c>
    </row>
    <row r="298" spans="1:14" ht="13" x14ac:dyDescent="0.3">
      <c r="A298" s="5" t="s">
        <v>722</v>
      </c>
      <c r="B298" s="45" t="s">
        <v>766</v>
      </c>
      <c r="C298" s="45" t="s">
        <v>907</v>
      </c>
      <c r="D298" s="46" t="e">
        <f ca="1">_xludf.ifna(MATCH(C298,contact!$C$2:$C910,0))</f>
        <v>#NAME?</v>
      </c>
      <c r="E298" s="47" t="e">
        <f t="array" aca="1" ref="E298" ca="1">IF(D298&lt;&gt;"",HYPERLINK("#gid=599044922range=D"&amp;D298+1,INDEX(contact!$D$2:$D910,D298,0)),"")</f>
        <v>#NAME?</v>
      </c>
      <c r="F298" s="37" t="s">
        <v>1057</v>
      </c>
      <c r="G298" s="37" t="s">
        <v>1165</v>
      </c>
      <c r="H298" s="37" t="s">
        <v>1550</v>
      </c>
      <c r="I298" s="37" t="s">
        <v>990</v>
      </c>
      <c r="J298" s="54">
        <v>242248</v>
      </c>
      <c r="K298" s="54">
        <v>242338</v>
      </c>
      <c r="L298" s="55" t="s">
        <v>914</v>
      </c>
      <c r="M298" s="97" t="s">
        <v>1551</v>
      </c>
      <c r="N298" s="50"/>
    </row>
    <row r="299" spans="1:14" ht="13" x14ac:dyDescent="0.3">
      <c r="A299" s="5" t="s">
        <v>722</v>
      </c>
      <c r="B299" s="45" t="s">
        <v>766</v>
      </c>
      <c r="C299" s="45" t="s">
        <v>907</v>
      </c>
      <c r="D299" s="46" t="e">
        <f ca="1">_xludf.ifna(MATCH(C299,contact!$C$2:$C910,0))</f>
        <v>#NAME?</v>
      </c>
      <c r="E299" s="47" t="e">
        <f t="array" aca="1" ref="E299" ca="1">IF(D299&lt;&gt;"",HYPERLINK("#gid=599044922range=D"&amp;D299+1,INDEX(contact!$D$2:$D910,D299,0)),"")</f>
        <v>#NAME?</v>
      </c>
      <c r="F299" s="37" t="s">
        <v>1195</v>
      </c>
      <c r="G299" s="37"/>
      <c r="H299" s="37" t="s">
        <v>1203</v>
      </c>
      <c r="I299" s="37" t="s">
        <v>1074</v>
      </c>
      <c r="J299" s="54"/>
      <c r="K299" s="54"/>
      <c r="L299" s="97" t="s">
        <v>914</v>
      </c>
      <c r="M299" s="50"/>
      <c r="N299" s="50"/>
    </row>
    <row r="300" spans="1:14" ht="13" x14ac:dyDescent="0.3">
      <c r="A300" s="5" t="s">
        <v>1552</v>
      </c>
      <c r="B300" s="45" t="s">
        <v>766</v>
      </c>
      <c r="C300" s="45" t="s">
        <v>907</v>
      </c>
      <c r="D300" s="46" t="e">
        <f ca="1">_xludf.ifna(MATCH(C300,contact!$C$2:$C910,0))</f>
        <v>#NAME?</v>
      </c>
      <c r="E300" s="47" t="e">
        <f t="array" aca="1" ref="E300" ca="1">IF(D300&lt;&gt;"",HYPERLINK("#gid=599044922range=D"&amp;D300+1,INDEX(contact!$D$2:$D910,D300,0)),"")</f>
        <v>#NAME?</v>
      </c>
      <c r="F300" s="37" t="s">
        <v>985</v>
      </c>
      <c r="G300" s="37" t="s">
        <v>1165</v>
      </c>
      <c r="H300" s="37" t="s">
        <v>1553</v>
      </c>
      <c r="I300" s="37" t="s">
        <v>990</v>
      </c>
      <c r="J300" s="54">
        <v>242248</v>
      </c>
      <c r="K300" s="54">
        <v>242338</v>
      </c>
      <c r="L300" s="55" t="s">
        <v>914</v>
      </c>
      <c r="M300" s="97" t="s">
        <v>1551</v>
      </c>
      <c r="N300" s="50"/>
    </row>
    <row r="301" spans="1:14" ht="13" x14ac:dyDescent="0.3">
      <c r="A301" s="5" t="s">
        <v>722</v>
      </c>
      <c r="B301" s="45" t="s">
        <v>836</v>
      </c>
      <c r="C301" s="45" t="s">
        <v>907</v>
      </c>
      <c r="D301" s="46" t="e">
        <f ca="1">_xludf.ifna(MATCH(C301,contact!$C$2:$C910,0))</f>
        <v>#NAME?</v>
      </c>
      <c r="E301" s="47" t="e">
        <f t="array" aca="1" ref="E301" ca="1">IF(D301&lt;&gt;"",HYPERLINK("#gid=599044922range=D"&amp;D301+1,INDEX(contact!$D$2:$D910,D301,0)),"")</f>
        <v>#NAME?</v>
      </c>
      <c r="F301" s="37" t="s">
        <v>1057</v>
      </c>
      <c r="G301" s="37"/>
      <c r="H301" s="37" t="s">
        <v>1554</v>
      </c>
      <c r="I301" s="37" t="s">
        <v>1074</v>
      </c>
      <c r="J301" s="54"/>
      <c r="K301" s="54"/>
      <c r="L301" s="55" t="s">
        <v>914</v>
      </c>
      <c r="M301" s="50"/>
      <c r="N301" s="50"/>
    </row>
    <row r="302" spans="1:14" ht="13" x14ac:dyDescent="0.3">
      <c r="A302" s="5" t="s">
        <v>722</v>
      </c>
      <c r="B302" s="45" t="s">
        <v>836</v>
      </c>
      <c r="C302" s="45" t="s">
        <v>907</v>
      </c>
      <c r="D302" s="46" t="e">
        <f ca="1">_xludf.ifna(MATCH(C302,contact!$C$2:$C910,0))</f>
        <v>#NAME?</v>
      </c>
      <c r="E302" s="47" t="e">
        <f t="array" aca="1" ref="E302" ca="1">IF(D302&lt;&gt;"",HYPERLINK("#gid=599044922range=D"&amp;D302+1,INDEX(contact!$D$2:$D910,D302,0)),"")</f>
        <v>#NAME?</v>
      </c>
      <c r="F302" s="37" t="s">
        <v>1057</v>
      </c>
      <c r="G302" s="37" t="s">
        <v>1165</v>
      </c>
      <c r="H302" s="37" t="s">
        <v>1550</v>
      </c>
      <c r="I302" s="37" t="s">
        <v>990</v>
      </c>
      <c r="J302" s="54">
        <v>242248</v>
      </c>
      <c r="K302" s="54">
        <v>242338</v>
      </c>
      <c r="L302" s="55" t="s">
        <v>914</v>
      </c>
      <c r="M302" s="97" t="s">
        <v>1551</v>
      </c>
      <c r="N302" s="50"/>
    </row>
    <row r="303" spans="1:14" ht="13" x14ac:dyDescent="0.3">
      <c r="A303" s="5" t="s">
        <v>722</v>
      </c>
      <c r="B303" s="45" t="s">
        <v>931</v>
      </c>
      <c r="C303" s="45" t="s">
        <v>907</v>
      </c>
      <c r="D303" s="46" t="e">
        <f ca="1">_xludf.ifna(MATCH(C303,contact!$C$2:$C910,0))</f>
        <v>#NAME?</v>
      </c>
      <c r="E303" s="47" t="e">
        <f t="array" aca="1" ref="E303" ca="1">IF(D303&lt;&gt;"",HYPERLINK("#gid=599044922range=D"&amp;D303+1,INDEX(contact!$D$2:$D910,D303,0)),"")</f>
        <v>#NAME?</v>
      </c>
      <c r="F303" s="37" t="s">
        <v>1189</v>
      </c>
      <c r="G303" s="37" t="s">
        <v>1165</v>
      </c>
      <c r="H303" s="37" t="s">
        <v>1547</v>
      </c>
      <c r="I303" s="37" t="s">
        <v>1548</v>
      </c>
      <c r="J303" s="54">
        <v>242278</v>
      </c>
      <c r="K303" s="54">
        <v>242338</v>
      </c>
      <c r="L303" s="55" t="s">
        <v>914</v>
      </c>
      <c r="M303" s="49"/>
      <c r="N303" s="50" t="s">
        <v>1549</v>
      </c>
    </row>
    <row r="304" spans="1:14" ht="13" x14ac:dyDescent="0.3">
      <c r="A304" s="5" t="s">
        <v>722</v>
      </c>
      <c r="B304" s="45" t="s">
        <v>931</v>
      </c>
      <c r="C304" s="45" t="s">
        <v>907</v>
      </c>
      <c r="D304" s="46" t="e">
        <f ca="1">_xludf.ifna(MATCH(C304,contact!$C$2:$C910,0))</f>
        <v>#NAME?</v>
      </c>
      <c r="E304" s="47" t="e">
        <f t="array" aca="1" ref="E304" ca="1">IF(D304&lt;&gt;"",HYPERLINK("#gid=599044922range=D"&amp;D304+1,INDEX(contact!$D$2:$D910,D304,0)),"")</f>
        <v>#NAME?</v>
      </c>
      <c r="F304" s="37" t="s">
        <v>1057</v>
      </c>
      <c r="G304" s="37" t="s">
        <v>1165</v>
      </c>
      <c r="H304" s="37" t="s">
        <v>1550</v>
      </c>
      <c r="I304" s="37" t="s">
        <v>990</v>
      </c>
      <c r="J304" s="54">
        <v>242248</v>
      </c>
      <c r="K304" s="54">
        <v>242338</v>
      </c>
      <c r="L304" s="55" t="s">
        <v>914</v>
      </c>
      <c r="M304" s="97" t="s">
        <v>1551</v>
      </c>
      <c r="N304" s="50"/>
    </row>
    <row r="305" spans="1:14" ht="13" x14ac:dyDescent="0.3">
      <c r="A305" s="5" t="s">
        <v>722</v>
      </c>
      <c r="B305" s="59" t="s">
        <v>931</v>
      </c>
      <c r="C305" s="45" t="s">
        <v>907</v>
      </c>
      <c r="D305" s="46" t="e">
        <f ca="1">_xludf.ifna(MATCH(C305,contact!$C$2:$C910,0))</f>
        <v>#NAME?</v>
      </c>
      <c r="E305" s="47" t="e">
        <f t="array" aca="1" ref="E305" ca="1">IF(D305&lt;&gt;"",HYPERLINK("#gid=599044922range=D"&amp;D305+1,INDEX(contact!$D$2:$D910,D305,0)),"")</f>
        <v>#NAME?</v>
      </c>
      <c r="F305" s="61" t="s">
        <v>1195</v>
      </c>
      <c r="G305" s="37"/>
      <c r="H305" s="60" t="s">
        <v>1555</v>
      </c>
      <c r="I305" s="37" t="s">
        <v>1074</v>
      </c>
      <c r="J305" s="95"/>
      <c r="K305" s="95"/>
      <c r="L305" s="55" t="s">
        <v>914</v>
      </c>
      <c r="M305" s="120"/>
      <c r="N305" s="120"/>
    </row>
    <row r="306" spans="1:14" ht="13" x14ac:dyDescent="0.3">
      <c r="A306" s="5" t="s">
        <v>1552</v>
      </c>
      <c r="B306" s="45" t="s">
        <v>931</v>
      </c>
      <c r="C306" s="45" t="s">
        <v>907</v>
      </c>
      <c r="D306" s="46" t="e">
        <f ca="1">_xludf.ifna(MATCH(C306,contact!$C$2:$C910,0))</f>
        <v>#NAME?</v>
      </c>
      <c r="E306" s="47" t="e">
        <f t="array" aca="1" ref="E306" ca="1">IF(D306&lt;&gt;"",HYPERLINK("#gid=599044922range=D"&amp;D306+1,INDEX(contact!$D$2:$D910,D306,0)),"")</f>
        <v>#NAME?</v>
      </c>
      <c r="F306" s="37" t="s">
        <v>985</v>
      </c>
      <c r="G306" s="37" t="s">
        <v>1165</v>
      </c>
      <c r="H306" s="37" t="s">
        <v>1556</v>
      </c>
      <c r="I306" s="37" t="s">
        <v>990</v>
      </c>
      <c r="J306" s="54">
        <v>242248</v>
      </c>
      <c r="K306" s="54">
        <v>242338</v>
      </c>
      <c r="L306" s="55" t="s">
        <v>914</v>
      </c>
      <c r="M306" s="97" t="s">
        <v>1551</v>
      </c>
      <c r="N306" s="50"/>
    </row>
    <row r="307" spans="1:14" ht="13" x14ac:dyDescent="0.3">
      <c r="A307" s="5" t="s">
        <v>1533</v>
      </c>
      <c r="B307" s="117" t="s">
        <v>917</v>
      </c>
      <c r="C307" s="117" t="s">
        <v>916</v>
      </c>
      <c r="D307" s="46" t="e">
        <f ca="1">_xludf.ifna(MATCH(C307,contact!$C$2:$C910,0))</f>
        <v>#NAME?</v>
      </c>
      <c r="E307" s="47" t="e">
        <f t="array" aca="1" ref="E307" ca="1">IF(D307&lt;&gt;"",HYPERLINK("#gid=599044922range=D"&amp;D307+1,INDEX(contact!$D$2:$D910,D307,0)),"")</f>
        <v>#NAME?</v>
      </c>
      <c r="F307" s="36" t="s">
        <v>1057</v>
      </c>
      <c r="G307" s="35"/>
      <c r="H307" s="36" t="s">
        <v>1537</v>
      </c>
      <c r="I307" s="36" t="s">
        <v>1479</v>
      </c>
      <c r="J307" s="35"/>
      <c r="K307" s="54">
        <v>242338</v>
      </c>
      <c r="L307" s="118" t="s">
        <v>924</v>
      </c>
      <c r="M307" s="121" t="s">
        <v>924</v>
      </c>
      <c r="N307" s="114"/>
    </row>
    <row r="308" spans="1:14" ht="13" x14ac:dyDescent="0.3">
      <c r="A308" s="5" t="s">
        <v>1533</v>
      </c>
      <c r="B308" s="117" t="s">
        <v>917</v>
      </c>
      <c r="C308" s="117" t="s">
        <v>916</v>
      </c>
      <c r="D308" s="46" t="e">
        <f ca="1">_xludf.ifna(MATCH(C308,contact!$C$2:$C910,0))</f>
        <v>#NAME?</v>
      </c>
      <c r="E308" s="47" t="e">
        <f t="array" aca="1" ref="E308" ca="1">IF(D308&lt;&gt;"",HYPERLINK("#gid=599044922range=D"&amp;D308+1,INDEX(contact!$D$2:$D910,D308,0)),"")</f>
        <v>#NAME?</v>
      </c>
      <c r="F308" s="36" t="s">
        <v>1557</v>
      </c>
      <c r="G308" s="35"/>
      <c r="H308" s="36" t="s">
        <v>1558</v>
      </c>
      <c r="I308" s="36" t="s">
        <v>1479</v>
      </c>
      <c r="J308" s="35"/>
      <c r="K308" s="54">
        <v>242338</v>
      </c>
      <c r="L308" s="118" t="s">
        <v>924</v>
      </c>
      <c r="M308" s="121" t="s">
        <v>924</v>
      </c>
      <c r="N308" s="122"/>
    </row>
    <row r="309" spans="1:14" ht="13" x14ac:dyDescent="0.3">
      <c r="A309" s="5" t="s">
        <v>1533</v>
      </c>
      <c r="B309" s="117" t="s">
        <v>931</v>
      </c>
      <c r="C309" s="117" t="s">
        <v>916</v>
      </c>
      <c r="D309" s="46" t="e">
        <f ca="1">_xludf.ifna(MATCH(C309,contact!$C$2:$C910,0))</f>
        <v>#NAME?</v>
      </c>
      <c r="E309" s="47" t="e">
        <f t="array" aca="1" ref="E309" ca="1">IF(D309&lt;&gt;"",HYPERLINK("#gid=599044922range=D"&amp;D309+1,INDEX(contact!$D$2:$D910,D309,0)),"")</f>
        <v>#NAME?</v>
      </c>
      <c r="F309" s="36" t="s">
        <v>1195</v>
      </c>
      <c r="G309" s="35"/>
      <c r="H309" s="36" t="s">
        <v>1559</v>
      </c>
      <c r="I309" s="36"/>
      <c r="J309" s="35"/>
      <c r="K309" s="54"/>
      <c r="L309" s="118" t="s">
        <v>924</v>
      </c>
      <c r="M309" s="122"/>
      <c r="N309" s="122"/>
    </row>
    <row r="310" spans="1:14" ht="13" x14ac:dyDescent="0.3">
      <c r="A310" s="5" t="s">
        <v>1533</v>
      </c>
      <c r="B310" s="117" t="s">
        <v>931</v>
      </c>
      <c r="C310" s="117" t="s">
        <v>916</v>
      </c>
      <c r="D310" s="46" t="e">
        <f ca="1">_xludf.ifna(MATCH(C310,contact!$C$2:$C910,0))</f>
        <v>#NAME?</v>
      </c>
      <c r="E310" s="47" t="e">
        <f t="array" aca="1" ref="E310" ca="1">IF(D310&lt;&gt;"",HYPERLINK("#gid=599044922range=D"&amp;D310+1,INDEX(contact!$D$2:$D910,D310,0)),"")</f>
        <v>#NAME?</v>
      </c>
      <c r="F310" s="36" t="s">
        <v>1560</v>
      </c>
      <c r="G310" s="35"/>
      <c r="H310" s="36" t="s">
        <v>1561</v>
      </c>
      <c r="I310" s="36" t="s">
        <v>1479</v>
      </c>
      <c r="J310" s="35"/>
      <c r="K310" s="54">
        <v>242338</v>
      </c>
      <c r="L310" s="118" t="s">
        <v>924</v>
      </c>
      <c r="M310" s="121" t="s">
        <v>924</v>
      </c>
      <c r="N310" s="122"/>
    </row>
    <row r="311" spans="1:14" ht="13" x14ac:dyDescent="0.3">
      <c r="A311" s="5" t="s">
        <v>1533</v>
      </c>
      <c r="B311" s="117" t="s">
        <v>931</v>
      </c>
      <c r="C311" s="117" t="s">
        <v>916</v>
      </c>
      <c r="D311" s="46" t="e">
        <f ca="1">_xludf.ifna(MATCH(C311,contact!$C$2:$C910,0))</f>
        <v>#NAME?</v>
      </c>
      <c r="E311" s="47" t="e">
        <f t="array" aca="1" ref="E311" ca="1">IF(D311&lt;&gt;"",HYPERLINK("#gid=599044922range=D"&amp;D311+1,INDEX(contact!$D$2:$D910,D311,0)),"")</f>
        <v>#NAME?</v>
      </c>
      <c r="F311" s="36" t="s">
        <v>1562</v>
      </c>
      <c r="G311" s="35"/>
      <c r="H311" s="36" t="s">
        <v>1563</v>
      </c>
      <c r="I311" s="36" t="s">
        <v>1479</v>
      </c>
      <c r="J311" s="35"/>
      <c r="K311" s="54">
        <v>242338</v>
      </c>
      <c r="L311" s="118" t="s">
        <v>924</v>
      </c>
      <c r="M311" s="121" t="s">
        <v>924</v>
      </c>
      <c r="N311" s="122"/>
    </row>
    <row r="312" spans="1:14" ht="13" x14ac:dyDescent="0.3">
      <c r="A312" s="5" t="s">
        <v>1533</v>
      </c>
      <c r="B312" s="117" t="s">
        <v>931</v>
      </c>
      <c r="C312" s="117" t="s">
        <v>916</v>
      </c>
      <c r="D312" s="46" t="e">
        <f ca="1">_xludf.ifna(MATCH(C312,contact!$C$2:$C910,0))</f>
        <v>#NAME?</v>
      </c>
      <c r="E312" s="47" t="e">
        <f t="array" aca="1" ref="E312" ca="1">IF(D312&lt;&gt;"",HYPERLINK("#gid=599044922range=D"&amp;D312+1,INDEX(contact!$D$2:$D910,D312,0)),"")</f>
        <v>#NAME?</v>
      </c>
      <c r="F312" s="36" t="s">
        <v>1557</v>
      </c>
      <c r="G312" s="35"/>
      <c r="H312" s="36" t="s">
        <v>1564</v>
      </c>
      <c r="I312" s="36" t="s">
        <v>1479</v>
      </c>
      <c r="J312" s="35"/>
      <c r="K312" s="54">
        <v>242338</v>
      </c>
      <c r="L312" s="118" t="s">
        <v>924</v>
      </c>
      <c r="M312" s="121" t="s">
        <v>924</v>
      </c>
      <c r="N312" s="122"/>
    </row>
    <row r="313" spans="1:14" ht="13" x14ac:dyDescent="0.3">
      <c r="B313" s="45" t="s">
        <v>858</v>
      </c>
      <c r="C313" s="45" t="s">
        <v>932</v>
      </c>
      <c r="D313" s="46" t="e">
        <f ca="1">_xludf.ifna(MATCH(C313,contact!$C$2:$C910,0))</f>
        <v>#NAME?</v>
      </c>
      <c r="E313" s="47" t="e">
        <f t="array" aca="1" ref="E313" ca="1">IF(D313&lt;&gt;"",HYPERLINK("#gid=599044922range=D"&amp;D313+1,INDEX(contact!$D$2:$D910,D313,0)),"")</f>
        <v>#NAME?</v>
      </c>
      <c r="F313" s="37" t="s">
        <v>1057</v>
      </c>
      <c r="G313" s="37"/>
      <c r="H313" s="37" t="s">
        <v>1565</v>
      </c>
      <c r="I313" s="37" t="s">
        <v>1566</v>
      </c>
      <c r="J313" s="49"/>
      <c r="K313" s="49"/>
      <c r="L313" s="49"/>
      <c r="M313" s="49"/>
      <c r="N313" s="50" t="s">
        <v>1567</v>
      </c>
    </row>
    <row r="314" spans="1:14" ht="13" x14ac:dyDescent="0.3">
      <c r="B314" s="45" t="s">
        <v>858</v>
      </c>
      <c r="C314" s="45" t="s">
        <v>932</v>
      </c>
      <c r="D314" s="46" t="e">
        <f ca="1">_xludf.ifna(MATCH(C314,contact!$C$2:$C910,0))</f>
        <v>#NAME?</v>
      </c>
      <c r="E314" s="47" t="e">
        <f t="array" aca="1" ref="E314" ca="1">IF(D314&lt;&gt;"",HYPERLINK("#gid=599044922range=D"&amp;D314+1,INDEX(contact!$D$2:$D910,D314,0)),"")</f>
        <v>#NAME?</v>
      </c>
      <c r="F314" s="37" t="s">
        <v>1568</v>
      </c>
      <c r="G314" s="37"/>
      <c r="H314" s="37" t="s">
        <v>1569</v>
      </c>
      <c r="I314" s="37" t="s">
        <v>1566</v>
      </c>
      <c r="J314" s="49"/>
      <c r="K314" s="49"/>
      <c r="L314" s="49"/>
      <c r="M314" s="49"/>
      <c r="N314" s="50" t="s">
        <v>1567</v>
      </c>
    </row>
    <row r="315" spans="1:14" ht="13" x14ac:dyDescent="0.3">
      <c r="B315" s="45" t="s">
        <v>858</v>
      </c>
      <c r="C315" s="45" t="s">
        <v>932</v>
      </c>
      <c r="D315" s="46" t="e">
        <f ca="1">_xludf.ifna(MATCH(C315,contact!$C$2:$C910,0))</f>
        <v>#NAME?</v>
      </c>
      <c r="E315" s="47" t="e">
        <f t="array" aca="1" ref="E315" ca="1">IF(D315&lt;&gt;"",HYPERLINK("#gid=599044922range=D"&amp;D315+1,INDEX(contact!$D$2:$D910,D315,0)),"")</f>
        <v>#NAME?</v>
      </c>
      <c r="F315" s="37" t="s">
        <v>1570</v>
      </c>
      <c r="G315" s="37"/>
      <c r="H315" s="37" t="s">
        <v>1571</v>
      </c>
      <c r="I315" s="37" t="s">
        <v>1566</v>
      </c>
      <c r="J315" s="49"/>
      <c r="K315" s="49"/>
      <c r="L315" s="49"/>
      <c r="M315" s="49"/>
      <c r="N315" s="50" t="s">
        <v>1567</v>
      </c>
    </row>
    <row r="316" spans="1:14" ht="13" x14ac:dyDescent="0.3">
      <c r="B316" s="45" t="s">
        <v>858</v>
      </c>
      <c r="C316" s="45" t="s">
        <v>940</v>
      </c>
      <c r="D316" s="46" t="e">
        <f ca="1">_xludf.ifna(MATCH(C316,contact!$C$2:$C910,0))</f>
        <v>#NAME?</v>
      </c>
      <c r="E316" s="47" t="e">
        <f t="array" aca="1" ref="E316" ca="1">IF(D316&lt;&gt;"",HYPERLINK("#gid=599044922range=D"&amp;D316+1,INDEX(contact!$D$2:$D910,D316,0)),"")</f>
        <v>#NAME?</v>
      </c>
      <c r="F316" s="37"/>
      <c r="G316" s="37"/>
      <c r="H316" s="37" t="s">
        <v>1472</v>
      </c>
      <c r="I316" s="37"/>
      <c r="J316" s="49"/>
      <c r="K316" s="49"/>
      <c r="L316" s="49"/>
      <c r="M316" s="49"/>
      <c r="N316" s="50"/>
    </row>
    <row r="317" spans="1:14" ht="13" x14ac:dyDescent="0.3">
      <c r="A317" s="98" t="s">
        <v>1362</v>
      </c>
      <c r="B317" s="117" t="s">
        <v>836</v>
      </c>
      <c r="C317" s="117" t="s">
        <v>944</v>
      </c>
      <c r="D317" s="46" t="e">
        <f ca="1">_xludf.ifna(MATCH(C317,contact!$C$2:$C910,0))</f>
        <v>#NAME?</v>
      </c>
      <c r="E317" s="47" t="e">
        <f t="array" aca="1" ref="E317" ca="1">IF(D317&lt;&gt;"",HYPERLINK("#gid=599044922range=D"&amp;D317+1,INDEX(contact!$D$2:$D910,D317,0)),"")</f>
        <v>#NAME?</v>
      </c>
      <c r="F317" s="36" t="s">
        <v>1055</v>
      </c>
      <c r="G317" s="35"/>
      <c r="H317" s="36" t="s">
        <v>1572</v>
      </c>
      <c r="I317" s="36" t="s">
        <v>1364</v>
      </c>
      <c r="J317" s="35"/>
      <c r="K317" s="54"/>
      <c r="L317" s="36"/>
      <c r="M317" s="122"/>
      <c r="N317" s="122"/>
    </row>
    <row r="318" spans="1:14" ht="13" x14ac:dyDescent="0.3">
      <c r="A318" s="5" t="s">
        <v>1573</v>
      </c>
      <c r="B318" s="117" t="s">
        <v>729</v>
      </c>
      <c r="C318" s="117" t="s">
        <v>951</v>
      </c>
      <c r="D318" s="46" t="e">
        <f ca="1">_xludf.ifna(MATCH(C318,contact!$C$2:$C910,0))</f>
        <v>#NAME?</v>
      </c>
      <c r="E318" s="47" t="e">
        <f t="array" aca="1" ref="E318" ca="1">IF(D318&lt;&gt;"",HYPERLINK("#gid=599044922range=D"&amp;D318+1,INDEX(contact!$D$2:$D910,D318,0)),"")</f>
        <v>#NAME?</v>
      </c>
      <c r="F318" s="36" t="s">
        <v>1574</v>
      </c>
      <c r="G318" s="35" t="s">
        <v>1225</v>
      </c>
      <c r="H318" s="36" t="s">
        <v>1575</v>
      </c>
      <c r="I318" s="36" t="s">
        <v>990</v>
      </c>
      <c r="J318" s="35"/>
      <c r="K318" s="54"/>
      <c r="L318" s="118" t="s">
        <v>1576</v>
      </c>
      <c r="M318" s="121" t="s">
        <v>1577</v>
      </c>
      <c r="N318" s="122"/>
    </row>
    <row r="319" spans="1:14" ht="13" x14ac:dyDescent="0.3">
      <c r="A319" s="5" t="s">
        <v>715</v>
      </c>
      <c r="B319" s="45" t="s">
        <v>858</v>
      </c>
      <c r="C319" s="45" t="s">
        <v>951</v>
      </c>
      <c r="D319" s="46" t="e">
        <f ca="1">_xludf.ifna(MATCH(C319,contact!$C$2:$C910,0))</f>
        <v>#NAME?</v>
      </c>
      <c r="E319" s="47" t="e">
        <f t="array" aca="1" ref="E319" ca="1">IF(D319&lt;&gt;"",HYPERLINK("#gid=599044922range=D"&amp;D319+1,INDEX(contact!$D$2:$D910,D319,0)),"")</f>
        <v>#NAME?</v>
      </c>
      <c r="F319" s="37" t="s">
        <v>1574</v>
      </c>
      <c r="G319" s="37" t="s">
        <v>1225</v>
      </c>
      <c r="H319" s="5" t="s">
        <v>1575</v>
      </c>
      <c r="I319" s="5" t="s">
        <v>990</v>
      </c>
      <c r="J319" s="14"/>
      <c r="K319" s="14"/>
      <c r="L319" s="123" t="s">
        <v>1576</v>
      </c>
      <c r="M319" s="123" t="s">
        <v>1577</v>
      </c>
      <c r="N319" s="39"/>
    </row>
    <row r="320" spans="1:14" ht="13" x14ac:dyDescent="0.3">
      <c r="B320" s="45" t="s">
        <v>858</v>
      </c>
      <c r="C320" s="45" t="s">
        <v>980</v>
      </c>
      <c r="D320" s="46" t="e">
        <f ca="1">_xludf.ifna(MATCH(C320,contact!$C$2:$C910,0))</f>
        <v>#NAME?</v>
      </c>
      <c r="E320" s="47" t="e">
        <f t="array" aca="1" ref="E320" ca="1">IF(D320&lt;&gt;"",HYPERLINK("#gid=599044922range=D"&amp;D320+1,INDEX(contact!$D$2:$D910,D320,0)),"")</f>
        <v>#NAME?</v>
      </c>
      <c r="F320" s="37"/>
      <c r="G320" s="37"/>
      <c r="H320" s="37" t="s">
        <v>1578</v>
      </c>
      <c r="I320" s="37"/>
      <c r="J320" s="49"/>
      <c r="K320" s="49"/>
      <c r="L320" s="49"/>
      <c r="M320" s="49"/>
      <c r="N320" s="50"/>
    </row>
    <row r="321" spans="1:14" ht="13" x14ac:dyDescent="0.3">
      <c r="A321" s="5" t="s">
        <v>722</v>
      </c>
      <c r="B321" s="45" t="s">
        <v>917</v>
      </c>
      <c r="C321" s="45" t="s">
        <v>997</v>
      </c>
      <c r="D321" s="46" t="e">
        <f ca="1">_xludf.ifna(MATCH(C321,contact!$C$2:$C910,0))</f>
        <v>#NAME?</v>
      </c>
      <c r="E321" s="47" t="e">
        <f t="array" aca="1" ref="E321" ca="1">IF(D321&lt;&gt;"",HYPERLINK("#gid=599044922range=D"&amp;D321+1,INDEX(contact!$D$2:$D910,D321,0)),"")</f>
        <v>#NAME?</v>
      </c>
      <c r="F321" s="37" t="s">
        <v>1057</v>
      </c>
      <c r="G321" s="37"/>
      <c r="H321" s="37" t="s">
        <v>1579</v>
      </c>
      <c r="I321" s="37" t="s">
        <v>1193</v>
      </c>
      <c r="J321" s="54"/>
      <c r="K321" s="54">
        <v>242338</v>
      </c>
      <c r="L321" s="58" t="s">
        <v>1580</v>
      </c>
      <c r="M321" s="49"/>
      <c r="N321" s="50"/>
    </row>
    <row r="322" spans="1:14" ht="13" x14ac:dyDescent="0.3">
      <c r="A322" s="5" t="s">
        <v>722</v>
      </c>
      <c r="B322" s="45" t="s">
        <v>917</v>
      </c>
      <c r="C322" s="45" t="s">
        <v>1011</v>
      </c>
      <c r="D322" s="46" t="e">
        <f ca="1">_xludf.ifna(MATCH(C322,contact!$C$2:$C910,0))</f>
        <v>#NAME?</v>
      </c>
      <c r="E322" s="47" t="e">
        <f t="array" aca="1" ref="E322" ca="1">IF(D322&lt;&gt;"",HYPERLINK("#gid=599044922range=D"&amp;D322+1,INDEX(contact!$D$2:$D910,D322,0)),"")</f>
        <v>#NAME?</v>
      </c>
      <c r="F322" s="37" t="s">
        <v>1057</v>
      </c>
      <c r="G322" s="73"/>
      <c r="H322" s="37" t="s">
        <v>1366</v>
      </c>
      <c r="I322" s="37" t="s">
        <v>1364</v>
      </c>
      <c r="J322" s="54"/>
      <c r="K322" s="54"/>
      <c r="L322" s="58" t="s">
        <v>1581</v>
      </c>
      <c r="M322" s="49"/>
      <c r="N322" s="50"/>
    </row>
    <row r="323" spans="1:14" ht="13" x14ac:dyDescent="0.3">
      <c r="A323" s="5" t="s">
        <v>722</v>
      </c>
      <c r="B323" s="45" t="s">
        <v>931</v>
      </c>
      <c r="C323" s="45" t="s">
        <v>1011</v>
      </c>
      <c r="D323" s="46" t="e">
        <f ca="1">_xludf.ifna(MATCH(C323,contact!$C$2:$C910,0))</f>
        <v>#NAME?</v>
      </c>
      <c r="E323" s="47" t="e">
        <f t="array" aca="1" ref="E323" ca="1">IF(D323&lt;&gt;"",HYPERLINK("#gid=599044922range=D"&amp;D323+1,INDEX(contact!$D$2:$D910,D323,0)),"")</f>
        <v>#NAME?</v>
      </c>
      <c r="F323" s="37" t="s">
        <v>1233</v>
      </c>
      <c r="G323" s="37" t="s">
        <v>1582</v>
      </c>
      <c r="H323" s="37" t="s">
        <v>1583</v>
      </c>
      <c r="I323" s="37" t="s">
        <v>1364</v>
      </c>
      <c r="J323" s="54"/>
      <c r="K323" s="54"/>
      <c r="L323" s="58" t="s">
        <v>1581</v>
      </c>
      <c r="M323" s="49"/>
      <c r="N323" s="50"/>
    </row>
    <row r="324" spans="1:14" ht="13" x14ac:dyDescent="0.3">
      <c r="A324" s="5" t="s">
        <v>722</v>
      </c>
      <c r="B324" s="45" t="s">
        <v>931</v>
      </c>
      <c r="C324" s="45" t="s">
        <v>1011</v>
      </c>
      <c r="D324" s="46" t="e">
        <f ca="1">_xludf.ifna(MATCH(C324,contact!$C$2:$C910,0))</f>
        <v>#NAME?</v>
      </c>
      <c r="E324" s="47" t="e">
        <f t="array" aca="1" ref="E324" ca="1">IF(D324&lt;&gt;"",HYPERLINK("#gid=599044922range=D"&amp;D324+1,INDEX(contact!$D$2:$D910,D324,0)),"")</f>
        <v>#NAME?</v>
      </c>
      <c r="F324" s="37" t="s">
        <v>1285</v>
      </c>
      <c r="G324" s="37" t="s">
        <v>1584</v>
      </c>
      <c r="H324" s="37" t="s">
        <v>1585</v>
      </c>
      <c r="I324" s="37" t="s">
        <v>1364</v>
      </c>
      <c r="J324" s="54"/>
      <c r="K324" s="54"/>
      <c r="L324" s="58" t="s">
        <v>1581</v>
      </c>
      <c r="M324" s="49"/>
      <c r="N324" s="50"/>
    </row>
    <row r="325" spans="1:14" ht="13" x14ac:dyDescent="0.3">
      <c r="A325" s="5" t="s">
        <v>722</v>
      </c>
      <c r="B325" s="45" t="s">
        <v>931</v>
      </c>
      <c r="C325" s="45" t="s">
        <v>1011</v>
      </c>
      <c r="D325" s="46" t="e">
        <f ca="1">_xludf.ifna(MATCH(C325,contact!$C$2:$C910,0))</f>
        <v>#NAME?</v>
      </c>
      <c r="E325" s="47" t="e">
        <f t="array" aca="1" ref="E325" ca="1">IF(D325&lt;&gt;"",HYPERLINK("#gid=599044922range=D"&amp;D325+1,INDEX(contact!$D$2:$D910,D325,0)),"")</f>
        <v>#NAME?</v>
      </c>
      <c r="F325" s="37" t="s">
        <v>985</v>
      </c>
      <c r="G325" s="73"/>
      <c r="H325" s="37" t="s">
        <v>1411</v>
      </c>
      <c r="I325" s="37" t="s">
        <v>1364</v>
      </c>
      <c r="J325" s="54"/>
      <c r="K325" s="54"/>
      <c r="L325" s="58" t="s">
        <v>1581</v>
      </c>
      <c r="M325" s="49"/>
      <c r="N325" s="50"/>
    </row>
    <row r="326" spans="1:14" ht="13" x14ac:dyDescent="0.3">
      <c r="A326" s="5" t="s">
        <v>715</v>
      </c>
      <c r="B326" s="45" t="s">
        <v>931</v>
      </c>
      <c r="C326" s="45" t="s">
        <v>1027</v>
      </c>
      <c r="D326" s="46" t="e">
        <f ca="1">_xludf.ifna(MATCH(C326,contact!$C$2:$C910,0))</f>
        <v>#NAME?</v>
      </c>
      <c r="E326" s="47" t="e">
        <f t="array" aca="1" ref="E326" ca="1">IF(D326&lt;&gt;"",HYPERLINK("#gid=599044922range=D"&amp;D326+1,INDEX(contact!$D$2:$D910,D326,0)),"")</f>
        <v>#NAME?</v>
      </c>
      <c r="F326" s="37" t="s">
        <v>985</v>
      </c>
      <c r="G326" s="37" t="s">
        <v>1165</v>
      </c>
      <c r="H326" s="73" t="s">
        <v>1586</v>
      </c>
      <c r="I326" s="37" t="s">
        <v>1364</v>
      </c>
      <c r="J326" s="54"/>
      <c r="K326" s="54">
        <v>242338</v>
      </c>
      <c r="L326" s="97" t="s">
        <v>1587</v>
      </c>
      <c r="M326" s="50"/>
      <c r="N326" s="50"/>
    </row>
    <row r="327" spans="1:14" ht="13" x14ac:dyDescent="0.3">
      <c r="A327" s="5" t="s">
        <v>722</v>
      </c>
      <c r="B327" s="45" t="s">
        <v>931</v>
      </c>
      <c r="C327" s="45" t="s">
        <v>1027</v>
      </c>
      <c r="D327" s="46" t="e">
        <f ca="1">_xludf.ifna(MATCH(C327,contact!$C$2:$C910,0))</f>
        <v>#NAME?</v>
      </c>
      <c r="E327" s="47" t="e">
        <f t="array" aca="1" ref="E327" ca="1">IF(D327&lt;&gt;"",HYPERLINK("#gid=599044922range=D"&amp;D327+1,INDEX(contact!$D$2:$D910,D327,0)),"")</f>
        <v>#NAME?</v>
      </c>
      <c r="F327" s="37" t="s">
        <v>1195</v>
      </c>
      <c r="G327" s="37"/>
      <c r="H327" s="37" t="s">
        <v>1588</v>
      </c>
      <c r="I327" s="37" t="s">
        <v>1074</v>
      </c>
      <c r="J327" s="54"/>
      <c r="K327" s="54"/>
      <c r="L327" s="97" t="s">
        <v>1589</v>
      </c>
      <c r="M327" s="50"/>
      <c r="N327" s="50"/>
    </row>
    <row r="328" spans="1:14" ht="13" x14ac:dyDescent="0.3">
      <c r="B328" s="45" t="s">
        <v>858</v>
      </c>
      <c r="C328" s="45" t="s">
        <v>1050</v>
      </c>
      <c r="D328" s="46" t="e">
        <f ca="1">_xludf.ifna(MATCH(C328,contact!$C$2:$C910,0))</f>
        <v>#NAME?</v>
      </c>
      <c r="E328" s="47" t="e">
        <f t="array" aca="1" ref="E328" ca="1">IF(D328&lt;&gt;"",HYPERLINK("#gid=599044922range=D"&amp;D328+1,INDEX(contact!$D$2:$D910,D328,0)),"")</f>
        <v>#NAME?</v>
      </c>
      <c r="F328" s="37"/>
      <c r="G328" s="37"/>
      <c r="H328" s="37" t="s">
        <v>1590</v>
      </c>
      <c r="I328" s="37"/>
      <c r="J328" s="49"/>
      <c r="K328" s="49"/>
      <c r="L328" s="49"/>
      <c r="M328" s="49"/>
      <c r="N328" s="50"/>
    </row>
    <row r="329" spans="1:14" ht="13" x14ac:dyDescent="0.3">
      <c r="A329" s="5" t="s">
        <v>722</v>
      </c>
      <c r="B329" s="45" t="s">
        <v>836</v>
      </c>
      <c r="C329" s="45" t="s">
        <v>1066</v>
      </c>
      <c r="D329" s="46" t="e">
        <f ca="1">_xludf.ifna(MATCH(C329,contact!$C$2:$C910,0))</f>
        <v>#NAME?</v>
      </c>
      <c r="E329" s="47" t="e">
        <f t="array" aca="1" ref="E329" ca="1">IF(D329&lt;&gt;"",HYPERLINK("#gid=599044922range=D"&amp;D329+1,INDEX(contact!$D$2:$D910,D329,0)),"")</f>
        <v>#NAME?</v>
      </c>
      <c r="F329" s="37" t="s">
        <v>1055</v>
      </c>
      <c r="G329" s="37"/>
      <c r="H329" s="37" t="s">
        <v>1457</v>
      </c>
      <c r="I329" s="37" t="s">
        <v>990</v>
      </c>
      <c r="J329" s="54">
        <v>242248</v>
      </c>
      <c r="K329" s="54"/>
      <c r="L329" s="55" t="s">
        <v>1591</v>
      </c>
      <c r="M329" s="97" t="s">
        <v>1592</v>
      </c>
      <c r="N329" s="50"/>
    </row>
    <row r="330" spans="1:14" ht="13" x14ac:dyDescent="0.3">
      <c r="A330" s="5" t="s">
        <v>1593</v>
      </c>
      <c r="B330" s="45"/>
      <c r="C330" s="45" t="s">
        <v>1066</v>
      </c>
      <c r="D330" s="46" t="e">
        <f ca="1">_xludf.ifna(MATCH(C330,contact!$C$2:$C910,0))</f>
        <v>#NAME?</v>
      </c>
      <c r="E330" s="47" t="e">
        <f t="array" aca="1" ref="E330" ca="1">IF(D330&lt;&gt;"",HYPERLINK("#gid=599044922range=D"&amp;D330+1,INDEX(contact!$D$2:$D910,D330,0)),"")</f>
        <v>#NAME?</v>
      </c>
      <c r="F330" s="37"/>
      <c r="G330" s="37"/>
      <c r="H330" s="37"/>
      <c r="I330" s="37"/>
      <c r="J330" s="54"/>
      <c r="K330" s="54"/>
      <c r="L330" s="49"/>
      <c r="M330" s="50"/>
      <c r="N330" s="50"/>
    </row>
    <row r="331" spans="1:14" ht="13" x14ac:dyDescent="0.3">
      <c r="B331" s="45"/>
      <c r="C331" s="45"/>
      <c r="D331" s="46"/>
      <c r="E331" s="46"/>
      <c r="F331" s="37"/>
      <c r="G331" s="37"/>
      <c r="H331" s="37"/>
      <c r="I331" s="37"/>
      <c r="J331" s="49"/>
      <c r="K331" s="49"/>
      <c r="L331" s="49"/>
      <c r="M331" s="49"/>
      <c r="N331" s="50"/>
    </row>
    <row r="332" spans="1:14" ht="13" x14ac:dyDescent="0.3">
      <c r="B332" s="45"/>
      <c r="C332" s="45"/>
      <c r="D332" s="46"/>
      <c r="E332" s="46"/>
      <c r="F332" s="37"/>
      <c r="G332" s="37"/>
      <c r="H332" s="37"/>
      <c r="I332" s="37"/>
      <c r="J332" s="49"/>
      <c r="K332" s="49"/>
      <c r="L332" s="49"/>
      <c r="M332" s="49"/>
      <c r="N332" s="50"/>
    </row>
    <row r="333" spans="1:14" ht="13" x14ac:dyDescent="0.3">
      <c r="B333" s="45"/>
      <c r="C333" s="45"/>
      <c r="D333" s="46"/>
      <c r="E333" s="46"/>
      <c r="F333" s="37"/>
      <c r="G333" s="37"/>
      <c r="H333" s="37"/>
      <c r="I333" s="37"/>
      <c r="J333" s="49"/>
      <c r="K333" s="49"/>
      <c r="L333" s="49"/>
      <c r="M333" s="49"/>
      <c r="N333" s="50"/>
    </row>
    <row r="334" spans="1:14" ht="13" x14ac:dyDescent="0.3">
      <c r="B334" s="45"/>
      <c r="C334" s="45"/>
      <c r="D334" s="46"/>
      <c r="E334" s="46"/>
      <c r="F334" s="37"/>
      <c r="G334" s="37"/>
      <c r="H334" s="37"/>
      <c r="I334" s="37"/>
      <c r="J334" s="49"/>
      <c r="K334" s="49"/>
      <c r="L334" s="49"/>
      <c r="M334" s="49"/>
      <c r="N334" s="50"/>
    </row>
    <row r="335" spans="1:14" ht="13" x14ac:dyDescent="0.3">
      <c r="B335" s="45"/>
      <c r="C335" s="45"/>
      <c r="D335" s="46"/>
      <c r="E335" s="46"/>
      <c r="F335" s="37"/>
      <c r="G335" s="37"/>
      <c r="H335" s="37"/>
      <c r="I335" s="37"/>
      <c r="J335" s="49"/>
      <c r="K335" s="49"/>
      <c r="L335" s="49"/>
      <c r="M335" s="49"/>
      <c r="N335" s="50"/>
    </row>
    <row r="336" spans="1:14" ht="13" x14ac:dyDescent="0.3">
      <c r="B336" s="45"/>
      <c r="C336" s="45"/>
      <c r="D336" s="46"/>
      <c r="E336" s="46"/>
      <c r="F336" s="37"/>
      <c r="G336" s="37"/>
      <c r="H336" s="37"/>
      <c r="I336" s="37"/>
      <c r="J336" s="49"/>
      <c r="K336" s="49"/>
      <c r="L336" s="49"/>
      <c r="M336" s="49"/>
      <c r="N336" s="50"/>
    </row>
    <row r="337" spans="2:14" ht="13" x14ac:dyDescent="0.3">
      <c r="B337" s="45"/>
      <c r="C337" s="45"/>
      <c r="D337" s="46"/>
      <c r="E337" s="46"/>
      <c r="F337" s="37"/>
      <c r="G337" s="37"/>
      <c r="H337" s="37"/>
      <c r="I337" s="37"/>
      <c r="J337" s="49"/>
      <c r="K337" s="49"/>
      <c r="L337" s="49"/>
      <c r="M337" s="49"/>
      <c r="N337" s="50"/>
    </row>
    <row r="338" spans="2:14" ht="13" x14ac:dyDescent="0.3">
      <c r="B338" s="45"/>
      <c r="C338" s="45"/>
      <c r="D338" s="46"/>
      <c r="E338" s="46"/>
      <c r="F338" s="37"/>
      <c r="G338" s="37"/>
      <c r="H338" s="37"/>
      <c r="I338" s="37"/>
      <c r="J338" s="49"/>
      <c r="K338" s="49"/>
      <c r="L338" s="49"/>
      <c r="M338" s="49"/>
      <c r="N338" s="50"/>
    </row>
    <row r="339" spans="2:14" ht="13" x14ac:dyDescent="0.3">
      <c r="B339" s="45"/>
      <c r="C339" s="45"/>
      <c r="D339" s="46"/>
      <c r="E339" s="46"/>
      <c r="F339" s="37"/>
      <c r="G339" s="37"/>
      <c r="H339" s="37"/>
      <c r="I339" s="37"/>
      <c r="J339" s="49"/>
      <c r="K339" s="49"/>
      <c r="L339" s="49"/>
      <c r="M339" s="49"/>
      <c r="N339" s="50"/>
    </row>
    <row r="340" spans="2:14" ht="13" x14ac:dyDescent="0.3">
      <c r="B340" s="45"/>
      <c r="C340" s="45"/>
      <c r="D340" s="46"/>
      <c r="E340" s="46"/>
      <c r="F340" s="37"/>
      <c r="G340" s="37"/>
      <c r="H340" s="37"/>
      <c r="I340" s="37"/>
      <c r="J340" s="49"/>
      <c r="K340" s="49"/>
      <c r="L340" s="49"/>
      <c r="M340" s="49"/>
      <c r="N340" s="50"/>
    </row>
    <row r="341" spans="2:14" ht="13" x14ac:dyDescent="0.3">
      <c r="B341" s="45"/>
      <c r="C341" s="45"/>
      <c r="D341" s="46"/>
      <c r="E341" s="46"/>
      <c r="F341" s="37"/>
      <c r="G341" s="37"/>
      <c r="H341" s="37"/>
      <c r="I341" s="37"/>
      <c r="J341" s="49"/>
      <c r="K341" s="49"/>
      <c r="L341" s="49"/>
      <c r="M341" s="49"/>
      <c r="N341" s="50"/>
    </row>
    <row r="342" spans="2:14" ht="13" x14ac:dyDescent="0.3">
      <c r="B342" s="45"/>
      <c r="C342" s="45"/>
      <c r="D342" s="46"/>
      <c r="E342" s="46"/>
      <c r="F342" s="37"/>
      <c r="G342" s="37"/>
      <c r="H342" s="37"/>
      <c r="I342" s="37"/>
      <c r="J342" s="49"/>
      <c r="K342" s="49"/>
      <c r="L342" s="49"/>
      <c r="M342" s="49"/>
      <c r="N342" s="50"/>
    </row>
    <row r="343" spans="2:14" ht="13" x14ac:dyDescent="0.3">
      <c r="B343" s="45"/>
      <c r="C343" s="45"/>
      <c r="D343" s="46"/>
      <c r="E343" s="46"/>
      <c r="F343" s="37"/>
      <c r="G343" s="37"/>
      <c r="H343" s="37"/>
      <c r="I343" s="37"/>
      <c r="J343" s="49"/>
      <c r="K343" s="49"/>
      <c r="L343" s="49"/>
      <c r="M343" s="49"/>
      <c r="N343" s="50"/>
    </row>
    <row r="344" spans="2:14" ht="13" x14ac:dyDescent="0.3">
      <c r="B344" s="45"/>
      <c r="C344" s="45"/>
      <c r="D344" s="46"/>
      <c r="E344" s="46"/>
      <c r="F344" s="37"/>
      <c r="G344" s="37"/>
      <c r="H344" s="37"/>
      <c r="I344" s="37"/>
      <c r="J344" s="49"/>
      <c r="K344" s="49"/>
      <c r="L344" s="49"/>
      <c r="M344" s="49"/>
      <c r="N344" s="50"/>
    </row>
    <row r="345" spans="2:14" ht="13" x14ac:dyDescent="0.3">
      <c r="B345" s="45"/>
      <c r="C345" s="45"/>
      <c r="D345" s="46"/>
      <c r="E345" s="46"/>
      <c r="F345" s="37"/>
      <c r="G345" s="37"/>
      <c r="H345" s="37"/>
      <c r="I345" s="37"/>
      <c r="J345" s="49"/>
      <c r="K345" s="49"/>
      <c r="L345" s="49"/>
      <c r="M345" s="49"/>
      <c r="N345" s="50"/>
    </row>
    <row r="346" spans="2:14" ht="13" x14ac:dyDescent="0.3">
      <c r="B346" s="45"/>
      <c r="C346" s="45"/>
      <c r="D346" s="46"/>
      <c r="E346" s="46"/>
      <c r="F346" s="37"/>
      <c r="G346" s="37"/>
      <c r="H346" s="37"/>
      <c r="I346" s="37"/>
      <c r="J346" s="49"/>
      <c r="K346" s="49"/>
      <c r="L346" s="49"/>
      <c r="M346" s="49"/>
      <c r="N346" s="50"/>
    </row>
    <row r="347" spans="2:14" ht="13" x14ac:dyDescent="0.3">
      <c r="B347" s="45"/>
      <c r="C347" s="45"/>
      <c r="D347" s="46"/>
      <c r="E347" s="46"/>
      <c r="F347" s="37"/>
      <c r="G347" s="37"/>
      <c r="H347" s="37"/>
      <c r="I347" s="37"/>
      <c r="J347" s="49"/>
      <c r="K347" s="49"/>
      <c r="L347" s="49"/>
      <c r="M347" s="49"/>
      <c r="N347" s="50"/>
    </row>
    <row r="348" spans="2:14" ht="13" x14ac:dyDescent="0.3">
      <c r="B348" s="45"/>
      <c r="C348" s="45"/>
      <c r="D348" s="46"/>
      <c r="E348" s="46"/>
      <c r="F348" s="37"/>
      <c r="G348" s="37"/>
      <c r="H348" s="37"/>
      <c r="I348" s="37"/>
      <c r="J348" s="49"/>
      <c r="K348" s="49"/>
      <c r="L348" s="49"/>
      <c r="M348" s="49"/>
      <c r="N348" s="50"/>
    </row>
    <row r="349" spans="2:14" ht="13" x14ac:dyDescent="0.3">
      <c r="B349" s="45"/>
      <c r="C349" s="45"/>
      <c r="D349" s="46"/>
      <c r="E349" s="46"/>
      <c r="F349" s="37"/>
      <c r="G349" s="37"/>
      <c r="H349" s="37"/>
      <c r="I349" s="37"/>
      <c r="J349" s="49"/>
      <c r="K349" s="49"/>
      <c r="L349" s="49"/>
      <c r="M349" s="49"/>
      <c r="N349" s="50"/>
    </row>
    <row r="350" spans="2:14" ht="13" x14ac:dyDescent="0.3">
      <c r="B350" s="45"/>
      <c r="C350" s="45"/>
      <c r="D350" s="46"/>
      <c r="E350" s="46"/>
      <c r="F350" s="37"/>
      <c r="G350" s="37"/>
      <c r="H350" s="37"/>
      <c r="I350" s="37"/>
      <c r="J350" s="49"/>
      <c r="K350" s="49"/>
      <c r="L350" s="49"/>
      <c r="M350" s="49"/>
      <c r="N350" s="50"/>
    </row>
    <row r="351" spans="2:14" ht="13" x14ac:dyDescent="0.3">
      <c r="B351" s="45"/>
      <c r="C351" s="45"/>
      <c r="D351" s="46"/>
      <c r="E351" s="46"/>
      <c r="F351" s="37"/>
      <c r="G351" s="37"/>
      <c r="H351" s="37"/>
      <c r="I351" s="37"/>
      <c r="J351" s="49"/>
      <c r="K351" s="49"/>
      <c r="L351" s="49"/>
      <c r="M351" s="49"/>
      <c r="N351" s="50"/>
    </row>
    <row r="352" spans="2:14" ht="13" x14ac:dyDescent="0.3">
      <c r="B352" s="45"/>
      <c r="C352" s="45"/>
      <c r="D352" s="46"/>
      <c r="E352" s="46"/>
      <c r="F352" s="37"/>
      <c r="G352" s="37"/>
      <c r="H352" s="37"/>
      <c r="I352" s="37"/>
      <c r="J352" s="49"/>
      <c r="K352" s="49"/>
      <c r="L352" s="49"/>
      <c r="M352" s="49"/>
      <c r="N352" s="50"/>
    </row>
    <row r="353" spans="2:14" ht="13" x14ac:dyDescent="0.3">
      <c r="B353" s="45"/>
      <c r="C353" s="45"/>
      <c r="D353" s="46"/>
      <c r="E353" s="46"/>
      <c r="F353" s="37"/>
      <c r="G353" s="37"/>
      <c r="H353" s="37"/>
      <c r="I353" s="37"/>
      <c r="J353" s="49"/>
      <c r="K353" s="49"/>
      <c r="L353" s="49"/>
      <c r="M353" s="49"/>
      <c r="N353" s="50"/>
    </row>
    <row r="354" spans="2:14" ht="13" x14ac:dyDescent="0.3">
      <c r="B354" s="45"/>
      <c r="C354" s="45"/>
      <c r="D354" s="46"/>
      <c r="E354" s="46"/>
      <c r="F354" s="37"/>
      <c r="G354" s="37"/>
      <c r="H354" s="37"/>
      <c r="I354" s="37"/>
      <c r="J354" s="49"/>
      <c r="K354" s="49"/>
      <c r="L354" s="49"/>
      <c r="M354" s="49"/>
      <c r="N354" s="50"/>
    </row>
    <row r="355" spans="2:14" ht="13" x14ac:dyDescent="0.3">
      <c r="B355" s="45"/>
      <c r="C355" s="45"/>
      <c r="D355" s="46"/>
      <c r="E355" s="46"/>
      <c r="F355" s="37"/>
      <c r="G355" s="37"/>
      <c r="H355" s="37"/>
      <c r="I355" s="37"/>
      <c r="J355" s="49"/>
      <c r="K355" s="49"/>
      <c r="L355" s="49"/>
      <c r="M355" s="49"/>
      <c r="N355" s="50"/>
    </row>
    <row r="356" spans="2:14" ht="13" x14ac:dyDescent="0.3">
      <c r="B356" s="45"/>
      <c r="C356" s="45"/>
      <c r="D356" s="46"/>
      <c r="E356" s="46"/>
      <c r="F356" s="37"/>
      <c r="G356" s="37"/>
      <c r="H356" s="37"/>
      <c r="I356" s="37"/>
      <c r="J356" s="49"/>
      <c r="K356" s="49"/>
      <c r="L356" s="49"/>
      <c r="M356" s="49"/>
      <c r="N356" s="50"/>
    </row>
    <row r="357" spans="2:14" ht="13" x14ac:dyDescent="0.3">
      <c r="B357" s="45"/>
      <c r="C357" s="45"/>
      <c r="D357" s="46"/>
      <c r="E357" s="46"/>
      <c r="F357" s="37"/>
      <c r="G357" s="37"/>
      <c r="H357" s="37"/>
      <c r="I357" s="37"/>
      <c r="J357" s="49"/>
      <c r="K357" s="49"/>
      <c r="L357" s="49"/>
      <c r="M357" s="49"/>
      <c r="N357" s="50"/>
    </row>
    <row r="358" spans="2:14" ht="13" x14ac:dyDescent="0.3">
      <c r="B358" s="45"/>
      <c r="C358" s="45"/>
      <c r="D358" s="46"/>
      <c r="E358" s="46"/>
      <c r="F358" s="37"/>
      <c r="G358" s="37"/>
      <c r="H358" s="37"/>
      <c r="I358" s="37"/>
      <c r="J358" s="49"/>
      <c r="K358" s="49"/>
      <c r="L358" s="49"/>
      <c r="M358" s="49"/>
      <c r="N358" s="50"/>
    </row>
    <row r="359" spans="2:14" ht="13" x14ac:dyDescent="0.3">
      <c r="B359" s="45"/>
      <c r="C359" s="45"/>
      <c r="D359" s="46"/>
      <c r="E359" s="46"/>
      <c r="F359" s="37"/>
      <c r="G359" s="37"/>
      <c r="H359" s="37"/>
      <c r="I359" s="37"/>
      <c r="J359" s="49"/>
      <c r="K359" s="49"/>
      <c r="L359" s="49"/>
      <c r="M359" s="49"/>
      <c r="N359" s="50"/>
    </row>
    <row r="360" spans="2:14" ht="13" x14ac:dyDescent="0.3">
      <c r="B360" s="45"/>
      <c r="C360" s="45"/>
      <c r="D360" s="46"/>
      <c r="E360" s="46"/>
      <c r="F360" s="37"/>
      <c r="G360" s="37"/>
      <c r="H360" s="37"/>
      <c r="I360" s="37"/>
      <c r="J360" s="49"/>
      <c r="K360" s="49"/>
      <c r="L360" s="49"/>
      <c r="M360" s="49"/>
      <c r="N360" s="50"/>
    </row>
    <row r="361" spans="2:14" ht="13" x14ac:dyDescent="0.3">
      <c r="B361" s="45"/>
      <c r="C361" s="45"/>
      <c r="D361" s="46"/>
      <c r="E361" s="46"/>
      <c r="F361" s="37"/>
      <c r="G361" s="37"/>
      <c r="H361" s="37"/>
      <c r="I361" s="37"/>
      <c r="J361" s="49"/>
      <c r="K361" s="49"/>
      <c r="L361" s="49"/>
      <c r="M361" s="49"/>
      <c r="N361" s="50"/>
    </row>
    <row r="362" spans="2:14" ht="13" x14ac:dyDescent="0.3">
      <c r="B362" s="45"/>
      <c r="C362" s="45"/>
      <c r="D362" s="46"/>
      <c r="E362" s="46"/>
      <c r="F362" s="37"/>
      <c r="G362" s="37"/>
      <c r="H362" s="37"/>
      <c r="I362" s="37"/>
      <c r="J362" s="49"/>
      <c r="K362" s="49"/>
      <c r="L362" s="49"/>
      <c r="M362" s="49"/>
      <c r="N362" s="50"/>
    </row>
    <row r="363" spans="2:14" ht="13" x14ac:dyDescent="0.3">
      <c r="B363" s="45"/>
      <c r="C363" s="45"/>
      <c r="D363" s="46"/>
      <c r="E363" s="46"/>
      <c r="F363" s="37"/>
      <c r="G363" s="37"/>
      <c r="H363" s="37"/>
      <c r="I363" s="37"/>
      <c r="J363" s="49"/>
      <c r="K363" s="49"/>
      <c r="L363" s="49"/>
      <c r="M363" s="49"/>
      <c r="N363" s="50"/>
    </row>
    <row r="364" spans="2:14" ht="13" x14ac:dyDescent="0.3">
      <c r="B364" s="45"/>
      <c r="C364" s="45"/>
      <c r="D364" s="46"/>
      <c r="E364" s="46"/>
      <c r="F364" s="37"/>
      <c r="G364" s="37"/>
      <c r="H364" s="37"/>
      <c r="I364" s="37"/>
      <c r="J364" s="49"/>
      <c r="K364" s="49"/>
      <c r="L364" s="49"/>
      <c r="M364" s="49"/>
      <c r="N364" s="50"/>
    </row>
    <row r="365" spans="2:14" ht="13" x14ac:dyDescent="0.3">
      <c r="B365" s="45"/>
      <c r="C365" s="45"/>
      <c r="D365" s="46"/>
      <c r="E365" s="46"/>
      <c r="F365" s="37"/>
      <c r="G365" s="37"/>
      <c r="H365" s="37"/>
      <c r="I365" s="37"/>
      <c r="J365" s="49"/>
      <c r="K365" s="49"/>
      <c r="L365" s="49"/>
      <c r="M365" s="49"/>
      <c r="N365" s="50"/>
    </row>
    <row r="366" spans="2:14" ht="13" x14ac:dyDescent="0.3">
      <c r="B366" s="45"/>
      <c r="C366" s="45"/>
      <c r="D366" s="46"/>
      <c r="E366" s="46"/>
      <c r="F366" s="37"/>
      <c r="G366" s="37"/>
      <c r="H366" s="37"/>
      <c r="I366" s="37"/>
      <c r="J366" s="49"/>
      <c r="K366" s="49"/>
      <c r="L366" s="49"/>
      <c r="M366" s="49"/>
      <c r="N366" s="50"/>
    </row>
    <row r="367" spans="2:14" ht="13" x14ac:dyDescent="0.3">
      <c r="B367" s="45"/>
      <c r="C367" s="45"/>
      <c r="D367" s="46"/>
      <c r="E367" s="46"/>
      <c r="F367" s="37"/>
      <c r="G367" s="37"/>
      <c r="H367" s="37"/>
      <c r="I367" s="37"/>
      <c r="J367" s="49"/>
      <c r="K367" s="49"/>
      <c r="L367" s="49"/>
      <c r="M367" s="49"/>
      <c r="N367" s="50"/>
    </row>
    <row r="368" spans="2:14" ht="13" x14ac:dyDescent="0.3">
      <c r="B368" s="45"/>
      <c r="C368" s="45"/>
      <c r="D368" s="46"/>
      <c r="E368" s="46"/>
      <c r="F368" s="37"/>
      <c r="G368" s="37"/>
      <c r="H368" s="37"/>
      <c r="I368" s="37"/>
      <c r="J368" s="49"/>
      <c r="K368" s="49"/>
      <c r="L368" s="49"/>
      <c r="M368" s="49"/>
      <c r="N368" s="50"/>
    </row>
    <row r="369" spans="2:14" ht="13" x14ac:dyDescent="0.3">
      <c r="B369" s="45"/>
      <c r="C369" s="45"/>
      <c r="D369" s="46"/>
      <c r="E369" s="46"/>
      <c r="F369" s="37"/>
      <c r="G369" s="37"/>
      <c r="H369" s="37"/>
      <c r="I369" s="37"/>
      <c r="J369" s="49"/>
      <c r="K369" s="49"/>
      <c r="L369" s="49"/>
      <c r="M369" s="49"/>
      <c r="N369" s="50"/>
    </row>
    <row r="370" spans="2:14" ht="13" x14ac:dyDescent="0.3">
      <c r="B370" s="45"/>
      <c r="C370" s="45"/>
      <c r="D370" s="46"/>
      <c r="E370" s="46"/>
      <c r="F370" s="37"/>
      <c r="G370" s="37"/>
      <c r="H370" s="37"/>
      <c r="I370" s="37"/>
      <c r="J370" s="49"/>
      <c r="K370" s="49"/>
      <c r="L370" s="49"/>
      <c r="M370" s="49"/>
      <c r="N370" s="50"/>
    </row>
    <row r="371" spans="2:14" ht="13" x14ac:dyDescent="0.3">
      <c r="B371" s="45"/>
      <c r="C371" s="45"/>
      <c r="D371" s="46"/>
      <c r="E371" s="46"/>
      <c r="F371" s="37"/>
      <c r="G371" s="37"/>
      <c r="H371" s="37"/>
      <c r="I371" s="37"/>
      <c r="J371" s="49"/>
      <c r="K371" s="49"/>
      <c r="L371" s="49"/>
      <c r="M371" s="49"/>
      <c r="N371" s="50"/>
    </row>
    <row r="372" spans="2:14" ht="13" x14ac:dyDescent="0.3">
      <c r="B372" s="45"/>
      <c r="C372" s="45"/>
      <c r="D372" s="46"/>
      <c r="E372" s="46"/>
      <c r="F372" s="37"/>
      <c r="G372" s="37"/>
      <c r="H372" s="37"/>
      <c r="I372" s="37"/>
      <c r="J372" s="49"/>
      <c r="K372" s="49"/>
      <c r="L372" s="49"/>
      <c r="M372" s="49"/>
      <c r="N372" s="50"/>
    </row>
    <row r="373" spans="2:14" ht="13" x14ac:dyDescent="0.3">
      <c r="B373" s="45"/>
      <c r="C373" s="45"/>
      <c r="D373" s="46"/>
      <c r="E373" s="46"/>
      <c r="F373" s="37"/>
      <c r="G373" s="37"/>
      <c r="H373" s="37"/>
      <c r="I373" s="37"/>
      <c r="J373" s="49"/>
      <c r="K373" s="49"/>
      <c r="L373" s="49"/>
      <c r="M373" s="49"/>
      <c r="N373" s="50"/>
    </row>
    <row r="374" spans="2:14" ht="13" x14ac:dyDescent="0.3">
      <c r="B374" s="45"/>
      <c r="C374" s="45"/>
      <c r="D374" s="46"/>
      <c r="E374" s="46"/>
      <c r="F374" s="37"/>
      <c r="G374" s="37"/>
      <c r="H374" s="37"/>
      <c r="I374" s="37"/>
      <c r="J374" s="49"/>
      <c r="K374" s="49"/>
      <c r="L374" s="49"/>
      <c r="M374" s="49"/>
      <c r="N374" s="50"/>
    </row>
    <row r="375" spans="2:14" ht="13" x14ac:dyDescent="0.3">
      <c r="B375" s="45"/>
      <c r="C375" s="45"/>
      <c r="D375" s="46"/>
      <c r="E375" s="46"/>
      <c r="F375" s="37"/>
      <c r="G375" s="37"/>
      <c r="H375" s="37"/>
      <c r="I375" s="37"/>
      <c r="J375" s="49"/>
      <c r="K375" s="49"/>
      <c r="L375" s="49"/>
      <c r="M375" s="49"/>
      <c r="N375" s="50"/>
    </row>
    <row r="376" spans="2:14" ht="13" x14ac:dyDescent="0.3">
      <c r="B376" s="45"/>
      <c r="C376" s="45"/>
      <c r="D376" s="46"/>
      <c r="E376" s="46"/>
      <c r="F376" s="37"/>
      <c r="G376" s="37"/>
      <c r="H376" s="37"/>
      <c r="I376" s="37"/>
      <c r="J376" s="49"/>
      <c r="K376" s="49"/>
      <c r="L376" s="49"/>
      <c r="M376" s="49"/>
      <c r="N376" s="50"/>
    </row>
    <row r="377" spans="2:14" ht="13" x14ac:dyDescent="0.3">
      <c r="B377" s="45"/>
      <c r="C377" s="45"/>
      <c r="D377" s="46"/>
      <c r="E377" s="46"/>
      <c r="F377" s="37"/>
      <c r="G377" s="37"/>
      <c r="H377" s="37"/>
      <c r="I377" s="37"/>
      <c r="J377" s="49"/>
      <c r="K377" s="49"/>
      <c r="L377" s="49"/>
      <c r="M377" s="49"/>
      <c r="N377" s="50"/>
    </row>
    <row r="378" spans="2:14" ht="13" x14ac:dyDescent="0.3">
      <c r="B378" s="45"/>
      <c r="C378" s="45"/>
      <c r="D378" s="46"/>
      <c r="E378" s="46"/>
      <c r="F378" s="37"/>
      <c r="G378" s="37"/>
      <c r="H378" s="37"/>
      <c r="I378" s="37"/>
      <c r="J378" s="49"/>
      <c r="K378" s="49"/>
      <c r="L378" s="49"/>
      <c r="M378" s="49"/>
      <c r="N378" s="50"/>
    </row>
    <row r="379" spans="2:14" ht="13" x14ac:dyDescent="0.3">
      <c r="B379" s="45"/>
      <c r="C379" s="45"/>
      <c r="D379" s="46"/>
      <c r="E379" s="46"/>
      <c r="F379" s="37"/>
      <c r="G379" s="37"/>
      <c r="H379" s="37"/>
      <c r="I379" s="37"/>
      <c r="J379" s="49"/>
      <c r="K379" s="49"/>
      <c r="L379" s="49"/>
      <c r="M379" s="49"/>
      <c r="N379" s="50"/>
    </row>
    <row r="380" spans="2:14" ht="13" x14ac:dyDescent="0.3">
      <c r="B380" s="45"/>
      <c r="C380" s="45"/>
      <c r="D380" s="46"/>
      <c r="E380" s="46"/>
      <c r="F380" s="37"/>
      <c r="G380" s="37"/>
      <c r="H380" s="37"/>
      <c r="I380" s="37"/>
      <c r="J380" s="49"/>
      <c r="K380" s="49"/>
      <c r="L380" s="49"/>
      <c r="M380" s="49"/>
      <c r="N380" s="50"/>
    </row>
    <row r="381" spans="2:14" ht="13" x14ac:dyDescent="0.3">
      <c r="B381" s="45"/>
      <c r="C381" s="45"/>
      <c r="D381" s="46"/>
      <c r="E381" s="46"/>
      <c r="F381" s="37"/>
      <c r="G381" s="37"/>
      <c r="H381" s="37"/>
      <c r="I381" s="37"/>
      <c r="J381" s="49"/>
      <c r="K381" s="49"/>
      <c r="L381" s="49"/>
      <c r="M381" s="49"/>
      <c r="N381" s="50"/>
    </row>
    <row r="382" spans="2:14" ht="13" x14ac:dyDescent="0.3">
      <c r="B382" s="45"/>
      <c r="C382" s="45"/>
      <c r="D382" s="46"/>
      <c r="E382" s="46"/>
      <c r="F382" s="37"/>
      <c r="G382" s="37"/>
      <c r="H382" s="37"/>
      <c r="I382" s="37"/>
      <c r="J382" s="49"/>
      <c r="K382" s="49"/>
      <c r="L382" s="49"/>
      <c r="M382" s="49"/>
      <c r="N382" s="50"/>
    </row>
    <row r="383" spans="2:14" ht="13" x14ac:dyDescent="0.3">
      <c r="B383" s="45"/>
      <c r="C383" s="45"/>
      <c r="D383" s="46"/>
      <c r="E383" s="46"/>
      <c r="F383" s="37"/>
      <c r="G383" s="37"/>
      <c r="H383" s="37"/>
      <c r="I383" s="37"/>
      <c r="J383" s="49"/>
      <c r="K383" s="49"/>
      <c r="L383" s="49"/>
      <c r="M383" s="49"/>
      <c r="N383" s="50"/>
    </row>
    <row r="384" spans="2:14" ht="13" x14ac:dyDescent="0.3">
      <c r="B384" s="45"/>
      <c r="C384" s="45"/>
      <c r="D384" s="46"/>
      <c r="E384" s="46"/>
      <c r="F384" s="37"/>
      <c r="G384" s="37"/>
      <c r="H384" s="37"/>
      <c r="I384" s="37"/>
      <c r="J384" s="49"/>
      <c r="K384" s="49"/>
      <c r="L384" s="49"/>
      <c r="M384" s="49"/>
      <c r="N384" s="50"/>
    </row>
    <row r="385" spans="2:14" ht="13" x14ac:dyDescent="0.3">
      <c r="B385" s="45"/>
      <c r="C385" s="45"/>
      <c r="D385" s="46"/>
      <c r="E385" s="46"/>
      <c r="F385" s="37"/>
      <c r="G385" s="37"/>
      <c r="H385" s="37"/>
      <c r="I385" s="37"/>
      <c r="J385" s="49"/>
      <c r="K385" s="49"/>
      <c r="L385" s="49"/>
      <c r="M385" s="49"/>
      <c r="N385" s="50"/>
    </row>
    <row r="386" spans="2:14" ht="13" x14ac:dyDescent="0.3">
      <c r="B386" s="45"/>
      <c r="C386" s="45"/>
      <c r="D386" s="46"/>
      <c r="E386" s="46"/>
      <c r="F386" s="37"/>
      <c r="G386" s="37"/>
      <c r="H386" s="37"/>
      <c r="I386" s="37"/>
      <c r="J386" s="49"/>
      <c r="K386" s="49"/>
      <c r="L386" s="49"/>
      <c r="M386" s="49"/>
      <c r="N386" s="50"/>
    </row>
    <row r="387" spans="2:14" ht="13" x14ac:dyDescent="0.3">
      <c r="B387" s="45"/>
      <c r="C387" s="45"/>
      <c r="D387" s="46"/>
      <c r="E387" s="46"/>
      <c r="F387" s="37"/>
      <c r="G387" s="37"/>
      <c r="H387" s="37"/>
      <c r="I387" s="37"/>
      <c r="J387" s="49"/>
      <c r="K387" s="49"/>
      <c r="L387" s="49"/>
      <c r="M387" s="49"/>
      <c r="N387" s="50"/>
    </row>
    <row r="388" spans="2:14" ht="13" x14ac:dyDescent="0.3">
      <c r="B388" s="45"/>
      <c r="C388" s="45"/>
      <c r="D388" s="46"/>
      <c r="E388" s="46"/>
      <c r="F388" s="37"/>
      <c r="G388" s="37"/>
      <c r="H388" s="37"/>
      <c r="I388" s="37"/>
      <c r="J388" s="49"/>
      <c r="K388" s="49"/>
      <c r="L388" s="49"/>
      <c r="M388" s="49"/>
      <c r="N388" s="50"/>
    </row>
    <row r="389" spans="2:14" ht="13" x14ac:dyDescent="0.3">
      <c r="B389" s="45"/>
      <c r="C389" s="45"/>
      <c r="D389" s="46"/>
      <c r="E389" s="46"/>
      <c r="F389" s="37"/>
      <c r="G389" s="37"/>
      <c r="H389" s="37"/>
      <c r="I389" s="37"/>
      <c r="J389" s="49"/>
      <c r="K389" s="49"/>
      <c r="L389" s="49"/>
      <c r="M389" s="49"/>
      <c r="N389" s="50"/>
    </row>
    <row r="390" spans="2:14" ht="13" x14ac:dyDescent="0.3">
      <c r="B390" s="45"/>
      <c r="C390" s="45"/>
      <c r="D390" s="46"/>
      <c r="E390" s="46"/>
      <c r="F390" s="37"/>
      <c r="G390" s="37"/>
      <c r="H390" s="37"/>
      <c r="I390" s="37"/>
      <c r="J390" s="49"/>
      <c r="K390" s="49"/>
      <c r="L390" s="49"/>
      <c r="M390" s="49"/>
      <c r="N390" s="50"/>
    </row>
    <row r="391" spans="2:14" ht="13" x14ac:dyDescent="0.3">
      <c r="B391" s="45"/>
      <c r="C391" s="45"/>
      <c r="D391" s="46"/>
      <c r="E391" s="46"/>
      <c r="F391" s="37"/>
      <c r="G391" s="37"/>
      <c r="H391" s="37"/>
      <c r="I391" s="37"/>
      <c r="J391" s="49"/>
      <c r="K391" s="49"/>
      <c r="L391" s="49"/>
      <c r="M391" s="49"/>
      <c r="N391" s="50"/>
    </row>
    <row r="392" spans="2:14" ht="13" x14ac:dyDescent="0.3">
      <c r="B392" s="45"/>
      <c r="C392" s="45"/>
      <c r="D392" s="46"/>
      <c r="E392" s="46"/>
      <c r="F392" s="37"/>
      <c r="G392" s="37"/>
      <c r="H392" s="37"/>
      <c r="I392" s="37"/>
      <c r="J392" s="49"/>
      <c r="K392" s="49"/>
      <c r="L392" s="49"/>
      <c r="M392" s="49"/>
      <c r="N392" s="50"/>
    </row>
    <row r="393" spans="2:14" ht="13" x14ac:dyDescent="0.3">
      <c r="B393" s="45"/>
      <c r="C393" s="45"/>
      <c r="D393" s="46"/>
      <c r="E393" s="46"/>
      <c r="F393" s="37"/>
      <c r="G393" s="37"/>
      <c r="H393" s="37"/>
      <c r="I393" s="37"/>
      <c r="J393" s="49"/>
      <c r="K393" s="49"/>
      <c r="L393" s="49"/>
      <c r="M393" s="49"/>
      <c r="N393" s="50"/>
    </row>
    <row r="394" spans="2:14" ht="13" x14ac:dyDescent="0.3">
      <c r="B394" s="45"/>
      <c r="C394" s="45"/>
      <c r="D394" s="46"/>
      <c r="E394" s="46"/>
      <c r="F394" s="37"/>
      <c r="G394" s="37"/>
      <c r="H394" s="37"/>
      <c r="I394" s="37"/>
      <c r="J394" s="49"/>
      <c r="K394" s="49"/>
      <c r="L394" s="49"/>
      <c r="M394" s="49"/>
      <c r="N394" s="50"/>
    </row>
    <row r="395" spans="2:14" ht="13" x14ac:dyDescent="0.3">
      <c r="B395" s="45"/>
      <c r="C395" s="45"/>
      <c r="D395" s="46"/>
      <c r="E395" s="46"/>
      <c r="F395" s="37"/>
      <c r="G395" s="37"/>
      <c r="H395" s="37"/>
      <c r="I395" s="37"/>
      <c r="J395" s="49"/>
      <c r="K395" s="49"/>
      <c r="L395" s="49"/>
      <c r="M395" s="49"/>
      <c r="N395" s="50"/>
    </row>
    <row r="396" spans="2:14" ht="13" x14ac:dyDescent="0.3">
      <c r="B396" s="45"/>
      <c r="C396" s="45"/>
      <c r="D396" s="46"/>
      <c r="E396" s="46"/>
      <c r="F396" s="37"/>
      <c r="G396" s="37"/>
      <c r="H396" s="37"/>
      <c r="I396" s="37"/>
      <c r="J396" s="49"/>
      <c r="K396" s="49"/>
      <c r="L396" s="49"/>
      <c r="M396" s="49"/>
      <c r="N396" s="50"/>
    </row>
    <row r="397" spans="2:14" ht="13" x14ac:dyDescent="0.3">
      <c r="B397" s="45"/>
      <c r="C397" s="45"/>
      <c r="D397" s="46"/>
      <c r="E397" s="46"/>
      <c r="F397" s="37"/>
      <c r="G397" s="37"/>
      <c r="H397" s="37"/>
      <c r="I397" s="37"/>
      <c r="J397" s="49"/>
      <c r="K397" s="49"/>
      <c r="L397" s="49"/>
      <c r="M397" s="49"/>
      <c r="N397" s="50"/>
    </row>
    <row r="398" spans="2:14" ht="13" x14ac:dyDescent="0.3">
      <c r="B398" s="45"/>
      <c r="C398" s="45"/>
      <c r="D398" s="46"/>
      <c r="E398" s="46"/>
      <c r="F398" s="37"/>
      <c r="G398" s="37"/>
      <c r="H398" s="37"/>
      <c r="I398" s="37"/>
      <c r="J398" s="49"/>
      <c r="K398" s="49"/>
      <c r="L398" s="49"/>
      <c r="M398" s="49"/>
      <c r="N398" s="50"/>
    </row>
    <row r="399" spans="2:14" ht="13" x14ac:dyDescent="0.3">
      <c r="B399" s="45"/>
      <c r="C399" s="45"/>
      <c r="D399" s="46"/>
      <c r="E399" s="46"/>
      <c r="F399" s="37"/>
      <c r="G399" s="37"/>
      <c r="H399" s="37"/>
      <c r="I399" s="37"/>
      <c r="J399" s="49"/>
      <c r="K399" s="49"/>
      <c r="L399" s="49"/>
      <c r="M399" s="49"/>
      <c r="N399" s="50"/>
    </row>
    <row r="400" spans="2:14" ht="13" x14ac:dyDescent="0.3">
      <c r="B400" s="45"/>
      <c r="C400" s="45"/>
      <c r="D400" s="46"/>
      <c r="E400" s="46"/>
      <c r="F400" s="37"/>
      <c r="G400" s="37"/>
      <c r="H400" s="37"/>
      <c r="I400" s="37"/>
      <c r="J400" s="49"/>
      <c r="K400" s="49"/>
      <c r="L400" s="49"/>
      <c r="M400" s="49"/>
      <c r="N400" s="50"/>
    </row>
    <row r="401" spans="2:14" ht="13" x14ac:dyDescent="0.3">
      <c r="B401" s="45"/>
      <c r="C401" s="45"/>
      <c r="D401" s="46"/>
      <c r="E401" s="46"/>
      <c r="F401" s="37"/>
      <c r="G401" s="37"/>
      <c r="H401" s="37"/>
      <c r="I401" s="37"/>
      <c r="J401" s="49"/>
      <c r="K401" s="49"/>
      <c r="L401" s="49"/>
      <c r="M401" s="49"/>
      <c r="N401" s="50"/>
    </row>
    <row r="402" spans="2:14" ht="13" x14ac:dyDescent="0.3">
      <c r="B402" s="45"/>
      <c r="C402" s="45"/>
      <c r="D402" s="46"/>
      <c r="E402" s="46"/>
      <c r="F402" s="37"/>
      <c r="G402" s="37"/>
      <c r="H402" s="37"/>
      <c r="I402" s="37"/>
      <c r="J402" s="49"/>
      <c r="K402" s="49"/>
      <c r="L402" s="49"/>
      <c r="M402" s="49"/>
      <c r="N402" s="50"/>
    </row>
    <row r="403" spans="2:14" ht="13" x14ac:dyDescent="0.3">
      <c r="B403" s="45"/>
      <c r="C403" s="45"/>
      <c r="D403" s="46"/>
      <c r="E403" s="46"/>
      <c r="F403" s="37"/>
      <c r="G403" s="37"/>
      <c r="H403" s="37"/>
      <c r="I403" s="37"/>
      <c r="J403" s="49"/>
      <c r="K403" s="49"/>
      <c r="L403" s="49"/>
      <c r="M403" s="49"/>
      <c r="N403" s="50"/>
    </row>
    <row r="404" spans="2:14" ht="13" x14ac:dyDescent="0.3">
      <c r="B404" s="45"/>
      <c r="C404" s="45"/>
      <c r="D404" s="46"/>
      <c r="E404" s="46"/>
      <c r="F404" s="37"/>
      <c r="G404" s="37"/>
      <c r="H404" s="37"/>
      <c r="I404" s="37"/>
      <c r="J404" s="49"/>
      <c r="K404" s="49"/>
      <c r="L404" s="49"/>
      <c r="M404" s="49"/>
      <c r="N404" s="50"/>
    </row>
    <row r="405" spans="2:14" ht="13" x14ac:dyDescent="0.3">
      <c r="B405" s="45"/>
      <c r="C405" s="45"/>
      <c r="D405" s="46"/>
      <c r="E405" s="46"/>
      <c r="F405" s="37"/>
      <c r="G405" s="37"/>
      <c r="H405" s="37"/>
      <c r="I405" s="37"/>
      <c r="J405" s="49"/>
      <c r="K405" s="49"/>
      <c r="L405" s="49"/>
      <c r="M405" s="49"/>
      <c r="N405" s="50"/>
    </row>
    <row r="406" spans="2:14" ht="13" x14ac:dyDescent="0.3">
      <c r="B406" s="45"/>
      <c r="C406" s="45"/>
      <c r="D406" s="46"/>
      <c r="E406" s="46"/>
      <c r="F406" s="37"/>
      <c r="G406" s="37"/>
      <c r="H406" s="37"/>
      <c r="I406" s="37"/>
      <c r="J406" s="49"/>
      <c r="K406" s="49"/>
      <c r="L406" s="49"/>
      <c r="M406" s="49"/>
      <c r="N406" s="50"/>
    </row>
    <row r="407" spans="2:14" ht="13" x14ac:dyDescent="0.3">
      <c r="B407" s="45"/>
      <c r="C407" s="45"/>
      <c r="D407" s="46"/>
      <c r="E407" s="46"/>
      <c r="F407" s="37"/>
      <c r="G407" s="37"/>
      <c r="H407" s="37"/>
      <c r="I407" s="37"/>
      <c r="J407" s="49"/>
      <c r="K407" s="49"/>
      <c r="L407" s="49"/>
      <c r="M407" s="49"/>
      <c r="N407" s="50"/>
    </row>
    <row r="408" spans="2:14" ht="13" x14ac:dyDescent="0.3">
      <c r="B408" s="45"/>
      <c r="C408" s="45"/>
      <c r="D408" s="46"/>
      <c r="E408" s="46"/>
      <c r="F408" s="37"/>
      <c r="G408" s="37"/>
      <c r="H408" s="37"/>
      <c r="I408" s="37"/>
      <c r="J408" s="49"/>
      <c r="K408" s="49"/>
      <c r="L408" s="49"/>
      <c r="M408" s="49"/>
      <c r="N408" s="50"/>
    </row>
    <row r="409" spans="2:14" ht="13" x14ac:dyDescent="0.3">
      <c r="B409" s="45"/>
      <c r="C409" s="45"/>
      <c r="D409" s="46"/>
      <c r="E409" s="46"/>
      <c r="F409" s="37"/>
      <c r="G409" s="37"/>
      <c r="H409" s="37"/>
      <c r="I409" s="37"/>
      <c r="J409" s="49"/>
      <c r="K409" s="49"/>
      <c r="L409" s="49"/>
      <c r="M409" s="49"/>
      <c r="N409" s="50"/>
    </row>
    <row r="410" spans="2:14" ht="13" x14ac:dyDescent="0.3">
      <c r="B410" s="45"/>
      <c r="C410" s="45"/>
      <c r="D410" s="46"/>
      <c r="E410" s="46"/>
      <c r="F410" s="37"/>
      <c r="G410" s="37"/>
      <c r="H410" s="37"/>
      <c r="I410" s="37"/>
      <c r="J410" s="49"/>
      <c r="K410" s="49"/>
      <c r="L410" s="49"/>
      <c r="M410" s="49"/>
      <c r="N410" s="50"/>
    </row>
    <row r="411" spans="2:14" ht="13" x14ac:dyDescent="0.3">
      <c r="B411" s="45"/>
      <c r="C411" s="45"/>
      <c r="D411" s="46"/>
      <c r="E411" s="46"/>
      <c r="F411" s="37"/>
      <c r="G411" s="37"/>
      <c r="H411" s="37"/>
      <c r="I411" s="37"/>
      <c r="J411" s="49"/>
      <c r="K411" s="49"/>
      <c r="L411" s="49"/>
      <c r="M411" s="49"/>
      <c r="N411" s="50"/>
    </row>
    <row r="412" spans="2:14" ht="13" x14ac:dyDescent="0.3">
      <c r="B412" s="45"/>
      <c r="C412" s="45"/>
      <c r="D412" s="46"/>
      <c r="E412" s="46"/>
      <c r="F412" s="37"/>
      <c r="G412" s="37"/>
      <c r="H412" s="37"/>
      <c r="I412" s="37"/>
      <c r="J412" s="49"/>
      <c r="K412" s="49"/>
      <c r="L412" s="49"/>
      <c r="M412" s="49"/>
      <c r="N412" s="50"/>
    </row>
    <row r="413" spans="2:14" ht="13" x14ac:dyDescent="0.3">
      <c r="B413" s="45"/>
      <c r="C413" s="45"/>
      <c r="D413" s="46"/>
      <c r="E413" s="46"/>
      <c r="F413" s="37"/>
      <c r="G413" s="37"/>
      <c r="H413" s="37"/>
      <c r="I413" s="37"/>
      <c r="J413" s="49"/>
      <c r="K413" s="49"/>
      <c r="L413" s="49"/>
      <c r="M413" s="49"/>
      <c r="N413" s="50"/>
    </row>
    <row r="414" spans="2:14" ht="13" x14ac:dyDescent="0.3">
      <c r="B414" s="45"/>
      <c r="C414" s="45"/>
      <c r="D414" s="46"/>
      <c r="E414" s="46"/>
      <c r="F414" s="37"/>
      <c r="G414" s="37"/>
      <c r="H414" s="37"/>
      <c r="I414" s="37"/>
      <c r="J414" s="49"/>
      <c r="K414" s="49"/>
      <c r="L414" s="49"/>
      <c r="M414" s="49"/>
      <c r="N414" s="50"/>
    </row>
    <row r="415" spans="2:14" ht="13" x14ac:dyDescent="0.3">
      <c r="B415" s="45"/>
      <c r="C415" s="45"/>
      <c r="D415" s="46"/>
      <c r="E415" s="46"/>
      <c r="F415" s="37"/>
      <c r="G415" s="37"/>
      <c r="H415" s="37"/>
      <c r="I415" s="37"/>
      <c r="J415" s="49"/>
      <c r="K415" s="49"/>
      <c r="L415" s="49"/>
      <c r="M415" s="49"/>
      <c r="N415" s="50"/>
    </row>
    <row r="416" spans="2:14" ht="13" x14ac:dyDescent="0.3">
      <c r="B416" s="45"/>
      <c r="C416" s="45"/>
      <c r="D416" s="46"/>
      <c r="E416" s="46"/>
      <c r="F416" s="37"/>
      <c r="G416" s="37"/>
      <c r="H416" s="37"/>
      <c r="I416" s="37"/>
      <c r="J416" s="49"/>
      <c r="K416" s="49"/>
      <c r="L416" s="49"/>
      <c r="M416" s="49"/>
      <c r="N416" s="50"/>
    </row>
    <row r="417" spans="2:14" ht="13" x14ac:dyDescent="0.3">
      <c r="B417" s="45"/>
      <c r="C417" s="45"/>
      <c r="D417" s="46"/>
      <c r="E417" s="46"/>
      <c r="F417" s="37"/>
      <c r="G417" s="37"/>
      <c r="H417" s="37"/>
      <c r="I417" s="37"/>
      <c r="J417" s="49"/>
      <c r="K417" s="49"/>
      <c r="L417" s="49"/>
      <c r="M417" s="49"/>
      <c r="N417" s="50"/>
    </row>
    <row r="418" spans="2:14" ht="13" x14ac:dyDescent="0.3">
      <c r="B418" s="45"/>
      <c r="C418" s="45"/>
      <c r="D418" s="46"/>
      <c r="E418" s="46"/>
      <c r="F418" s="37"/>
      <c r="G418" s="37"/>
      <c r="H418" s="37"/>
      <c r="I418" s="37"/>
      <c r="J418" s="49"/>
      <c r="K418" s="49"/>
      <c r="L418" s="49"/>
      <c r="M418" s="49"/>
      <c r="N418" s="50"/>
    </row>
    <row r="419" spans="2:14" ht="13" x14ac:dyDescent="0.3">
      <c r="B419" s="45"/>
      <c r="C419" s="45"/>
      <c r="D419" s="46"/>
      <c r="E419" s="46"/>
      <c r="F419" s="37"/>
      <c r="G419" s="37"/>
      <c r="H419" s="37"/>
      <c r="I419" s="37"/>
      <c r="J419" s="49"/>
      <c r="K419" s="49"/>
      <c r="L419" s="49"/>
      <c r="M419" s="49"/>
      <c r="N419" s="50"/>
    </row>
    <row r="420" spans="2:14" ht="13" x14ac:dyDescent="0.3">
      <c r="B420" s="45"/>
      <c r="C420" s="45"/>
      <c r="D420" s="46"/>
      <c r="E420" s="46"/>
      <c r="F420" s="37"/>
      <c r="G420" s="37"/>
      <c r="H420" s="37"/>
      <c r="I420" s="37"/>
      <c r="J420" s="49"/>
      <c r="K420" s="49"/>
      <c r="L420" s="49"/>
      <c r="M420" s="49"/>
      <c r="N420" s="50"/>
    </row>
    <row r="421" spans="2:14" ht="13" x14ac:dyDescent="0.3">
      <c r="B421" s="45"/>
      <c r="C421" s="45"/>
      <c r="D421" s="46"/>
      <c r="E421" s="46"/>
      <c r="F421" s="37"/>
      <c r="G421" s="37"/>
      <c r="H421" s="37"/>
      <c r="I421" s="37"/>
      <c r="J421" s="49"/>
      <c r="K421" s="49"/>
      <c r="L421" s="49"/>
      <c r="M421" s="49"/>
      <c r="N421" s="50"/>
    </row>
    <row r="422" spans="2:14" ht="13" x14ac:dyDescent="0.3">
      <c r="B422" s="45"/>
      <c r="C422" s="45"/>
      <c r="D422" s="46"/>
      <c r="E422" s="46"/>
      <c r="F422" s="37"/>
      <c r="G422" s="37"/>
      <c r="H422" s="37"/>
      <c r="I422" s="37"/>
      <c r="J422" s="49"/>
      <c r="K422" s="49"/>
      <c r="L422" s="49"/>
      <c r="M422" s="49"/>
      <c r="N422" s="50"/>
    </row>
    <row r="423" spans="2:14" ht="13" x14ac:dyDescent="0.3">
      <c r="B423" s="45"/>
      <c r="C423" s="45"/>
      <c r="D423" s="46"/>
      <c r="E423" s="46"/>
      <c r="F423" s="37"/>
      <c r="G423" s="37"/>
      <c r="H423" s="37"/>
      <c r="I423" s="37"/>
      <c r="J423" s="49"/>
      <c r="K423" s="49"/>
      <c r="L423" s="49"/>
      <c r="M423" s="49"/>
      <c r="N423" s="50"/>
    </row>
    <row r="424" spans="2:14" ht="13" x14ac:dyDescent="0.3">
      <c r="B424" s="45"/>
      <c r="C424" s="45"/>
      <c r="D424" s="46"/>
      <c r="E424" s="46"/>
      <c r="F424" s="37"/>
      <c r="G424" s="37"/>
      <c r="H424" s="37"/>
      <c r="I424" s="37"/>
      <c r="J424" s="49"/>
      <c r="K424" s="49"/>
      <c r="L424" s="49"/>
      <c r="M424" s="49"/>
      <c r="N424" s="50"/>
    </row>
    <row r="425" spans="2:14" ht="13" x14ac:dyDescent="0.3">
      <c r="B425" s="45"/>
      <c r="C425" s="45"/>
      <c r="D425" s="46"/>
      <c r="E425" s="46"/>
      <c r="F425" s="37"/>
      <c r="G425" s="37"/>
      <c r="H425" s="37"/>
      <c r="I425" s="37"/>
      <c r="J425" s="49"/>
      <c r="K425" s="49"/>
      <c r="L425" s="49"/>
      <c r="M425" s="49"/>
      <c r="N425" s="50"/>
    </row>
    <row r="426" spans="2:14" ht="13" x14ac:dyDescent="0.3">
      <c r="B426" s="45"/>
      <c r="C426" s="45"/>
      <c r="D426" s="46"/>
      <c r="E426" s="46"/>
      <c r="F426" s="37"/>
      <c r="G426" s="37"/>
      <c r="H426" s="37"/>
      <c r="I426" s="37"/>
      <c r="J426" s="49"/>
      <c r="K426" s="49"/>
      <c r="L426" s="49"/>
      <c r="M426" s="49"/>
      <c r="N426" s="50"/>
    </row>
    <row r="427" spans="2:14" ht="13" x14ac:dyDescent="0.3">
      <c r="B427" s="45"/>
      <c r="C427" s="45"/>
      <c r="D427" s="46"/>
      <c r="E427" s="46"/>
      <c r="F427" s="37"/>
      <c r="G427" s="37"/>
      <c r="H427" s="37"/>
      <c r="I427" s="37"/>
      <c r="J427" s="49"/>
      <c r="K427" s="49"/>
      <c r="L427" s="49"/>
      <c r="M427" s="49"/>
      <c r="N427" s="50"/>
    </row>
    <row r="428" spans="2:14" ht="13" x14ac:dyDescent="0.3">
      <c r="B428" s="45"/>
      <c r="C428" s="45"/>
      <c r="D428" s="46"/>
      <c r="E428" s="46"/>
      <c r="F428" s="37"/>
      <c r="G428" s="37"/>
      <c r="H428" s="37"/>
      <c r="I428" s="37"/>
      <c r="J428" s="49"/>
      <c r="K428" s="49"/>
      <c r="L428" s="49"/>
      <c r="M428" s="49"/>
      <c r="N428" s="50"/>
    </row>
    <row r="429" spans="2:14" ht="13" x14ac:dyDescent="0.3">
      <c r="B429" s="45"/>
      <c r="C429" s="45"/>
      <c r="D429" s="46"/>
      <c r="E429" s="46"/>
      <c r="F429" s="37"/>
      <c r="G429" s="37"/>
      <c r="H429" s="37"/>
      <c r="I429" s="37"/>
      <c r="J429" s="49"/>
      <c r="K429" s="49"/>
      <c r="L429" s="49"/>
      <c r="M429" s="49"/>
      <c r="N429" s="50"/>
    </row>
    <row r="430" spans="2:14" ht="13" x14ac:dyDescent="0.3">
      <c r="B430" s="45"/>
      <c r="C430" s="45"/>
      <c r="D430" s="46"/>
      <c r="E430" s="46"/>
      <c r="F430" s="37"/>
      <c r="G430" s="37"/>
      <c r="H430" s="37"/>
      <c r="I430" s="37"/>
      <c r="J430" s="49"/>
      <c r="K430" s="49"/>
      <c r="L430" s="49"/>
      <c r="M430" s="49"/>
      <c r="N430" s="50"/>
    </row>
    <row r="431" spans="2:14" ht="13" x14ac:dyDescent="0.3">
      <c r="B431" s="45"/>
      <c r="C431" s="45"/>
      <c r="D431" s="46"/>
      <c r="E431" s="46"/>
      <c r="F431" s="37"/>
      <c r="G431" s="37"/>
      <c r="H431" s="37"/>
      <c r="I431" s="37"/>
      <c r="J431" s="49"/>
      <c r="K431" s="49"/>
      <c r="L431" s="49"/>
      <c r="M431" s="49"/>
      <c r="N431" s="50"/>
    </row>
    <row r="432" spans="2:14" ht="13" x14ac:dyDescent="0.3">
      <c r="B432" s="45"/>
      <c r="C432" s="45"/>
      <c r="D432" s="46"/>
      <c r="E432" s="46"/>
      <c r="F432" s="37"/>
      <c r="G432" s="37"/>
      <c r="H432" s="37"/>
      <c r="I432" s="37"/>
      <c r="J432" s="49"/>
      <c r="K432" s="49"/>
      <c r="L432" s="49"/>
      <c r="M432" s="49"/>
      <c r="N432" s="50"/>
    </row>
    <row r="433" spans="2:14" ht="13" x14ac:dyDescent="0.3">
      <c r="B433" s="45"/>
      <c r="C433" s="45"/>
      <c r="D433" s="46"/>
      <c r="E433" s="46"/>
      <c r="F433" s="37"/>
      <c r="G433" s="37"/>
      <c r="H433" s="37"/>
      <c r="I433" s="37"/>
      <c r="J433" s="49"/>
      <c r="K433" s="49"/>
      <c r="L433" s="49"/>
      <c r="M433" s="49"/>
      <c r="N433" s="50"/>
    </row>
    <row r="434" spans="2:14" ht="13" x14ac:dyDescent="0.3">
      <c r="B434" s="45"/>
      <c r="C434" s="45"/>
      <c r="D434" s="46"/>
      <c r="E434" s="46"/>
      <c r="F434" s="37"/>
      <c r="G434" s="37"/>
      <c r="H434" s="37"/>
      <c r="I434" s="37"/>
      <c r="J434" s="49"/>
      <c r="K434" s="49"/>
      <c r="L434" s="49"/>
      <c r="M434" s="49"/>
      <c r="N434" s="50"/>
    </row>
    <row r="435" spans="2:14" ht="13" x14ac:dyDescent="0.3">
      <c r="B435" s="45"/>
      <c r="C435" s="45"/>
      <c r="D435" s="46"/>
      <c r="E435" s="46"/>
      <c r="F435" s="37"/>
      <c r="G435" s="37"/>
      <c r="H435" s="37"/>
      <c r="I435" s="37"/>
      <c r="J435" s="49"/>
      <c r="K435" s="49"/>
      <c r="L435" s="49"/>
      <c r="M435" s="49"/>
      <c r="N435" s="50"/>
    </row>
    <row r="436" spans="2:14" ht="13" x14ac:dyDescent="0.3">
      <c r="B436" s="45"/>
      <c r="C436" s="45"/>
      <c r="D436" s="46"/>
      <c r="E436" s="46"/>
      <c r="F436" s="37"/>
      <c r="G436" s="37"/>
      <c r="H436" s="37"/>
      <c r="I436" s="37"/>
      <c r="J436" s="49"/>
      <c r="K436" s="49"/>
      <c r="L436" s="49"/>
      <c r="M436" s="49"/>
      <c r="N436" s="50"/>
    </row>
    <row r="437" spans="2:14" ht="13" x14ac:dyDescent="0.3">
      <c r="B437" s="45"/>
      <c r="C437" s="45"/>
      <c r="D437" s="46"/>
      <c r="E437" s="46"/>
      <c r="F437" s="37"/>
      <c r="G437" s="37"/>
      <c r="H437" s="37"/>
      <c r="I437" s="37"/>
      <c r="J437" s="49"/>
      <c r="K437" s="49"/>
      <c r="L437" s="49"/>
      <c r="M437" s="49"/>
      <c r="N437" s="50"/>
    </row>
    <row r="438" spans="2:14" ht="13" x14ac:dyDescent="0.3">
      <c r="B438" s="45"/>
      <c r="C438" s="45"/>
      <c r="D438" s="46"/>
      <c r="E438" s="46"/>
      <c r="F438" s="37"/>
      <c r="G438" s="37"/>
      <c r="H438" s="37"/>
      <c r="I438" s="37"/>
      <c r="J438" s="49"/>
      <c r="K438" s="49"/>
      <c r="L438" s="49"/>
      <c r="M438" s="49"/>
      <c r="N438" s="50"/>
    </row>
    <row r="439" spans="2:14" ht="13" x14ac:dyDescent="0.3">
      <c r="B439" s="45"/>
      <c r="C439" s="45"/>
      <c r="D439" s="46"/>
      <c r="E439" s="46"/>
      <c r="F439" s="37"/>
      <c r="G439" s="37"/>
      <c r="H439" s="37"/>
      <c r="I439" s="37"/>
      <c r="J439" s="49"/>
      <c r="K439" s="49"/>
      <c r="L439" s="49"/>
      <c r="M439" s="49"/>
      <c r="N439" s="50"/>
    </row>
    <row r="440" spans="2:14" ht="13" x14ac:dyDescent="0.3">
      <c r="B440" s="45"/>
      <c r="C440" s="45"/>
      <c r="D440" s="46"/>
      <c r="E440" s="46"/>
      <c r="F440" s="37"/>
      <c r="G440" s="37"/>
      <c r="H440" s="37"/>
      <c r="I440" s="37"/>
      <c r="J440" s="49"/>
      <c r="K440" s="49"/>
      <c r="L440" s="49"/>
      <c r="M440" s="49"/>
      <c r="N440" s="50"/>
    </row>
    <row r="441" spans="2:14" ht="13" x14ac:dyDescent="0.3">
      <c r="B441" s="45"/>
      <c r="C441" s="45"/>
      <c r="D441" s="46"/>
      <c r="E441" s="46"/>
      <c r="F441" s="37"/>
      <c r="G441" s="37"/>
      <c r="H441" s="37"/>
      <c r="I441" s="37"/>
      <c r="J441" s="49"/>
      <c r="K441" s="49"/>
      <c r="L441" s="49"/>
      <c r="M441" s="49"/>
      <c r="N441" s="50"/>
    </row>
    <row r="442" spans="2:14" ht="13" x14ac:dyDescent="0.3">
      <c r="B442" s="45"/>
      <c r="C442" s="45"/>
      <c r="D442" s="46"/>
      <c r="E442" s="46"/>
      <c r="F442" s="37"/>
      <c r="G442" s="37"/>
      <c r="H442" s="37"/>
      <c r="I442" s="37"/>
      <c r="J442" s="49"/>
      <c r="K442" s="49"/>
      <c r="L442" s="49"/>
      <c r="M442" s="49"/>
      <c r="N442" s="50"/>
    </row>
    <row r="443" spans="2:14" ht="13" x14ac:dyDescent="0.3">
      <c r="B443" s="45"/>
      <c r="C443" s="45"/>
      <c r="D443" s="46"/>
      <c r="E443" s="46"/>
      <c r="F443" s="37"/>
      <c r="G443" s="37"/>
      <c r="H443" s="37"/>
      <c r="I443" s="37"/>
      <c r="J443" s="49"/>
      <c r="K443" s="49"/>
      <c r="L443" s="49"/>
      <c r="M443" s="49"/>
      <c r="N443" s="50"/>
    </row>
    <row r="444" spans="2:14" ht="13" x14ac:dyDescent="0.3">
      <c r="B444" s="45"/>
      <c r="C444" s="45"/>
      <c r="D444" s="46"/>
      <c r="E444" s="46"/>
      <c r="F444" s="37"/>
      <c r="G444" s="37"/>
      <c r="H444" s="37"/>
      <c r="I444" s="37"/>
      <c r="J444" s="49"/>
      <c r="K444" s="49"/>
      <c r="L444" s="49"/>
      <c r="M444" s="49"/>
      <c r="N444" s="50"/>
    </row>
    <row r="445" spans="2:14" ht="13" x14ac:dyDescent="0.3">
      <c r="B445" s="45"/>
      <c r="C445" s="45"/>
      <c r="D445" s="46"/>
      <c r="E445" s="46"/>
      <c r="F445" s="37"/>
      <c r="G445" s="37"/>
      <c r="H445" s="37"/>
      <c r="I445" s="37"/>
      <c r="J445" s="49"/>
      <c r="K445" s="49"/>
      <c r="L445" s="49"/>
      <c r="M445" s="49"/>
      <c r="N445" s="50"/>
    </row>
    <row r="446" spans="2:14" ht="13" x14ac:dyDescent="0.3">
      <c r="B446" s="45"/>
      <c r="C446" s="45"/>
      <c r="D446" s="46"/>
      <c r="E446" s="46"/>
      <c r="F446" s="37"/>
      <c r="G446" s="37"/>
      <c r="H446" s="37"/>
      <c r="I446" s="37"/>
      <c r="J446" s="49"/>
      <c r="K446" s="49"/>
      <c r="L446" s="49"/>
      <c r="M446" s="49"/>
      <c r="N446" s="50"/>
    </row>
    <row r="447" spans="2:14" ht="13" x14ac:dyDescent="0.3">
      <c r="B447" s="45"/>
      <c r="C447" s="45"/>
      <c r="D447" s="46"/>
      <c r="E447" s="46"/>
      <c r="F447" s="37"/>
      <c r="G447" s="37"/>
      <c r="H447" s="37"/>
      <c r="I447" s="37"/>
      <c r="J447" s="49"/>
      <c r="K447" s="49"/>
      <c r="L447" s="49"/>
      <c r="M447" s="49"/>
      <c r="N447" s="50"/>
    </row>
    <row r="448" spans="2:14" ht="13" x14ac:dyDescent="0.3">
      <c r="B448" s="45"/>
      <c r="C448" s="45"/>
      <c r="D448" s="46"/>
      <c r="E448" s="46"/>
      <c r="F448" s="37"/>
      <c r="G448" s="37"/>
      <c r="H448" s="37"/>
      <c r="I448" s="37"/>
      <c r="J448" s="49"/>
      <c r="K448" s="49"/>
      <c r="L448" s="49"/>
      <c r="M448" s="49"/>
      <c r="N448" s="50"/>
    </row>
    <row r="449" spans="2:14" ht="13" x14ac:dyDescent="0.3">
      <c r="B449" s="45"/>
      <c r="C449" s="45"/>
      <c r="D449" s="46"/>
      <c r="E449" s="46"/>
      <c r="F449" s="37"/>
      <c r="G449" s="37"/>
      <c r="H449" s="37"/>
      <c r="I449" s="37"/>
      <c r="J449" s="49"/>
      <c r="K449" s="49"/>
      <c r="L449" s="49"/>
      <c r="M449" s="49"/>
      <c r="N449" s="50"/>
    </row>
    <row r="450" spans="2:14" ht="13" x14ac:dyDescent="0.3">
      <c r="B450" s="45"/>
      <c r="C450" s="45"/>
      <c r="D450" s="46"/>
      <c r="E450" s="46"/>
      <c r="F450" s="37"/>
      <c r="G450" s="37"/>
      <c r="H450" s="37"/>
      <c r="I450" s="37"/>
      <c r="J450" s="49"/>
      <c r="K450" s="49"/>
      <c r="L450" s="49"/>
      <c r="M450" s="49"/>
      <c r="N450" s="50"/>
    </row>
    <row r="451" spans="2:14" ht="13" x14ac:dyDescent="0.3">
      <c r="B451" s="45"/>
      <c r="C451" s="45"/>
      <c r="D451" s="46"/>
      <c r="E451" s="46"/>
      <c r="F451" s="37"/>
      <c r="G451" s="37"/>
      <c r="H451" s="37"/>
      <c r="I451" s="37"/>
      <c r="J451" s="49"/>
      <c r="K451" s="49"/>
      <c r="L451" s="49"/>
      <c r="M451" s="49"/>
      <c r="N451" s="50"/>
    </row>
    <row r="452" spans="2:14" ht="13" x14ac:dyDescent="0.3">
      <c r="B452" s="45"/>
      <c r="C452" s="45"/>
      <c r="D452" s="46"/>
      <c r="E452" s="46"/>
      <c r="F452" s="37"/>
      <c r="G452" s="37"/>
      <c r="H452" s="37"/>
      <c r="I452" s="37"/>
      <c r="J452" s="49"/>
      <c r="K452" s="49"/>
      <c r="L452" s="49"/>
      <c r="M452" s="49"/>
      <c r="N452" s="50"/>
    </row>
    <row r="453" spans="2:14" ht="13" x14ac:dyDescent="0.3">
      <c r="B453" s="45"/>
      <c r="C453" s="45"/>
      <c r="D453" s="46"/>
      <c r="E453" s="46"/>
      <c r="F453" s="37"/>
      <c r="G453" s="37"/>
      <c r="H453" s="37"/>
      <c r="I453" s="37"/>
      <c r="J453" s="49"/>
      <c r="K453" s="49"/>
      <c r="L453" s="49"/>
      <c r="M453" s="49"/>
      <c r="N453" s="50"/>
    </row>
    <row r="454" spans="2:14" ht="13" x14ac:dyDescent="0.3">
      <c r="B454" s="45"/>
      <c r="C454" s="45"/>
      <c r="D454" s="46"/>
      <c r="E454" s="46"/>
      <c r="F454" s="37"/>
      <c r="G454" s="37"/>
      <c r="H454" s="37"/>
      <c r="I454" s="37"/>
      <c r="J454" s="49"/>
      <c r="K454" s="49"/>
      <c r="L454" s="49"/>
      <c r="M454" s="49"/>
      <c r="N454" s="50"/>
    </row>
    <row r="455" spans="2:14" ht="13" x14ac:dyDescent="0.3">
      <c r="B455" s="45"/>
      <c r="C455" s="45"/>
      <c r="D455" s="46"/>
      <c r="E455" s="46"/>
      <c r="F455" s="37"/>
      <c r="G455" s="37"/>
      <c r="H455" s="37"/>
      <c r="I455" s="37"/>
      <c r="J455" s="49"/>
      <c r="K455" s="49"/>
      <c r="L455" s="49"/>
      <c r="M455" s="49"/>
      <c r="N455" s="50"/>
    </row>
    <row r="456" spans="2:14" ht="13" x14ac:dyDescent="0.3">
      <c r="B456" s="45"/>
      <c r="C456" s="45"/>
      <c r="D456" s="46"/>
      <c r="E456" s="46"/>
      <c r="F456" s="37"/>
      <c r="G456" s="37"/>
      <c r="H456" s="37"/>
      <c r="I456" s="37"/>
      <c r="J456" s="49"/>
      <c r="K456" s="49"/>
      <c r="L456" s="49"/>
      <c r="M456" s="49"/>
      <c r="N456" s="50"/>
    </row>
    <row r="457" spans="2:14" ht="13" x14ac:dyDescent="0.3">
      <c r="B457" s="45"/>
      <c r="C457" s="45"/>
      <c r="D457" s="46"/>
      <c r="E457" s="46"/>
      <c r="F457" s="37"/>
      <c r="G457" s="37"/>
      <c r="H457" s="37"/>
      <c r="I457" s="37"/>
      <c r="J457" s="49"/>
      <c r="K457" s="49"/>
      <c r="L457" s="49"/>
      <c r="M457" s="49"/>
      <c r="N457" s="50"/>
    </row>
    <row r="458" spans="2:14" ht="13" x14ac:dyDescent="0.3">
      <c r="B458" s="45"/>
      <c r="C458" s="45"/>
      <c r="D458" s="46"/>
      <c r="E458" s="46"/>
      <c r="F458" s="37"/>
      <c r="G458" s="37"/>
      <c r="H458" s="37"/>
      <c r="I458" s="37"/>
      <c r="J458" s="49"/>
      <c r="K458" s="49"/>
      <c r="L458" s="49"/>
      <c r="M458" s="49"/>
      <c r="N458" s="50"/>
    </row>
    <row r="459" spans="2:14" ht="13" x14ac:dyDescent="0.3">
      <c r="B459" s="45"/>
      <c r="C459" s="45"/>
      <c r="D459" s="46"/>
      <c r="E459" s="46"/>
      <c r="F459" s="37"/>
      <c r="G459" s="37"/>
      <c r="H459" s="37"/>
      <c r="I459" s="37"/>
      <c r="J459" s="49"/>
      <c r="K459" s="49"/>
      <c r="L459" s="49"/>
      <c r="M459" s="49"/>
      <c r="N459" s="50"/>
    </row>
    <row r="460" spans="2:14" ht="13" x14ac:dyDescent="0.3">
      <c r="B460" s="45"/>
      <c r="C460" s="45"/>
      <c r="D460" s="46"/>
      <c r="E460" s="46"/>
      <c r="F460" s="37"/>
      <c r="G460" s="37"/>
      <c r="H460" s="37"/>
      <c r="I460" s="37"/>
      <c r="J460" s="49"/>
      <c r="K460" s="49"/>
      <c r="L460" s="49"/>
      <c r="M460" s="49"/>
      <c r="N460" s="50"/>
    </row>
    <row r="461" spans="2:14" ht="13" x14ac:dyDescent="0.3">
      <c r="B461" s="45"/>
      <c r="C461" s="45"/>
      <c r="D461" s="46"/>
      <c r="E461" s="46"/>
      <c r="F461" s="37"/>
      <c r="G461" s="37"/>
      <c r="H461" s="37"/>
      <c r="I461" s="37"/>
      <c r="J461" s="49"/>
      <c r="K461" s="49"/>
      <c r="L461" s="49"/>
      <c r="M461" s="49"/>
      <c r="N461" s="50"/>
    </row>
    <row r="462" spans="2:14" ht="13" x14ac:dyDescent="0.3">
      <c r="B462" s="45"/>
      <c r="C462" s="45"/>
      <c r="D462" s="46"/>
      <c r="E462" s="46"/>
      <c r="F462" s="37"/>
      <c r="G462" s="37"/>
      <c r="H462" s="37"/>
      <c r="I462" s="37"/>
      <c r="J462" s="49"/>
      <c r="K462" s="49"/>
      <c r="L462" s="49"/>
      <c r="M462" s="49"/>
      <c r="N462" s="50"/>
    </row>
    <row r="463" spans="2:14" ht="13" x14ac:dyDescent="0.3">
      <c r="B463" s="45"/>
      <c r="C463" s="45"/>
      <c r="D463" s="46"/>
      <c r="E463" s="46"/>
      <c r="F463" s="37"/>
      <c r="G463" s="37"/>
      <c r="H463" s="37"/>
      <c r="I463" s="37"/>
      <c r="J463" s="49"/>
      <c r="K463" s="49"/>
      <c r="L463" s="49"/>
      <c r="M463" s="49"/>
      <c r="N463" s="50"/>
    </row>
    <row r="464" spans="2:14" ht="13" x14ac:dyDescent="0.3">
      <c r="B464" s="45"/>
      <c r="C464" s="45"/>
      <c r="D464" s="46"/>
      <c r="E464" s="46"/>
      <c r="F464" s="37"/>
      <c r="G464" s="37"/>
      <c r="H464" s="37"/>
      <c r="I464" s="37"/>
      <c r="J464" s="49"/>
      <c r="K464" s="49"/>
      <c r="L464" s="49"/>
      <c r="M464" s="49"/>
      <c r="N464" s="50"/>
    </row>
    <row r="465" spans="2:14" ht="13" x14ac:dyDescent="0.3">
      <c r="B465" s="45"/>
      <c r="C465" s="45"/>
      <c r="D465" s="46"/>
      <c r="E465" s="46"/>
      <c r="F465" s="37"/>
      <c r="G465" s="37"/>
      <c r="H465" s="37"/>
      <c r="I465" s="37"/>
      <c r="J465" s="49"/>
      <c r="K465" s="49"/>
      <c r="L465" s="49"/>
      <c r="M465" s="49"/>
      <c r="N465" s="50"/>
    </row>
    <row r="466" spans="2:14" ht="13" x14ac:dyDescent="0.3">
      <c r="B466" s="45"/>
      <c r="C466" s="45"/>
      <c r="D466" s="46"/>
      <c r="E466" s="46"/>
      <c r="F466" s="37"/>
      <c r="G466" s="37"/>
      <c r="H466" s="37"/>
      <c r="I466" s="37"/>
      <c r="J466" s="49"/>
      <c r="K466" s="49"/>
      <c r="L466" s="49"/>
      <c r="M466" s="49"/>
      <c r="N466" s="50"/>
    </row>
    <row r="467" spans="2:14" ht="13" x14ac:dyDescent="0.3">
      <c r="B467" s="45"/>
      <c r="C467" s="45"/>
      <c r="D467" s="46"/>
      <c r="E467" s="46"/>
      <c r="F467" s="37"/>
      <c r="G467" s="37"/>
      <c r="H467" s="37"/>
      <c r="I467" s="37"/>
      <c r="J467" s="49"/>
      <c r="K467" s="49"/>
      <c r="L467" s="49"/>
      <c r="M467" s="49"/>
      <c r="N467" s="50"/>
    </row>
    <row r="468" spans="2:14" ht="13" x14ac:dyDescent="0.3">
      <c r="B468" s="45"/>
      <c r="C468" s="45"/>
      <c r="D468" s="46"/>
      <c r="E468" s="46"/>
      <c r="F468" s="37"/>
      <c r="G468" s="37"/>
      <c r="H468" s="37"/>
      <c r="I468" s="37"/>
      <c r="J468" s="49"/>
      <c r="K468" s="49"/>
      <c r="L468" s="49"/>
      <c r="M468" s="49"/>
      <c r="N468" s="50"/>
    </row>
    <row r="469" spans="2:14" ht="13" x14ac:dyDescent="0.3">
      <c r="B469" s="45"/>
      <c r="C469" s="45"/>
      <c r="D469" s="46"/>
      <c r="E469" s="46"/>
      <c r="F469" s="37"/>
      <c r="G469" s="37"/>
      <c r="H469" s="37"/>
      <c r="I469" s="37"/>
      <c r="J469" s="49"/>
      <c r="K469" s="49"/>
      <c r="L469" s="49"/>
      <c r="M469" s="49"/>
      <c r="N469" s="50"/>
    </row>
    <row r="470" spans="2:14" ht="13" x14ac:dyDescent="0.3">
      <c r="B470" s="45"/>
      <c r="C470" s="45"/>
      <c r="D470" s="46"/>
      <c r="E470" s="46"/>
      <c r="F470" s="37"/>
      <c r="G470" s="37"/>
      <c r="H470" s="37"/>
      <c r="I470" s="37"/>
      <c r="J470" s="49"/>
      <c r="K470" s="49"/>
      <c r="L470" s="49"/>
      <c r="M470" s="49"/>
      <c r="N470" s="50"/>
    </row>
    <row r="471" spans="2:14" ht="13" x14ac:dyDescent="0.3">
      <c r="B471" s="45"/>
      <c r="C471" s="45"/>
      <c r="D471" s="46"/>
      <c r="E471" s="46"/>
      <c r="F471" s="37"/>
      <c r="G471" s="37"/>
      <c r="H471" s="37"/>
      <c r="I471" s="37"/>
      <c r="J471" s="49"/>
      <c r="K471" s="49"/>
      <c r="L471" s="49"/>
      <c r="M471" s="49"/>
      <c r="N471" s="50"/>
    </row>
    <row r="472" spans="2:14" ht="13" x14ac:dyDescent="0.3">
      <c r="B472" s="45"/>
      <c r="C472" s="45"/>
      <c r="D472" s="46"/>
      <c r="E472" s="46"/>
      <c r="F472" s="37"/>
      <c r="G472" s="37"/>
      <c r="H472" s="37"/>
      <c r="I472" s="37"/>
      <c r="J472" s="49"/>
      <c r="K472" s="49"/>
      <c r="L472" s="49"/>
      <c r="M472" s="49"/>
      <c r="N472" s="50"/>
    </row>
    <row r="473" spans="2:14" ht="13" x14ac:dyDescent="0.3">
      <c r="B473" s="45"/>
      <c r="C473" s="45"/>
      <c r="D473" s="46"/>
      <c r="E473" s="46"/>
      <c r="F473" s="37"/>
      <c r="G473" s="37"/>
      <c r="H473" s="37"/>
      <c r="I473" s="37"/>
      <c r="J473" s="49"/>
      <c r="K473" s="49"/>
      <c r="L473" s="49"/>
      <c r="M473" s="49"/>
      <c r="N473" s="50"/>
    </row>
    <row r="474" spans="2:14" ht="13" x14ac:dyDescent="0.3">
      <c r="B474" s="45"/>
      <c r="C474" s="45"/>
      <c r="D474" s="46"/>
      <c r="E474" s="46"/>
      <c r="F474" s="37"/>
      <c r="G474" s="37"/>
      <c r="H474" s="37"/>
      <c r="I474" s="37"/>
      <c r="J474" s="49"/>
      <c r="K474" s="49"/>
      <c r="L474" s="49"/>
      <c r="M474" s="49"/>
      <c r="N474" s="50"/>
    </row>
    <row r="475" spans="2:14" ht="13" x14ac:dyDescent="0.3">
      <c r="B475" s="45"/>
      <c r="C475" s="45"/>
      <c r="D475" s="46"/>
      <c r="E475" s="46"/>
      <c r="F475" s="37"/>
      <c r="G475" s="37"/>
      <c r="H475" s="37"/>
      <c r="I475" s="37"/>
      <c r="J475" s="49"/>
      <c r="K475" s="49"/>
      <c r="L475" s="49"/>
      <c r="M475" s="49"/>
      <c r="N475" s="50"/>
    </row>
    <row r="476" spans="2:14" ht="13" x14ac:dyDescent="0.3">
      <c r="B476" s="45"/>
      <c r="C476" s="45"/>
      <c r="D476" s="46"/>
      <c r="E476" s="46"/>
      <c r="F476" s="37"/>
      <c r="G476" s="37"/>
      <c r="H476" s="37"/>
      <c r="I476" s="37"/>
      <c r="J476" s="49"/>
      <c r="K476" s="49"/>
      <c r="L476" s="49"/>
      <c r="M476" s="49"/>
      <c r="N476" s="50"/>
    </row>
    <row r="477" spans="2:14" ht="13" x14ac:dyDescent="0.3">
      <c r="B477" s="45"/>
      <c r="C477" s="45"/>
      <c r="D477" s="46"/>
      <c r="E477" s="46"/>
      <c r="F477" s="37"/>
      <c r="G477" s="37"/>
      <c r="H477" s="37"/>
      <c r="I477" s="37"/>
      <c r="J477" s="49"/>
      <c r="K477" s="49"/>
      <c r="L477" s="49"/>
      <c r="M477" s="49"/>
      <c r="N477" s="50"/>
    </row>
    <row r="478" spans="2:14" ht="13" x14ac:dyDescent="0.3">
      <c r="B478" s="45"/>
      <c r="C478" s="45"/>
      <c r="D478" s="46"/>
      <c r="E478" s="46"/>
      <c r="F478" s="37"/>
      <c r="G478" s="37"/>
      <c r="H478" s="37"/>
      <c r="I478" s="37"/>
      <c r="J478" s="49"/>
      <c r="K478" s="49"/>
      <c r="L478" s="49"/>
      <c r="M478" s="49"/>
      <c r="N478" s="50"/>
    </row>
    <row r="479" spans="2:14" ht="13" x14ac:dyDescent="0.3">
      <c r="B479" s="45"/>
      <c r="C479" s="45"/>
      <c r="D479" s="46"/>
      <c r="E479" s="46"/>
      <c r="F479" s="37"/>
      <c r="G479" s="37"/>
      <c r="H479" s="37"/>
      <c r="I479" s="37"/>
      <c r="J479" s="49"/>
      <c r="K479" s="49"/>
      <c r="L479" s="49"/>
      <c r="M479" s="49"/>
      <c r="N479" s="50"/>
    </row>
    <row r="480" spans="2:14" ht="13" x14ac:dyDescent="0.3">
      <c r="B480" s="45"/>
      <c r="C480" s="45"/>
      <c r="D480" s="46"/>
      <c r="E480" s="46"/>
      <c r="F480" s="37"/>
      <c r="G480" s="37"/>
      <c r="H480" s="37"/>
      <c r="I480" s="37"/>
      <c r="J480" s="49"/>
      <c r="K480" s="49"/>
      <c r="L480" s="49"/>
      <c r="M480" s="49"/>
      <c r="N480" s="50"/>
    </row>
    <row r="481" spans="2:14" ht="13" x14ac:dyDescent="0.3">
      <c r="B481" s="45"/>
      <c r="C481" s="45"/>
      <c r="D481" s="46"/>
      <c r="E481" s="46"/>
      <c r="F481" s="37"/>
      <c r="G481" s="37"/>
      <c r="H481" s="37"/>
      <c r="I481" s="37"/>
      <c r="J481" s="49"/>
      <c r="K481" s="49"/>
      <c r="L481" s="49"/>
      <c r="M481" s="49"/>
      <c r="N481" s="50"/>
    </row>
    <row r="482" spans="2:14" ht="13" x14ac:dyDescent="0.3">
      <c r="B482" s="45"/>
      <c r="C482" s="45"/>
      <c r="D482" s="46"/>
      <c r="E482" s="46"/>
      <c r="F482" s="37"/>
      <c r="G482" s="37"/>
      <c r="H482" s="37"/>
      <c r="I482" s="37"/>
      <c r="J482" s="49"/>
      <c r="K482" s="49"/>
      <c r="L482" s="49"/>
      <c r="M482" s="49"/>
      <c r="N482" s="50"/>
    </row>
    <row r="483" spans="2:14" ht="13" x14ac:dyDescent="0.3">
      <c r="B483" s="45"/>
      <c r="C483" s="45"/>
      <c r="D483" s="46"/>
      <c r="E483" s="46"/>
      <c r="F483" s="37"/>
      <c r="G483" s="37"/>
      <c r="H483" s="37"/>
      <c r="I483" s="37"/>
      <c r="J483" s="49"/>
      <c r="K483" s="49"/>
      <c r="L483" s="49"/>
      <c r="M483" s="49"/>
      <c r="N483" s="50"/>
    </row>
    <row r="484" spans="2:14" ht="13" x14ac:dyDescent="0.3">
      <c r="B484" s="45"/>
      <c r="C484" s="45"/>
      <c r="D484" s="46"/>
      <c r="E484" s="46"/>
      <c r="F484" s="37"/>
      <c r="G484" s="37"/>
      <c r="H484" s="37"/>
      <c r="I484" s="37"/>
      <c r="J484" s="49"/>
      <c r="K484" s="49"/>
      <c r="L484" s="49"/>
      <c r="M484" s="49"/>
      <c r="N484" s="50"/>
    </row>
    <row r="485" spans="2:14" ht="13" x14ac:dyDescent="0.3">
      <c r="B485" s="45"/>
      <c r="C485" s="45"/>
      <c r="D485" s="46"/>
      <c r="E485" s="46"/>
      <c r="F485" s="37"/>
      <c r="G485" s="37"/>
      <c r="H485" s="37"/>
      <c r="I485" s="37"/>
      <c r="J485" s="49"/>
      <c r="K485" s="49"/>
      <c r="L485" s="49"/>
      <c r="M485" s="49"/>
      <c r="N485" s="50"/>
    </row>
    <row r="486" spans="2:14" ht="13" x14ac:dyDescent="0.3">
      <c r="B486" s="45"/>
      <c r="C486" s="45"/>
      <c r="D486" s="46"/>
      <c r="E486" s="46"/>
      <c r="F486" s="37"/>
      <c r="G486" s="37"/>
      <c r="H486" s="37"/>
      <c r="I486" s="37"/>
      <c r="J486" s="49"/>
      <c r="K486" s="49"/>
      <c r="L486" s="49"/>
      <c r="M486" s="49"/>
      <c r="N486" s="50"/>
    </row>
    <row r="487" spans="2:14" ht="13" x14ac:dyDescent="0.3">
      <c r="B487" s="45"/>
      <c r="C487" s="45"/>
      <c r="D487" s="46"/>
      <c r="E487" s="46"/>
      <c r="F487" s="37"/>
      <c r="G487" s="37"/>
      <c r="H487" s="37"/>
      <c r="I487" s="37"/>
      <c r="J487" s="49"/>
      <c r="K487" s="49"/>
      <c r="L487" s="49"/>
      <c r="M487" s="49"/>
      <c r="N487" s="50"/>
    </row>
    <row r="488" spans="2:14" ht="13" x14ac:dyDescent="0.3">
      <c r="B488" s="45"/>
      <c r="C488" s="45"/>
      <c r="D488" s="46"/>
      <c r="E488" s="46"/>
      <c r="F488" s="37"/>
      <c r="G488" s="37"/>
      <c r="H488" s="37"/>
      <c r="I488" s="37"/>
      <c r="J488" s="49"/>
      <c r="K488" s="49"/>
      <c r="L488" s="49"/>
      <c r="M488" s="49"/>
      <c r="N488" s="50"/>
    </row>
    <row r="489" spans="2:14" ht="13" x14ac:dyDescent="0.3">
      <c r="B489" s="45"/>
      <c r="C489" s="45"/>
      <c r="D489" s="46"/>
      <c r="E489" s="46"/>
      <c r="F489" s="37"/>
      <c r="G489" s="37"/>
      <c r="H489" s="37"/>
      <c r="I489" s="37"/>
      <c r="J489" s="49"/>
      <c r="K489" s="49"/>
      <c r="L489" s="49"/>
      <c r="M489" s="49"/>
      <c r="N489" s="50"/>
    </row>
    <row r="490" spans="2:14" ht="13" x14ac:dyDescent="0.3">
      <c r="B490" s="45"/>
      <c r="C490" s="45"/>
      <c r="D490" s="46"/>
      <c r="E490" s="46"/>
      <c r="F490" s="37"/>
      <c r="G490" s="37"/>
      <c r="H490" s="37"/>
      <c r="I490" s="37"/>
      <c r="J490" s="49"/>
      <c r="K490" s="49"/>
      <c r="L490" s="49"/>
      <c r="M490" s="49"/>
      <c r="N490" s="50"/>
    </row>
    <row r="491" spans="2:14" ht="13" x14ac:dyDescent="0.3">
      <c r="B491" s="45"/>
      <c r="C491" s="45"/>
      <c r="D491" s="46"/>
      <c r="E491" s="46"/>
      <c r="F491" s="37"/>
      <c r="G491" s="37"/>
      <c r="H491" s="37"/>
      <c r="I491" s="37"/>
      <c r="J491" s="49"/>
      <c r="K491" s="49"/>
      <c r="L491" s="49"/>
      <c r="M491" s="49"/>
      <c r="N491" s="50"/>
    </row>
    <row r="492" spans="2:14" ht="13" x14ac:dyDescent="0.3">
      <c r="B492" s="45"/>
      <c r="C492" s="45"/>
      <c r="D492" s="46"/>
      <c r="E492" s="46"/>
      <c r="F492" s="37"/>
      <c r="G492" s="37"/>
      <c r="H492" s="37"/>
      <c r="I492" s="37"/>
      <c r="J492" s="49"/>
      <c r="K492" s="49"/>
      <c r="L492" s="49"/>
      <c r="M492" s="49"/>
      <c r="N492" s="50"/>
    </row>
    <row r="493" spans="2:14" ht="13" x14ac:dyDescent="0.3">
      <c r="B493" s="45"/>
      <c r="C493" s="45"/>
      <c r="D493" s="46"/>
      <c r="E493" s="46"/>
      <c r="F493" s="37"/>
      <c r="G493" s="37"/>
      <c r="H493" s="37"/>
      <c r="I493" s="37"/>
      <c r="J493" s="49"/>
      <c r="K493" s="49"/>
      <c r="L493" s="49"/>
      <c r="M493" s="49"/>
      <c r="N493" s="50"/>
    </row>
    <row r="494" spans="2:14" ht="13" x14ac:dyDescent="0.3">
      <c r="B494" s="45"/>
      <c r="C494" s="45"/>
      <c r="D494" s="46"/>
      <c r="E494" s="46"/>
      <c r="F494" s="37"/>
      <c r="G494" s="37"/>
      <c r="H494" s="37"/>
      <c r="I494" s="37"/>
      <c r="J494" s="49"/>
      <c r="K494" s="49"/>
      <c r="L494" s="49"/>
      <c r="M494" s="49"/>
      <c r="N494" s="50"/>
    </row>
    <row r="495" spans="2:14" ht="13" x14ac:dyDescent="0.3">
      <c r="B495" s="45"/>
      <c r="C495" s="45"/>
      <c r="D495" s="46"/>
      <c r="E495" s="46"/>
      <c r="F495" s="37"/>
      <c r="G495" s="37"/>
      <c r="H495" s="37"/>
      <c r="I495" s="37"/>
      <c r="J495" s="49"/>
      <c r="K495" s="49"/>
      <c r="L495" s="49"/>
      <c r="M495" s="49"/>
      <c r="N495" s="50"/>
    </row>
    <row r="496" spans="2:14" ht="13" x14ac:dyDescent="0.3">
      <c r="B496" s="45"/>
      <c r="C496" s="45"/>
      <c r="D496" s="46"/>
      <c r="E496" s="46"/>
      <c r="F496" s="37"/>
      <c r="G496" s="37"/>
      <c r="H496" s="37"/>
      <c r="I496" s="37"/>
      <c r="J496" s="49"/>
      <c r="K496" s="49"/>
      <c r="L496" s="49"/>
      <c r="M496" s="49"/>
      <c r="N496" s="50"/>
    </row>
    <row r="497" spans="2:14" ht="13" x14ac:dyDescent="0.3">
      <c r="B497" s="45"/>
      <c r="C497" s="45"/>
      <c r="D497" s="46"/>
      <c r="E497" s="46"/>
      <c r="F497" s="37"/>
      <c r="G497" s="37"/>
      <c r="H497" s="37"/>
      <c r="I497" s="37"/>
      <c r="J497" s="49"/>
      <c r="K497" s="49"/>
      <c r="L497" s="49"/>
      <c r="M497" s="49"/>
      <c r="N497" s="50"/>
    </row>
    <row r="498" spans="2:14" ht="13" x14ac:dyDescent="0.3">
      <c r="B498" s="45"/>
      <c r="C498" s="45"/>
      <c r="D498" s="46"/>
      <c r="E498" s="46"/>
      <c r="F498" s="37"/>
      <c r="G498" s="37"/>
      <c r="H498" s="37"/>
      <c r="I498" s="37"/>
      <c r="J498" s="49"/>
      <c r="K498" s="49"/>
      <c r="L498" s="49"/>
      <c r="M498" s="49"/>
      <c r="N498" s="50"/>
    </row>
    <row r="499" spans="2:14" ht="13" x14ac:dyDescent="0.3">
      <c r="B499" s="45"/>
      <c r="C499" s="45"/>
      <c r="D499" s="46"/>
      <c r="E499" s="46"/>
      <c r="F499" s="37"/>
      <c r="G499" s="37"/>
      <c r="H499" s="37"/>
      <c r="I499" s="37"/>
      <c r="J499" s="49"/>
      <c r="K499" s="49"/>
      <c r="L499" s="49"/>
      <c r="M499" s="49"/>
      <c r="N499" s="50"/>
    </row>
    <row r="500" spans="2:14" ht="13" x14ac:dyDescent="0.3">
      <c r="B500" s="45"/>
      <c r="C500" s="45"/>
      <c r="D500" s="46"/>
      <c r="E500" s="46"/>
      <c r="F500" s="37"/>
      <c r="G500" s="37"/>
      <c r="H500" s="37"/>
      <c r="I500" s="37"/>
      <c r="J500" s="49"/>
      <c r="K500" s="49"/>
      <c r="L500" s="49"/>
      <c r="M500" s="49"/>
      <c r="N500" s="50"/>
    </row>
    <row r="501" spans="2:14" ht="13" x14ac:dyDescent="0.3">
      <c r="B501" s="45"/>
      <c r="C501" s="45"/>
      <c r="D501" s="46"/>
      <c r="E501" s="46"/>
      <c r="F501" s="37"/>
      <c r="G501" s="37"/>
      <c r="H501" s="37"/>
      <c r="I501" s="37"/>
      <c r="J501" s="49"/>
      <c r="K501" s="49"/>
      <c r="L501" s="49"/>
      <c r="M501" s="49"/>
      <c r="N501" s="50"/>
    </row>
    <row r="502" spans="2:14" ht="13" x14ac:dyDescent="0.3">
      <c r="B502" s="45"/>
      <c r="C502" s="45"/>
      <c r="D502" s="46"/>
      <c r="E502" s="46"/>
      <c r="F502" s="37"/>
      <c r="G502" s="37"/>
      <c r="H502" s="37"/>
      <c r="I502" s="37"/>
      <c r="J502" s="49"/>
      <c r="K502" s="49"/>
      <c r="L502" s="49"/>
      <c r="M502" s="49"/>
      <c r="N502" s="50"/>
    </row>
    <row r="503" spans="2:14" ht="13" x14ac:dyDescent="0.3">
      <c r="B503" s="45"/>
      <c r="C503" s="45"/>
      <c r="D503" s="46"/>
      <c r="E503" s="46"/>
      <c r="F503" s="37"/>
      <c r="G503" s="37"/>
      <c r="H503" s="37"/>
      <c r="I503" s="37"/>
      <c r="J503" s="49"/>
      <c r="K503" s="49"/>
      <c r="L503" s="49"/>
      <c r="M503" s="49"/>
      <c r="N503" s="50"/>
    </row>
    <row r="504" spans="2:14" ht="13" x14ac:dyDescent="0.3">
      <c r="B504" s="45"/>
      <c r="C504" s="45"/>
      <c r="D504" s="46"/>
      <c r="E504" s="46"/>
      <c r="F504" s="37"/>
      <c r="G504" s="37"/>
      <c r="H504" s="37"/>
      <c r="I504" s="37"/>
      <c r="J504" s="49"/>
      <c r="K504" s="49"/>
      <c r="L504" s="49"/>
      <c r="M504" s="49"/>
      <c r="N504" s="50"/>
    </row>
    <row r="505" spans="2:14" ht="13" x14ac:dyDescent="0.3">
      <c r="B505" s="45"/>
      <c r="C505" s="45"/>
      <c r="D505" s="46"/>
      <c r="E505" s="46"/>
      <c r="F505" s="37"/>
      <c r="G505" s="37"/>
      <c r="H505" s="37"/>
      <c r="I505" s="37"/>
      <c r="J505" s="49"/>
      <c r="K505" s="49"/>
      <c r="L505" s="49"/>
      <c r="M505" s="49"/>
      <c r="N505" s="50"/>
    </row>
    <row r="506" spans="2:14" ht="13" x14ac:dyDescent="0.3">
      <c r="B506" s="45"/>
      <c r="C506" s="45"/>
      <c r="D506" s="46"/>
      <c r="E506" s="46"/>
      <c r="F506" s="37"/>
      <c r="G506" s="37"/>
      <c r="H506" s="37"/>
      <c r="I506" s="37"/>
      <c r="J506" s="49"/>
      <c r="K506" s="49"/>
      <c r="L506" s="49"/>
      <c r="M506" s="49"/>
      <c r="N506" s="50"/>
    </row>
    <row r="507" spans="2:14" ht="13" x14ac:dyDescent="0.3">
      <c r="B507" s="45"/>
      <c r="C507" s="45"/>
      <c r="D507" s="46"/>
      <c r="E507" s="46"/>
      <c r="F507" s="37"/>
      <c r="G507" s="37"/>
      <c r="H507" s="37"/>
      <c r="I507" s="37"/>
      <c r="J507" s="49"/>
      <c r="K507" s="49"/>
      <c r="L507" s="49"/>
      <c r="M507" s="49"/>
      <c r="N507" s="50"/>
    </row>
    <row r="508" spans="2:14" ht="13" x14ac:dyDescent="0.3">
      <c r="B508" s="45"/>
      <c r="C508" s="45"/>
      <c r="D508" s="46"/>
      <c r="E508" s="46"/>
      <c r="F508" s="37"/>
      <c r="G508" s="37"/>
      <c r="H508" s="37"/>
      <c r="I508" s="37"/>
      <c r="J508" s="49"/>
      <c r="K508" s="49"/>
      <c r="L508" s="49"/>
      <c r="M508" s="49"/>
      <c r="N508" s="50"/>
    </row>
    <row r="509" spans="2:14" ht="13" x14ac:dyDescent="0.3">
      <c r="B509" s="45"/>
      <c r="C509" s="45"/>
      <c r="D509" s="46"/>
      <c r="E509" s="46"/>
      <c r="F509" s="37"/>
      <c r="G509" s="37"/>
      <c r="H509" s="37"/>
      <c r="I509" s="37"/>
      <c r="J509" s="49"/>
      <c r="K509" s="49"/>
      <c r="L509" s="49"/>
      <c r="M509" s="49"/>
      <c r="N509" s="50"/>
    </row>
    <row r="510" spans="2:14" ht="13" x14ac:dyDescent="0.3">
      <c r="B510" s="45"/>
      <c r="C510" s="45"/>
      <c r="D510" s="46"/>
      <c r="E510" s="46"/>
      <c r="F510" s="37"/>
      <c r="G510" s="37"/>
      <c r="H510" s="37"/>
      <c r="I510" s="37"/>
      <c r="J510" s="49"/>
      <c r="K510" s="49"/>
      <c r="L510" s="49"/>
      <c r="M510" s="49"/>
      <c r="N510" s="50"/>
    </row>
    <row r="511" spans="2:14" ht="13" x14ac:dyDescent="0.3">
      <c r="B511" s="45"/>
      <c r="C511" s="45"/>
      <c r="D511" s="46"/>
      <c r="E511" s="46"/>
      <c r="F511" s="37"/>
      <c r="G511" s="37"/>
      <c r="H511" s="37"/>
      <c r="I511" s="37"/>
      <c r="J511" s="49"/>
      <c r="K511" s="49"/>
      <c r="L511" s="49"/>
      <c r="M511" s="49"/>
      <c r="N511" s="50"/>
    </row>
    <row r="512" spans="2:14" ht="13" x14ac:dyDescent="0.3">
      <c r="B512" s="45"/>
      <c r="C512" s="45"/>
      <c r="D512" s="46"/>
      <c r="E512" s="46"/>
      <c r="F512" s="37"/>
      <c r="G512" s="37"/>
      <c r="H512" s="37"/>
      <c r="I512" s="37"/>
      <c r="J512" s="49"/>
      <c r="K512" s="49"/>
      <c r="L512" s="49"/>
      <c r="M512" s="49"/>
      <c r="N512" s="50"/>
    </row>
    <row r="513" spans="2:14" ht="13" x14ac:dyDescent="0.3">
      <c r="B513" s="45"/>
      <c r="C513" s="45"/>
      <c r="D513" s="46"/>
      <c r="E513" s="46"/>
      <c r="F513" s="37"/>
      <c r="G513" s="37"/>
      <c r="H513" s="37"/>
      <c r="I513" s="37"/>
      <c r="J513" s="49"/>
      <c r="K513" s="49"/>
      <c r="L513" s="49"/>
      <c r="M513" s="49"/>
      <c r="N513" s="50"/>
    </row>
    <row r="514" spans="2:14" ht="13" x14ac:dyDescent="0.3">
      <c r="B514" s="45"/>
      <c r="C514" s="45"/>
      <c r="D514" s="46"/>
      <c r="E514" s="46"/>
      <c r="F514" s="37"/>
      <c r="G514" s="37"/>
      <c r="H514" s="37"/>
      <c r="I514" s="37"/>
      <c r="J514" s="49"/>
      <c r="K514" s="49"/>
      <c r="L514" s="49"/>
      <c r="M514" s="49"/>
      <c r="N514" s="50"/>
    </row>
    <row r="515" spans="2:14" ht="13" x14ac:dyDescent="0.3">
      <c r="B515" s="45"/>
      <c r="C515" s="45"/>
      <c r="D515" s="46"/>
      <c r="E515" s="46"/>
      <c r="F515" s="37"/>
      <c r="G515" s="37"/>
      <c r="H515" s="37"/>
      <c r="I515" s="37"/>
      <c r="J515" s="49"/>
      <c r="K515" s="49"/>
      <c r="L515" s="49"/>
      <c r="M515" s="49"/>
      <c r="N515" s="50"/>
    </row>
    <row r="516" spans="2:14" ht="13" x14ac:dyDescent="0.3">
      <c r="B516" s="45"/>
      <c r="C516" s="45"/>
      <c r="D516" s="46"/>
      <c r="E516" s="46"/>
      <c r="F516" s="37"/>
      <c r="G516" s="37"/>
      <c r="H516" s="37"/>
      <c r="I516" s="37"/>
      <c r="J516" s="49"/>
      <c r="K516" s="49"/>
      <c r="L516" s="49"/>
      <c r="M516" s="49"/>
      <c r="N516" s="50"/>
    </row>
    <row r="517" spans="2:14" ht="13" x14ac:dyDescent="0.3">
      <c r="B517" s="45"/>
      <c r="C517" s="45"/>
      <c r="D517" s="46"/>
      <c r="E517" s="46"/>
      <c r="F517" s="37"/>
      <c r="G517" s="37"/>
      <c r="H517" s="37"/>
      <c r="I517" s="37"/>
      <c r="J517" s="49"/>
      <c r="K517" s="49"/>
      <c r="L517" s="49"/>
      <c r="M517" s="49"/>
      <c r="N517" s="50"/>
    </row>
    <row r="518" spans="2:14" ht="13" x14ac:dyDescent="0.3">
      <c r="B518" s="45"/>
      <c r="C518" s="45"/>
      <c r="D518" s="46"/>
      <c r="E518" s="46"/>
      <c r="F518" s="37"/>
      <c r="G518" s="37"/>
      <c r="H518" s="37"/>
      <c r="I518" s="37"/>
      <c r="J518" s="49"/>
      <c r="K518" s="49"/>
      <c r="L518" s="49"/>
      <c r="M518" s="49"/>
      <c r="N518" s="50"/>
    </row>
    <row r="519" spans="2:14" ht="13" x14ac:dyDescent="0.3">
      <c r="B519" s="45"/>
      <c r="C519" s="45"/>
      <c r="D519" s="46"/>
      <c r="E519" s="46"/>
      <c r="F519" s="37"/>
      <c r="G519" s="37"/>
      <c r="H519" s="37"/>
      <c r="I519" s="37"/>
      <c r="J519" s="49"/>
      <c r="K519" s="49"/>
      <c r="L519" s="49"/>
      <c r="M519" s="49"/>
      <c r="N519" s="50"/>
    </row>
    <row r="520" spans="2:14" ht="13" x14ac:dyDescent="0.3">
      <c r="B520" s="45"/>
      <c r="C520" s="45"/>
      <c r="D520" s="46"/>
      <c r="E520" s="46"/>
      <c r="F520" s="37"/>
      <c r="G520" s="37"/>
      <c r="H520" s="37"/>
      <c r="I520" s="37"/>
      <c r="J520" s="49"/>
      <c r="K520" s="49"/>
      <c r="L520" s="49"/>
      <c r="M520" s="49"/>
      <c r="N520" s="50"/>
    </row>
    <row r="521" spans="2:14" ht="13" x14ac:dyDescent="0.3">
      <c r="B521" s="45"/>
      <c r="C521" s="45"/>
      <c r="D521" s="46"/>
      <c r="E521" s="46"/>
      <c r="F521" s="37"/>
      <c r="G521" s="37"/>
      <c r="H521" s="37"/>
      <c r="I521" s="37"/>
      <c r="J521" s="49"/>
      <c r="K521" s="49"/>
      <c r="L521" s="49"/>
      <c r="M521" s="49"/>
      <c r="N521" s="50"/>
    </row>
    <row r="522" spans="2:14" ht="13" x14ac:dyDescent="0.3">
      <c r="B522" s="45"/>
      <c r="C522" s="45"/>
      <c r="D522" s="46"/>
      <c r="E522" s="46"/>
      <c r="F522" s="37"/>
      <c r="G522" s="37"/>
      <c r="H522" s="37"/>
      <c r="I522" s="37"/>
      <c r="J522" s="49"/>
      <c r="K522" s="49"/>
      <c r="L522" s="49"/>
      <c r="M522" s="49"/>
      <c r="N522" s="50"/>
    </row>
    <row r="523" spans="2:14" ht="13" x14ac:dyDescent="0.3">
      <c r="B523" s="45"/>
      <c r="C523" s="45"/>
      <c r="D523" s="46"/>
      <c r="E523" s="46"/>
      <c r="F523" s="37"/>
      <c r="G523" s="37"/>
      <c r="H523" s="37"/>
      <c r="I523" s="37"/>
      <c r="J523" s="49"/>
      <c r="K523" s="49"/>
      <c r="L523" s="49"/>
      <c r="M523" s="49"/>
      <c r="N523" s="50"/>
    </row>
    <row r="524" spans="2:14" ht="13" x14ac:dyDescent="0.3">
      <c r="B524" s="45"/>
      <c r="C524" s="45"/>
      <c r="D524" s="46"/>
      <c r="E524" s="46"/>
      <c r="F524" s="37"/>
      <c r="G524" s="37"/>
      <c r="H524" s="37"/>
      <c r="I524" s="37"/>
      <c r="J524" s="49"/>
      <c r="K524" s="49"/>
      <c r="L524" s="49"/>
      <c r="M524" s="49"/>
      <c r="N524" s="50"/>
    </row>
    <row r="525" spans="2:14" ht="13" x14ac:dyDescent="0.3">
      <c r="B525" s="45"/>
      <c r="C525" s="45"/>
      <c r="D525" s="46"/>
      <c r="E525" s="46"/>
      <c r="F525" s="37"/>
      <c r="G525" s="37"/>
      <c r="H525" s="37"/>
      <c r="I525" s="37"/>
      <c r="J525" s="49"/>
      <c r="K525" s="49"/>
      <c r="L525" s="49"/>
      <c r="M525" s="49"/>
      <c r="N525" s="50"/>
    </row>
    <row r="526" spans="2:14" ht="13" x14ac:dyDescent="0.3">
      <c r="B526" s="45"/>
      <c r="C526" s="45"/>
      <c r="D526" s="46"/>
      <c r="E526" s="46"/>
      <c r="F526" s="37"/>
      <c r="G526" s="37"/>
      <c r="H526" s="37"/>
      <c r="I526" s="37"/>
      <c r="J526" s="49"/>
      <c r="K526" s="49"/>
      <c r="L526" s="49"/>
      <c r="M526" s="49"/>
      <c r="N526" s="50"/>
    </row>
    <row r="527" spans="2:14" ht="13" x14ac:dyDescent="0.3">
      <c r="B527" s="45"/>
      <c r="C527" s="45"/>
      <c r="D527" s="46"/>
      <c r="E527" s="46"/>
      <c r="F527" s="37"/>
      <c r="G527" s="37"/>
      <c r="H527" s="37"/>
      <c r="I527" s="37"/>
      <c r="J527" s="49"/>
      <c r="K527" s="49"/>
      <c r="L527" s="49"/>
      <c r="M527" s="49"/>
      <c r="N527" s="50"/>
    </row>
    <row r="528" spans="2:14" ht="13" x14ac:dyDescent="0.3">
      <c r="B528" s="45"/>
      <c r="C528" s="45"/>
      <c r="D528" s="46"/>
      <c r="E528" s="46"/>
      <c r="F528" s="37"/>
      <c r="G528" s="37"/>
      <c r="H528" s="37"/>
      <c r="I528" s="37"/>
      <c r="J528" s="49"/>
      <c r="K528" s="49"/>
      <c r="L528" s="49"/>
      <c r="M528" s="49"/>
      <c r="N528" s="50"/>
    </row>
    <row r="529" spans="2:14" ht="13" x14ac:dyDescent="0.3">
      <c r="B529" s="45"/>
      <c r="C529" s="45"/>
      <c r="D529" s="46"/>
      <c r="E529" s="46"/>
      <c r="F529" s="37"/>
      <c r="G529" s="37"/>
      <c r="H529" s="37"/>
      <c r="I529" s="37"/>
      <c r="J529" s="49"/>
      <c r="K529" s="49"/>
      <c r="L529" s="49"/>
      <c r="M529" s="49"/>
      <c r="N529" s="50"/>
    </row>
    <row r="530" spans="2:14" ht="13" x14ac:dyDescent="0.3">
      <c r="B530" s="45"/>
      <c r="C530" s="45"/>
      <c r="D530" s="46"/>
      <c r="E530" s="46"/>
      <c r="F530" s="37"/>
      <c r="G530" s="37"/>
      <c r="H530" s="37"/>
      <c r="I530" s="37"/>
      <c r="J530" s="49"/>
      <c r="K530" s="49"/>
      <c r="L530" s="49"/>
      <c r="M530" s="49"/>
      <c r="N530" s="50"/>
    </row>
    <row r="531" spans="2:14" ht="13" x14ac:dyDescent="0.3">
      <c r="B531" s="45"/>
      <c r="C531" s="45"/>
      <c r="D531" s="46"/>
      <c r="E531" s="46"/>
      <c r="F531" s="37"/>
      <c r="G531" s="37"/>
      <c r="H531" s="37"/>
      <c r="I531" s="37"/>
      <c r="J531" s="49"/>
      <c r="K531" s="49"/>
      <c r="L531" s="49"/>
      <c r="M531" s="49"/>
      <c r="N531" s="50"/>
    </row>
    <row r="532" spans="2:14" ht="13" x14ac:dyDescent="0.3">
      <c r="B532" s="45"/>
      <c r="C532" s="45"/>
      <c r="D532" s="46"/>
      <c r="E532" s="46"/>
      <c r="F532" s="37"/>
      <c r="G532" s="37"/>
      <c r="H532" s="37"/>
      <c r="I532" s="37"/>
      <c r="J532" s="49"/>
      <c r="K532" s="49"/>
      <c r="L532" s="49"/>
      <c r="M532" s="49"/>
      <c r="N532" s="50"/>
    </row>
    <row r="533" spans="2:14" ht="13" x14ac:dyDescent="0.3">
      <c r="B533" s="45"/>
      <c r="C533" s="45"/>
      <c r="D533" s="46"/>
      <c r="E533" s="46"/>
      <c r="F533" s="37"/>
      <c r="G533" s="37"/>
      <c r="H533" s="37"/>
      <c r="I533" s="37"/>
      <c r="J533" s="49"/>
      <c r="K533" s="49"/>
      <c r="L533" s="49"/>
      <c r="M533" s="49"/>
      <c r="N533" s="50"/>
    </row>
    <row r="534" spans="2:14" ht="13" x14ac:dyDescent="0.3">
      <c r="B534" s="45"/>
      <c r="C534" s="45"/>
      <c r="D534" s="46"/>
      <c r="E534" s="46"/>
      <c r="F534" s="37"/>
      <c r="G534" s="37"/>
      <c r="H534" s="37"/>
      <c r="I534" s="37"/>
      <c r="J534" s="49"/>
      <c r="K534" s="49"/>
      <c r="L534" s="49"/>
      <c r="M534" s="49"/>
      <c r="N534" s="50"/>
    </row>
    <row r="535" spans="2:14" ht="13" x14ac:dyDescent="0.3">
      <c r="B535" s="45"/>
      <c r="C535" s="45"/>
      <c r="D535" s="46"/>
      <c r="E535" s="46"/>
      <c r="F535" s="37"/>
      <c r="G535" s="37"/>
      <c r="H535" s="37"/>
      <c r="I535" s="37"/>
      <c r="J535" s="49"/>
      <c r="K535" s="49"/>
      <c r="L535" s="49"/>
      <c r="M535" s="49"/>
      <c r="N535" s="50"/>
    </row>
    <row r="536" spans="2:14" ht="13" x14ac:dyDescent="0.3">
      <c r="B536" s="45"/>
      <c r="C536" s="45"/>
      <c r="D536" s="46"/>
      <c r="E536" s="46"/>
      <c r="F536" s="37"/>
      <c r="G536" s="37"/>
      <c r="H536" s="37"/>
      <c r="I536" s="37"/>
      <c r="J536" s="49"/>
      <c r="K536" s="49"/>
      <c r="L536" s="49"/>
      <c r="M536" s="49"/>
      <c r="N536" s="50"/>
    </row>
    <row r="537" spans="2:14" ht="13" x14ac:dyDescent="0.3">
      <c r="B537" s="45"/>
      <c r="C537" s="45"/>
      <c r="D537" s="46"/>
      <c r="E537" s="46"/>
      <c r="F537" s="37"/>
      <c r="G537" s="37"/>
      <c r="H537" s="37"/>
      <c r="I537" s="37"/>
      <c r="J537" s="49"/>
      <c r="K537" s="49"/>
      <c r="L537" s="49"/>
      <c r="M537" s="49"/>
      <c r="N537" s="50"/>
    </row>
    <row r="538" spans="2:14" ht="13" x14ac:dyDescent="0.3">
      <c r="B538" s="45"/>
      <c r="C538" s="45"/>
      <c r="D538" s="46"/>
      <c r="E538" s="46"/>
      <c r="F538" s="37"/>
      <c r="G538" s="37"/>
      <c r="H538" s="37"/>
      <c r="I538" s="37"/>
      <c r="J538" s="49"/>
      <c r="K538" s="49"/>
      <c r="L538" s="49"/>
      <c r="M538" s="49"/>
      <c r="N538" s="50"/>
    </row>
    <row r="539" spans="2:14" ht="13" x14ac:dyDescent="0.3">
      <c r="B539" s="45"/>
      <c r="C539" s="45"/>
      <c r="D539" s="46"/>
      <c r="E539" s="46"/>
      <c r="F539" s="37"/>
      <c r="G539" s="37"/>
      <c r="H539" s="37"/>
      <c r="I539" s="37"/>
      <c r="J539" s="49"/>
      <c r="K539" s="49"/>
      <c r="L539" s="49"/>
      <c r="M539" s="49"/>
      <c r="N539" s="50"/>
    </row>
    <row r="540" spans="2:14" ht="13" x14ac:dyDescent="0.3">
      <c r="B540" s="45"/>
      <c r="C540" s="45"/>
      <c r="D540" s="46"/>
      <c r="E540" s="46"/>
      <c r="F540" s="37"/>
      <c r="G540" s="37"/>
      <c r="H540" s="37"/>
      <c r="I540" s="37"/>
      <c r="J540" s="49"/>
      <c r="K540" s="49"/>
      <c r="L540" s="49"/>
      <c r="M540" s="49"/>
      <c r="N540" s="50"/>
    </row>
    <row r="541" spans="2:14" ht="13" x14ac:dyDescent="0.3">
      <c r="B541" s="45"/>
      <c r="C541" s="45"/>
      <c r="D541" s="46"/>
      <c r="E541" s="46"/>
      <c r="F541" s="37"/>
      <c r="G541" s="37"/>
      <c r="H541" s="37"/>
      <c r="I541" s="37"/>
      <c r="J541" s="49"/>
      <c r="K541" s="49"/>
      <c r="L541" s="49"/>
      <c r="M541" s="49"/>
      <c r="N541" s="50"/>
    </row>
    <row r="542" spans="2:14" ht="13" x14ac:dyDescent="0.3">
      <c r="B542" s="45"/>
      <c r="C542" s="45"/>
      <c r="D542" s="46"/>
      <c r="E542" s="46"/>
      <c r="F542" s="37"/>
      <c r="G542" s="37"/>
      <c r="H542" s="37"/>
      <c r="I542" s="37"/>
      <c r="J542" s="49"/>
      <c r="K542" s="49"/>
      <c r="L542" s="49"/>
      <c r="M542" s="49"/>
      <c r="N542" s="50"/>
    </row>
    <row r="543" spans="2:14" ht="13" x14ac:dyDescent="0.3">
      <c r="B543" s="45"/>
      <c r="C543" s="45"/>
      <c r="D543" s="46"/>
      <c r="E543" s="46"/>
      <c r="F543" s="37"/>
      <c r="G543" s="37"/>
      <c r="H543" s="37"/>
      <c r="I543" s="37"/>
      <c r="J543" s="49"/>
      <c r="K543" s="49"/>
      <c r="L543" s="49"/>
      <c r="M543" s="49"/>
      <c r="N543" s="50"/>
    </row>
    <row r="544" spans="2:14" ht="13" x14ac:dyDescent="0.3">
      <c r="B544" s="45"/>
      <c r="C544" s="45"/>
      <c r="D544" s="46"/>
      <c r="E544" s="46"/>
      <c r="F544" s="37"/>
      <c r="G544" s="37"/>
      <c r="H544" s="37"/>
      <c r="I544" s="37"/>
      <c r="J544" s="49"/>
      <c r="K544" s="49"/>
      <c r="L544" s="49"/>
      <c r="M544" s="49"/>
      <c r="N544" s="50"/>
    </row>
    <row r="545" spans="2:14" ht="13" x14ac:dyDescent="0.3">
      <c r="B545" s="45"/>
      <c r="C545" s="45"/>
      <c r="D545" s="46"/>
      <c r="E545" s="46"/>
      <c r="F545" s="37"/>
      <c r="G545" s="37"/>
      <c r="H545" s="37"/>
      <c r="I545" s="37"/>
      <c r="J545" s="49"/>
      <c r="K545" s="49"/>
      <c r="L545" s="49"/>
      <c r="M545" s="49"/>
      <c r="N545" s="50"/>
    </row>
    <row r="546" spans="2:14" ht="13" x14ac:dyDescent="0.3">
      <c r="B546" s="45"/>
      <c r="C546" s="45"/>
      <c r="D546" s="46"/>
      <c r="E546" s="46"/>
      <c r="F546" s="37"/>
      <c r="G546" s="37"/>
      <c r="H546" s="37"/>
      <c r="I546" s="37"/>
      <c r="J546" s="49"/>
      <c r="K546" s="49"/>
      <c r="L546" s="49"/>
      <c r="M546" s="49"/>
      <c r="N546" s="50"/>
    </row>
    <row r="547" spans="2:14" ht="13" x14ac:dyDescent="0.3">
      <c r="B547" s="45"/>
      <c r="C547" s="45"/>
      <c r="D547" s="46"/>
      <c r="E547" s="46"/>
      <c r="F547" s="37"/>
      <c r="G547" s="37"/>
      <c r="H547" s="37"/>
      <c r="I547" s="37"/>
      <c r="J547" s="49"/>
      <c r="K547" s="49"/>
      <c r="L547" s="49"/>
      <c r="M547" s="49"/>
      <c r="N547" s="50"/>
    </row>
    <row r="548" spans="2:14" ht="13" x14ac:dyDescent="0.3">
      <c r="B548" s="45"/>
      <c r="C548" s="45"/>
      <c r="D548" s="46"/>
      <c r="E548" s="46"/>
      <c r="F548" s="37"/>
      <c r="G548" s="37"/>
      <c r="H548" s="37"/>
      <c r="I548" s="37"/>
      <c r="J548" s="49"/>
      <c r="K548" s="49"/>
      <c r="L548" s="49"/>
      <c r="M548" s="49"/>
      <c r="N548" s="50"/>
    </row>
    <row r="549" spans="2:14" ht="13" x14ac:dyDescent="0.3">
      <c r="B549" s="45"/>
      <c r="C549" s="45"/>
      <c r="D549" s="46"/>
      <c r="E549" s="46"/>
      <c r="F549" s="37"/>
      <c r="G549" s="37"/>
      <c r="H549" s="37"/>
      <c r="I549" s="37"/>
      <c r="J549" s="49"/>
      <c r="K549" s="49"/>
      <c r="L549" s="49"/>
      <c r="M549" s="49"/>
      <c r="N549" s="50"/>
    </row>
    <row r="550" spans="2:14" ht="13" x14ac:dyDescent="0.3">
      <c r="B550" s="45"/>
      <c r="C550" s="45"/>
      <c r="D550" s="46"/>
      <c r="E550" s="46"/>
      <c r="F550" s="37"/>
      <c r="G550" s="37"/>
      <c r="H550" s="37"/>
      <c r="I550" s="37"/>
      <c r="J550" s="49"/>
      <c r="K550" s="49"/>
      <c r="L550" s="49"/>
      <c r="M550" s="49"/>
      <c r="N550" s="50"/>
    </row>
    <row r="551" spans="2:14" ht="13" x14ac:dyDescent="0.3">
      <c r="B551" s="45"/>
      <c r="C551" s="45"/>
      <c r="D551" s="46"/>
      <c r="E551" s="46"/>
      <c r="F551" s="37"/>
      <c r="G551" s="37"/>
      <c r="H551" s="37"/>
      <c r="I551" s="37"/>
      <c r="J551" s="49"/>
      <c r="K551" s="49"/>
      <c r="L551" s="49"/>
      <c r="M551" s="49"/>
      <c r="N551" s="50"/>
    </row>
    <row r="552" spans="2:14" ht="13" x14ac:dyDescent="0.3">
      <c r="B552" s="45"/>
      <c r="C552" s="45"/>
      <c r="D552" s="46"/>
      <c r="E552" s="46"/>
      <c r="F552" s="37"/>
      <c r="G552" s="37"/>
      <c r="H552" s="37"/>
      <c r="I552" s="37"/>
      <c r="J552" s="49"/>
      <c r="K552" s="49"/>
      <c r="L552" s="49"/>
      <c r="M552" s="49"/>
      <c r="N552" s="50"/>
    </row>
    <row r="553" spans="2:14" ht="13" x14ac:dyDescent="0.3">
      <c r="B553" s="45"/>
      <c r="C553" s="45"/>
      <c r="D553" s="46"/>
      <c r="E553" s="46"/>
      <c r="F553" s="37"/>
      <c r="G553" s="37"/>
      <c r="H553" s="37"/>
      <c r="I553" s="37"/>
      <c r="J553" s="49"/>
      <c r="K553" s="49"/>
      <c r="L553" s="49"/>
      <c r="M553" s="49"/>
      <c r="N553" s="50"/>
    </row>
    <row r="554" spans="2:14" ht="13" x14ac:dyDescent="0.3">
      <c r="B554" s="45"/>
      <c r="C554" s="45"/>
      <c r="D554" s="46"/>
      <c r="E554" s="46"/>
      <c r="F554" s="37"/>
      <c r="G554" s="37"/>
      <c r="H554" s="37"/>
      <c r="I554" s="37"/>
      <c r="J554" s="49"/>
      <c r="K554" s="49"/>
      <c r="L554" s="49"/>
      <c r="M554" s="49"/>
      <c r="N554" s="50"/>
    </row>
    <row r="555" spans="2:14" ht="13" x14ac:dyDescent="0.3">
      <c r="B555" s="45"/>
      <c r="C555" s="45"/>
      <c r="D555" s="46"/>
      <c r="E555" s="46"/>
      <c r="F555" s="37"/>
      <c r="G555" s="37"/>
      <c r="H555" s="37"/>
      <c r="I555" s="37"/>
      <c r="J555" s="49"/>
      <c r="K555" s="49"/>
      <c r="L555" s="49"/>
      <c r="M555" s="49"/>
      <c r="N555" s="50"/>
    </row>
    <row r="556" spans="2:14" ht="13" x14ac:dyDescent="0.3">
      <c r="B556" s="45"/>
      <c r="C556" s="45"/>
      <c r="D556" s="46"/>
      <c r="E556" s="46"/>
      <c r="F556" s="37"/>
      <c r="G556" s="37"/>
      <c r="H556" s="37"/>
      <c r="I556" s="37"/>
      <c r="J556" s="49"/>
      <c r="K556" s="49"/>
      <c r="L556" s="49"/>
      <c r="M556" s="49"/>
      <c r="N556" s="50"/>
    </row>
    <row r="557" spans="2:14" ht="13" x14ac:dyDescent="0.3">
      <c r="B557" s="45"/>
      <c r="C557" s="45"/>
      <c r="D557" s="46"/>
      <c r="E557" s="46"/>
      <c r="F557" s="37"/>
      <c r="G557" s="37"/>
      <c r="H557" s="37"/>
      <c r="I557" s="37"/>
      <c r="J557" s="49"/>
      <c r="K557" s="49"/>
      <c r="L557" s="49"/>
      <c r="M557" s="49"/>
      <c r="N557" s="50"/>
    </row>
    <row r="558" spans="2:14" ht="13" x14ac:dyDescent="0.3">
      <c r="B558" s="45"/>
      <c r="C558" s="45"/>
      <c r="D558" s="46"/>
      <c r="E558" s="46"/>
      <c r="F558" s="37"/>
      <c r="G558" s="37"/>
      <c r="H558" s="37"/>
      <c r="I558" s="37"/>
      <c r="J558" s="49"/>
      <c r="K558" s="49"/>
      <c r="L558" s="49"/>
      <c r="M558" s="49"/>
      <c r="N558" s="50"/>
    </row>
    <row r="559" spans="2:14" ht="13" x14ac:dyDescent="0.3">
      <c r="B559" s="45"/>
      <c r="C559" s="45"/>
      <c r="D559" s="46"/>
      <c r="E559" s="46"/>
      <c r="F559" s="37"/>
      <c r="G559" s="37"/>
      <c r="H559" s="37"/>
      <c r="I559" s="37"/>
      <c r="J559" s="49"/>
      <c r="K559" s="49"/>
      <c r="L559" s="49"/>
      <c r="M559" s="49"/>
      <c r="N559" s="50"/>
    </row>
    <row r="560" spans="2:14" ht="13" x14ac:dyDescent="0.3">
      <c r="B560" s="45"/>
      <c r="C560" s="45"/>
      <c r="D560" s="46"/>
      <c r="E560" s="46"/>
      <c r="F560" s="37"/>
      <c r="G560" s="37"/>
      <c r="H560" s="37"/>
      <c r="I560" s="37"/>
      <c r="J560" s="49"/>
      <c r="K560" s="49"/>
      <c r="L560" s="49"/>
      <c r="M560" s="49"/>
      <c r="N560" s="50"/>
    </row>
    <row r="561" spans="2:14" ht="13" x14ac:dyDescent="0.3">
      <c r="B561" s="45"/>
      <c r="C561" s="45"/>
      <c r="D561" s="46"/>
      <c r="E561" s="46"/>
      <c r="F561" s="37"/>
      <c r="G561" s="37"/>
      <c r="H561" s="37"/>
      <c r="I561" s="37"/>
      <c r="J561" s="49"/>
      <c r="K561" s="49"/>
      <c r="L561" s="49"/>
      <c r="M561" s="49"/>
      <c r="N561" s="50"/>
    </row>
    <row r="562" spans="2:14" ht="13" x14ac:dyDescent="0.3">
      <c r="B562" s="45"/>
      <c r="C562" s="45"/>
      <c r="D562" s="46"/>
      <c r="E562" s="46"/>
      <c r="F562" s="37"/>
      <c r="G562" s="37"/>
      <c r="H562" s="37"/>
      <c r="I562" s="37"/>
      <c r="J562" s="49"/>
      <c r="K562" s="49"/>
      <c r="L562" s="49"/>
      <c r="M562" s="49"/>
      <c r="N562" s="50"/>
    </row>
    <row r="563" spans="2:14" ht="13" x14ac:dyDescent="0.3">
      <c r="B563" s="45"/>
      <c r="C563" s="45"/>
      <c r="D563" s="46"/>
      <c r="E563" s="46"/>
      <c r="F563" s="37"/>
      <c r="G563" s="37"/>
      <c r="H563" s="37"/>
      <c r="I563" s="37"/>
      <c r="J563" s="49"/>
      <c r="K563" s="49"/>
      <c r="L563" s="49"/>
      <c r="M563" s="49"/>
      <c r="N563" s="50"/>
    </row>
    <row r="564" spans="2:14" ht="13" x14ac:dyDescent="0.3">
      <c r="B564" s="45"/>
      <c r="C564" s="45"/>
      <c r="D564" s="46"/>
      <c r="E564" s="46"/>
      <c r="F564" s="37"/>
      <c r="G564" s="37"/>
      <c r="H564" s="37"/>
      <c r="I564" s="37"/>
      <c r="J564" s="49"/>
      <c r="K564" s="49"/>
      <c r="L564" s="49"/>
      <c r="M564" s="49"/>
      <c r="N564" s="50"/>
    </row>
    <row r="565" spans="2:14" ht="13" x14ac:dyDescent="0.3">
      <c r="B565" s="45"/>
      <c r="C565" s="45"/>
      <c r="D565" s="46"/>
      <c r="E565" s="46"/>
      <c r="F565" s="37"/>
      <c r="G565" s="37"/>
      <c r="H565" s="37"/>
      <c r="I565" s="37"/>
      <c r="J565" s="49"/>
      <c r="K565" s="49"/>
      <c r="L565" s="49"/>
      <c r="M565" s="49"/>
      <c r="N565" s="50"/>
    </row>
    <row r="566" spans="2:14" ht="13" x14ac:dyDescent="0.3">
      <c r="B566" s="45"/>
      <c r="C566" s="45"/>
      <c r="D566" s="46"/>
      <c r="E566" s="46"/>
      <c r="F566" s="37"/>
      <c r="G566" s="37"/>
      <c r="H566" s="37"/>
      <c r="I566" s="37"/>
      <c r="J566" s="49"/>
      <c r="K566" s="49"/>
      <c r="L566" s="49"/>
      <c r="M566" s="49"/>
      <c r="N566" s="50"/>
    </row>
    <row r="567" spans="2:14" ht="13" x14ac:dyDescent="0.3">
      <c r="B567" s="45"/>
      <c r="C567" s="45"/>
      <c r="D567" s="46"/>
      <c r="E567" s="46"/>
      <c r="F567" s="37"/>
      <c r="G567" s="37"/>
      <c r="H567" s="37"/>
      <c r="I567" s="37"/>
      <c r="J567" s="49"/>
      <c r="K567" s="49"/>
      <c r="L567" s="49"/>
      <c r="M567" s="49"/>
      <c r="N567" s="50"/>
    </row>
    <row r="568" spans="2:14" ht="13" x14ac:dyDescent="0.3">
      <c r="B568" s="45"/>
      <c r="C568" s="45"/>
      <c r="D568" s="46"/>
      <c r="E568" s="46"/>
      <c r="F568" s="37"/>
      <c r="G568" s="37"/>
      <c r="H568" s="37"/>
      <c r="I568" s="37"/>
      <c r="J568" s="49"/>
      <c r="K568" s="49"/>
      <c r="L568" s="49"/>
      <c r="M568" s="49"/>
      <c r="N568" s="50"/>
    </row>
    <row r="569" spans="2:14" ht="13" x14ac:dyDescent="0.3">
      <c r="B569" s="45"/>
      <c r="C569" s="45"/>
      <c r="D569" s="46"/>
      <c r="E569" s="46"/>
      <c r="F569" s="37"/>
      <c r="G569" s="37"/>
      <c r="H569" s="37"/>
      <c r="I569" s="37"/>
      <c r="J569" s="49"/>
      <c r="K569" s="49"/>
      <c r="L569" s="49"/>
      <c r="M569" s="49"/>
      <c r="N569" s="50"/>
    </row>
    <row r="570" spans="2:14" ht="13" x14ac:dyDescent="0.3">
      <c r="B570" s="45"/>
      <c r="C570" s="45"/>
      <c r="D570" s="46"/>
      <c r="E570" s="46"/>
      <c r="F570" s="37"/>
      <c r="G570" s="37"/>
      <c r="H570" s="37"/>
      <c r="I570" s="37"/>
      <c r="J570" s="49"/>
      <c r="K570" s="49"/>
      <c r="L570" s="49"/>
      <c r="M570" s="49"/>
      <c r="N570" s="50"/>
    </row>
    <row r="571" spans="2:14" ht="13" x14ac:dyDescent="0.3">
      <c r="B571" s="45"/>
      <c r="C571" s="45"/>
      <c r="D571" s="46"/>
      <c r="E571" s="46"/>
      <c r="F571" s="37"/>
      <c r="G571" s="37"/>
      <c r="H571" s="37"/>
      <c r="I571" s="37"/>
      <c r="J571" s="49"/>
      <c r="K571" s="49"/>
      <c r="L571" s="49"/>
      <c r="M571" s="49"/>
      <c r="N571" s="50"/>
    </row>
    <row r="572" spans="2:14" ht="13" x14ac:dyDescent="0.3">
      <c r="B572" s="45"/>
      <c r="C572" s="45"/>
      <c r="D572" s="46"/>
      <c r="E572" s="46"/>
      <c r="F572" s="37"/>
      <c r="G572" s="37"/>
      <c r="H572" s="37"/>
      <c r="I572" s="37"/>
      <c r="J572" s="49"/>
      <c r="K572" s="49"/>
      <c r="L572" s="49"/>
      <c r="M572" s="49"/>
      <c r="N572" s="50"/>
    </row>
    <row r="573" spans="2:14" ht="13" x14ac:dyDescent="0.3">
      <c r="B573" s="45"/>
      <c r="C573" s="45"/>
      <c r="D573" s="46"/>
      <c r="E573" s="46"/>
      <c r="F573" s="37"/>
      <c r="G573" s="37"/>
      <c r="H573" s="37"/>
      <c r="I573" s="37"/>
      <c r="J573" s="49"/>
      <c r="K573" s="49"/>
      <c r="L573" s="49"/>
      <c r="M573" s="49"/>
      <c r="N573" s="50"/>
    </row>
    <row r="574" spans="2:14" ht="13" x14ac:dyDescent="0.3">
      <c r="B574" s="45"/>
      <c r="C574" s="45"/>
      <c r="D574" s="46"/>
      <c r="E574" s="46"/>
      <c r="F574" s="37"/>
      <c r="G574" s="37"/>
      <c r="H574" s="37"/>
      <c r="I574" s="37"/>
      <c r="J574" s="49"/>
      <c r="K574" s="49"/>
      <c r="L574" s="49"/>
      <c r="M574" s="49"/>
      <c r="N574" s="50"/>
    </row>
    <row r="575" spans="2:14" ht="13" x14ac:dyDescent="0.3">
      <c r="B575" s="45"/>
      <c r="C575" s="45"/>
      <c r="D575" s="46"/>
      <c r="E575" s="46"/>
      <c r="F575" s="37"/>
      <c r="G575" s="37"/>
      <c r="H575" s="37"/>
      <c r="I575" s="37"/>
      <c r="J575" s="49"/>
      <c r="K575" s="49"/>
      <c r="L575" s="49"/>
      <c r="M575" s="49"/>
      <c r="N575" s="50"/>
    </row>
    <row r="576" spans="2:14" ht="13" x14ac:dyDescent="0.3">
      <c r="B576" s="45"/>
      <c r="C576" s="45"/>
      <c r="D576" s="46"/>
      <c r="E576" s="46"/>
      <c r="F576" s="37"/>
      <c r="G576" s="37"/>
      <c r="H576" s="37"/>
      <c r="I576" s="37"/>
      <c r="J576" s="49"/>
      <c r="K576" s="49"/>
      <c r="L576" s="49"/>
      <c r="M576" s="49"/>
      <c r="N576" s="50"/>
    </row>
    <row r="577" spans="2:14" ht="13" x14ac:dyDescent="0.3">
      <c r="B577" s="45"/>
      <c r="C577" s="45"/>
      <c r="D577" s="46"/>
      <c r="E577" s="46"/>
      <c r="F577" s="37"/>
      <c r="G577" s="37"/>
      <c r="H577" s="37"/>
      <c r="I577" s="37"/>
      <c r="J577" s="49"/>
      <c r="K577" s="49"/>
      <c r="L577" s="49"/>
      <c r="M577" s="49"/>
      <c r="N577" s="50"/>
    </row>
    <row r="578" spans="2:14" ht="13" x14ac:dyDescent="0.3">
      <c r="B578" s="45"/>
      <c r="C578" s="45"/>
      <c r="D578" s="46"/>
      <c r="E578" s="46"/>
      <c r="F578" s="37"/>
      <c r="G578" s="37"/>
      <c r="H578" s="37"/>
      <c r="I578" s="37"/>
      <c r="J578" s="49"/>
      <c r="K578" s="49"/>
      <c r="L578" s="49"/>
      <c r="M578" s="49"/>
      <c r="N578" s="50"/>
    </row>
    <row r="579" spans="2:14" ht="13" x14ac:dyDescent="0.3">
      <c r="B579" s="45"/>
      <c r="C579" s="45"/>
      <c r="D579" s="46"/>
      <c r="E579" s="46"/>
      <c r="F579" s="37"/>
      <c r="G579" s="37"/>
      <c r="H579" s="37"/>
      <c r="I579" s="37"/>
      <c r="J579" s="49"/>
      <c r="K579" s="49"/>
      <c r="L579" s="49"/>
      <c r="M579" s="49"/>
      <c r="N579" s="50"/>
    </row>
    <row r="580" spans="2:14" ht="13" x14ac:dyDescent="0.3">
      <c r="B580" s="45"/>
      <c r="C580" s="45"/>
      <c r="D580" s="46"/>
      <c r="E580" s="46"/>
      <c r="F580" s="37"/>
      <c r="G580" s="37"/>
      <c r="H580" s="37"/>
      <c r="I580" s="37"/>
      <c r="J580" s="49"/>
      <c r="K580" s="49"/>
      <c r="L580" s="49"/>
      <c r="M580" s="49"/>
      <c r="N580" s="50"/>
    </row>
    <row r="581" spans="2:14" ht="13" x14ac:dyDescent="0.3">
      <c r="B581" s="45"/>
      <c r="C581" s="45"/>
      <c r="D581" s="46"/>
      <c r="E581" s="46"/>
      <c r="F581" s="37"/>
      <c r="G581" s="37"/>
      <c r="H581" s="37"/>
      <c r="I581" s="37"/>
      <c r="J581" s="49"/>
      <c r="K581" s="49"/>
      <c r="L581" s="49"/>
      <c r="M581" s="49"/>
      <c r="N581" s="50"/>
    </row>
    <row r="582" spans="2:14" ht="13" x14ac:dyDescent="0.3">
      <c r="B582" s="45"/>
      <c r="C582" s="45"/>
      <c r="D582" s="46"/>
      <c r="E582" s="46"/>
      <c r="F582" s="37"/>
      <c r="G582" s="37"/>
      <c r="H582" s="37"/>
      <c r="I582" s="37"/>
      <c r="J582" s="49"/>
      <c r="K582" s="49"/>
      <c r="L582" s="49"/>
      <c r="M582" s="49"/>
      <c r="N582" s="50"/>
    </row>
    <row r="583" spans="2:14" ht="13" x14ac:dyDescent="0.3">
      <c r="B583" s="45"/>
      <c r="C583" s="45"/>
      <c r="D583" s="46"/>
      <c r="E583" s="46"/>
      <c r="F583" s="37"/>
      <c r="G583" s="37"/>
      <c r="H583" s="37"/>
      <c r="I583" s="37"/>
      <c r="J583" s="49"/>
      <c r="K583" s="49"/>
      <c r="L583" s="49"/>
      <c r="M583" s="49"/>
      <c r="N583" s="50"/>
    </row>
    <row r="584" spans="2:14" ht="13" x14ac:dyDescent="0.3">
      <c r="B584" s="45"/>
      <c r="C584" s="45"/>
      <c r="D584" s="46"/>
      <c r="E584" s="46"/>
      <c r="F584" s="37"/>
      <c r="G584" s="37"/>
      <c r="H584" s="37"/>
      <c r="I584" s="37"/>
      <c r="J584" s="49"/>
      <c r="K584" s="49"/>
      <c r="L584" s="49"/>
      <c r="M584" s="49"/>
      <c r="N584" s="50"/>
    </row>
    <row r="585" spans="2:14" ht="13" x14ac:dyDescent="0.3">
      <c r="B585" s="45"/>
      <c r="C585" s="45"/>
      <c r="D585" s="46"/>
      <c r="E585" s="46"/>
      <c r="F585" s="37"/>
      <c r="G585" s="37"/>
      <c r="H585" s="37"/>
      <c r="I585" s="37"/>
      <c r="J585" s="49"/>
      <c r="K585" s="49"/>
      <c r="L585" s="49"/>
      <c r="M585" s="49"/>
      <c r="N585" s="50"/>
    </row>
    <row r="586" spans="2:14" ht="13" x14ac:dyDescent="0.3">
      <c r="B586" s="45"/>
      <c r="C586" s="45"/>
      <c r="D586" s="46"/>
      <c r="E586" s="46"/>
      <c r="F586" s="37"/>
      <c r="G586" s="37"/>
      <c r="H586" s="37"/>
      <c r="I586" s="37"/>
      <c r="J586" s="49"/>
      <c r="K586" s="49"/>
      <c r="L586" s="49"/>
      <c r="M586" s="49"/>
      <c r="N586" s="50"/>
    </row>
    <row r="587" spans="2:14" ht="13" x14ac:dyDescent="0.3">
      <c r="B587" s="45"/>
      <c r="C587" s="45"/>
      <c r="D587" s="46"/>
      <c r="E587" s="46"/>
      <c r="F587" s="37"/>
      <c r="G587" s="37"/>
      <c r="H587" s="37"/>
      <c r="I587" s="37"/>
      <c r="J587" s="49"/>
      <c r="K587" s="49"/>
      <c r="L587" s="49"/>
      <c r="M587" s="49"/>
      <c r="N587" s="50"/>
    </row>
    <row r="588" spans="2:14" ht="13" x14ac:dyDescent="0.3">
      <c r="B588" s="45"/>
      <c r="C588" s="45"/>
      <c r="D588" s="46"/>
      <c r="E588" s="46"/>
      <c r="F588" s="37"/>
      <c r="G588" s="37"/>
      <c r="H588" s="37"/>
      <c r="I588" s="37"/>
      <c r="J588" s="49"/>
      <c r="K588" s="49"/>
      <c r="L588" s="49"/>
      <c r="M588" s="49"/>
      <c r="N588" s="50"/>
    </row>
    <row r="589" spans="2:14" ht="13" x14ac:dyDescent="0.3">
      <c r="B589" s="45"/>
      <c r="C589" s="45"/>
      <c r="D589" s="46"/>
      <c r="E589" s="46"/>
      <c r="F589" s="37"/>
      <c r="G589" s="37"/>
      <c r="H589" s="37"/>
      <c r="I589" s="37"/>
      <c r="J589" s="49"/>
      <c r="K589" s="49"/>
      <c r="L589" s="49"/>
      <c r="M589" s="49"/>
      <c r="N589" s="50"/>
    </row>
    <row r="590" spans="2:14" ht="13" x14ac:dyDescent="0.3">
      <c r="B590" s="45"/>
      <c r="C590" s="45"/>
      <c r="D590" s="46"/>
      <c r="E590" s="46"/>
      <c r="F590" s="37"/>
      <c r="G590" s="37"/>
      <c r="H590" s="37"/>
      <c r="I590" s="37"/>
      <c r="J590" s="49"/>
      <c r="K590" s="49"/>
      <c r="L590" s="49"/>
      <c r="M590" s="49"/>
      <c r="N590" s="50"/>
    </row>
    <row r="591" spans="2:14" ht="13" x14ac:dyDescent="0.3">
      <c r="B591" s="45"/>
      <c r="C591" s="45"/>
      <c r="D591" s="46"/>
      <c r="E591" s="46"/>
      <c r="F591" s="37"/>
      <c r="G591" s="37"/>
      <c r="H591" s="37"/>
      <c r="I591" s="37"/>
      <c r="J591" s="49"/>
      <c r="K591" s="49"/>
      <c r="L591" s="49"/>
      <c r="M591" s="49"/>
      <c r="N591" s="50"/>
    </row>
    <row r="592" spans="2:14" ht="13" x14ac:dyDescent="0.3">
      <c r="B592" s="45"/>
      <c r="C592" s="45"/>
      <c r="D592" s="46"/>
      <c r="E592" s="46"/>
      <c r="F592" s="37"/>
      <c r="G592" s="37"/>
      <c r="H592" s="37"/>
      <c r="I592" s="37"/>
      <c r="J592" s="49"/>
      <c r="K592" s="49"/>
      <c r="L592" s="49"/>
      <c r="M592" s="49"/>
      <c r="N592" s="50"/>
    </row>
    <row r="593" spans="2:14" ht="13" x14ac:dyDescent="0.3">
      <c r="B593" s="45"/>
      <c r="C593" s="45"/>
      <c r="D593" s="46"/>
      <c r="E593" s="46"/>
      <c r="F593" s="37"/>
      <c r="G593" s="37"/>
      <c r="H593" s="37"/>
      <c r="I593" s="37"/>
      <c r="J593" s="49"/>
      <c r="K593" s="49"/>
      <c r="L593" s="49"/>
      <c r="M593" s="49"/>
      <c r="N593" s="50"/>
    </row>
    <row r="594" spans="2:14" ht="13" x14ac:dyDescent="0.3">
      <c r="B594" s="45"/>
      <c r="C594" s="45"/>
      <c r="D594" s="46"/>
      <c r="E594" s="46"/>
      <c r="F594" s="37"/>
      <c r="G594" s="37"/>
      <c r="H594" s="37"/>
      <c r="I594" s="37"/>
      <c r="J594" s="49"/>
      <c r="K594" s="49"/>
      <c r="L594" s="49"/>
      <c r="M594" s="49"/>
      <c r="N594" s="50"/>
    </row>
    <row r="595" spans="2:14" ht="13" x14ac:dyDescent="0.3">
      <c r="B595" s="45"/>
      <c r="C595" s="45"/>
      <c r="D595" s="46"/>
      <c r="E595" s="46"/>
      <c r="F595" s="37"/>
      <c r="G595" s="37"/>
      <c r="H595" s="37"/>
      <c r="I595" s="37"/>
      <c r="J595" s="49"/>
      <c r="K595" s="49"/>
      <c r="L595" s="49"/>
      <c r="M595" s="49"/>
      <c r="N595" s="50"/>
    </row>
    <row r="596" spans="2:14" ht="13" x14ac:dyDescent="0.3">
      <c r="B596" s="45"/>
      <c r="C596" s="45"/>
      <c r="D596" s="46"/>
      <c r="E596" s="46"/>
      <c r="F596" s="37"/>
      <c r="G596" s="37"/>
      <c r="H596" s="37"/>
      <c r="I596" s="37"/>
      <c r="J596" s="49"/>
      <c r="K596" s="49"/>
      <c r="L596" s="49"/>
      <c r="M596" s="49"/>
      <c r="N596" s="50"/>
    </row>
    <row r="597" spans="2:14" ht="13" x14ac:dyDescent="0.3">
      <c r="B597" s="45"/>
      <c r="C597" s="45"/>
      <c r="D597" s="46"/>
      <c r="E597" s="46"/>
      <c r="F597" s="37"/>
      <c r="G597" s="37"/>
      <c r="H597" s="37"/>
      <c r="I597" s="37"/>
      <c r="J597" s="49"/>
      <c r="K597" s="49"/>
      <c r="L597" s="49"/>
      <c r="M597" s="49"/>
      <c r="N597" s="50"/>
    </row>
    <row r="598" spans="2:14" ht="13" x14ac:dyDescent="0.3">
      <c r="B598" s="45"/>
      <c r="C598" s="45"/>
      <c r="D598" s="46"/>
      <c r="E598" s="46"/>
      <c r="F598" s="37"/>
      <c r="G598" s="37"/>
      <c r="H598" s="37"/>
      <c r="I598" s="37"/>
      <c r="J598" s="49"/>
      <c r="K598" s="49"/>
      <c r="L598" s="49"/>
      <c r="M598" s="49"/>
      <c r="N598" s="50"/>
    </row>
    <row r="599" spans="2:14" ht="13" x14ac:dyDescent="0.3">
      <c r="B599" s="45"/>
      <c r="C599" s="45"/>
      <c r="D599" s="46"/>
      <c r="E599" s="46"/>
      <c r="F599" s="37"/>
      <c r="G599" s="37"/>
      <c r="H599" s="37"/>
      <c r="I599" s="37"/>
      <c r="J599" s="49"/>
      <c r="K599" s="49"/>
      <c r="L599" s="49"/>
      <c r="M599" s="49"/>
      <c r="N599" s="50"/>
    </row>
    <row r="600" spans="2:14" ht="13" x14ac:dyDescent="0.3">
      <c r="B600" s="45"/>
      <c r="C600" s="45"/>
      <c r="D600" s="46"/>
      <c r="E600" s="46"/>
      <c r="F600" s="37"/>
      <c r="G600" s="37"/>
      <c r="H600" s="37"/>
      <c r="I600" s="37"/>
      <c r="J600" s="49"/>
      <c r="K600" s="49"/>
      <c r="L600" s="49"/>
      <c r="M600" s="49"/>
      <c r="N600" s="50"/>
    </row>
    <row r="601" spans="2:14" ht="13" x14ac:dyDescent="0.3">
      <c r="B601" s="45"/>
      <c r="C601" s="45"/>
      <c r="D601" s="46"/>
      <c r="E601" s="46"/>
      <c r="F601" s="37"/>
      <c r="G601" s="37"/>
      <c r="H601" s="37"/>
      <c r="I601" s="37"/>
      <c r="J601" s="49"/>
      <c r="K601" s="49"/>
      <c r="L601" s="49"/>
      <c r="M601" s="49"/>
      <c r="N601" s="50"/>
    </row>
    <row r="602" spans="2:14" ht="13" x14ac:dyDescent="0.3">
      <c r="B602" s="45"/>
      <c r="C602" s="45"/>
      <c r="D602" s="46"/>
      <c r="E602" s="46"/>
      <c r="F602" s="37"/>
      <c r="G602" s="37"/>
      <c r="H602" s="37"/>
      <c r="I602" s="37"/>
      <c r="J602" s="49"/>
      <c r="K602" s="49"/>
      <c r="L602" s="49"/>
      <c r="M602" s="49"/>
      <c r="N602" s="50"/>
    </row>
    <row r="603" spans="2:14" ht="13" x14ac:dyDescent="0.3">
      <c r="B603" s="45"/>
      <c r="C603" s="45"/>
      <c r="D603" s="46"/>
      <c r="E603" s="46"/>
      <c r="F603" s="37"/>
      <c r="G603" s="37"/>
      <c r="H603" s="37"/>
      <c r="I603" s="37"/>
      <c r="J603" s="49"/>
      <c r="K603" s="49"/>
      <c r="L603" s="49"/>
      <c r="M603" s="49"/>
      <c r="N603" s="50"/>
    </row>
    <row r="604" spans="2:14" ht="13" x14ac:dyDescent="0.3">
      <c r="B604" s="45"/>
      <c r="C604" s="45"/>
      <c r="D604" s="46"/>
      <c r="E604" s="46"/>
      <c r="F604" s="37"/>
      <c r="G604" s="37"/>
      <c r="H604" s="37"/>
      <c r="I604" s="37"/>
      <c r="J604" s="49"/>
      <c r="K604" s="49"/>
      <c r="L604" s="49"/>
      <c r="M604" s="49"/>
      <c r="N604" s="50"/>
    </row>
    <row r="605" spans="2:14" ht="13" x14ac:dyDescent="0.3">
      <c r="B605" s="45"/>
      <c r="C605" s="45"/>
      <c r="D605" s="46"/>
      <c r="E605" s="46"/>
      <c r="F605" s="37"/>
      <c r="G605" s="37"/>
      <c r="H605" s="37"/>
      <c r="I605" s="37"/>
      <c r="J605" s="49"/>
      <c r="K605" s="49"/>
      <c r="L605" s="49"/>
      <c r="M605" s="49"/>
      <c r="N605" s="50"/>
    </row>
    <row r="606" spans="2:14" ht="13" x14ac:dyDescent="0.3">
      <c r="B606" s="45"/>
      <c r="C606" s="45"/>
      <c r="D606" s="46"/>
      <c r="E606" s="46"/>
      <c r="F606" s="37"/>
      <c r="G606" s="37"/>
      <c r="H606" s="37"/>
      <c r="I606" s="37"/>
      <c r="J606" s="49"/>
      <c r="K606" s="49"/>
      <c r="L606" s="49"/>
      <c r="M606" s="49"/>
      <c r="N606" s="50"/>
    </row>
    <row r="607" spans="2:14" ht="13" x14ac:dyDescent="0.3">
      <c r="B607" s="45"/>
      <c r="C607" s="45"/>
      <c r="D607" s="46"/>
      <c r="E607" s="46"/>
      <c r="F607" s="37"/>
      <c r="G607" s="37"/>
      <c r="H607" s="37"/>
      <c r="I607" s="37"/>
      <c r="J607" s="49"/>
      <c r="K607" s="49"/>
      <c r="L607" s="49"/>
      <c r="M607" s="49"/>
      <c r="N607" s="50"/>
    </row>
    <row r="608" spans="2:14" ht="13" x14ac:dyDescent="0.3">
      <c r="B608" s="45"/>
      <c r="C608" s="45"/>
      <c r="D608" s="46"/>
      <c r="E608" s="46"/>
      <c r="F608" s="37"/>
      <c r="G608" s="37"/>
      <c r="H608" s="37"/>
      <c r="I608" s="37"/>
      <c r="J608" s="49"/>
      <c r="K608" s="49"/>
      <c r="L608" s="49"/>
      <c r="M608" s="49"/>
      <c r="N608" s="50"/>
    </row>
    <row r="609" spans="2:14" ht="13" x14ac:dyDescent="0.3">
      <c r="B609" s="45"/>
      <c r="C609" s="45"/>
      <c r="D609" s="46"/>
      <c r="E609" s="46"/>
      <c r="F609" s="37"/>
      <c r="G609" s="37"/>
      <c r="H609" s="37"/>
      <c r="I609" s="37"/>
      <c r="J609" s="49"/>
      <c r="K609" s="49"/>
      <c r="L609" s="49"/>
      <c r="M609" s="49"/>
      <c r="N609" s="50"/>
    </row>
    <row r="610" spans="2:14" ht="13" x14ac:dyDescent="0.3">
      <c r="B610" s="45"/>
      <c r="C610" s="45"/>
      <c r="D610" s="46"/>
      <c r="E610" s="46"/>
      <c r="F610" s="37"/>
      <c r="G610" s="37"/>
      <c r="H610" s="37"/>
      <c r="I610" s="37"/>
      <c r="J610" s="49"/>
      <c r="K610" s="49"/>
      <c r="L610" s="49"/>
      <c r="M610" s="49"/>
      <c r="N610" s="50"/>
    </row>
    <row r="611" spans="2:14" ht="13" x14ac:dyDescent="0.3">
      <c r="B611" s="45"/>
      <c r="C611" s="45"/>
      <c r="D611" s="46"/>
      <c r="E611" s="46"/>
      <c r="F611" s="37"/>
      <c r="G611" s="37"/>
      <c r="H611" s="37"/>
      <c r="I611" s="37"/>
      <c r="J611" s="49"/>
      <c r="K611" s="49"/>
      <c r="L611" s="49"/>
      <c r="M611" s="49"/>
      <c r="N611" s="50"/>
    </row>
    <row r="612" spans="2:14" ht="13" x14ac:dyDescent="0.3">
      <c r="B612" s="45"/>
      <c r="C612" s="45"/>
      <c r="D612" s="46"/>
      <c r="E612" s="46"/>
      <c r="F612" s="37"/>
      <c r="G612" s="37"/>
      <c r="H612" s="37"/>
      <c r="I612" s="37"/>
      <c r="J612" s="49"/>
      <c r="K612" s="49"/>
      <c r="L612" s="49"/>
      <c r="M612" s="49"/>
      <c r="N612" s="50"/>
    </row>
    <row r="613" spans="2:14" ht="13" x14ac:dyDescent="0.3">
      <c r="B613" s="45"/>
      <c r="C613" s="45"/>
      <c r="D613" s="46"/>
      <c r="E613" s="46"/>
      <c r="F613" s="37"/>
      <c r="G613" s="37"/>
      <c r="H613" s="37"/>
      <c r="I613" s="37"/>
      <c r="J613" s="49"/>
      <c r="K613" s="49"/>
      <c r="L613" s="49"/>
      <c r="M613" s="49"/>
      <c r="N613" s="50"/>
    </row>
    <row r="614" spans="2:14" ht="13" x14ac:dyDescent="0.3">
      <c r="B614" s="45"/>
      <c r="C614" s="45"/>
      <c r="D614" s="46"/>
      <c r="E614" s="46"/>
      <c r="F614" s="37"/>
      <c r="G614" s="37"/>
      <c r="H614" s="37"/>
      <c r="I614" s="37"/>
      <c r="J614" s="49"/>
      <c r="K614" s="49"/>
      <c r="L614" s="49"/>
      <c r="M614" s="49"/>
      <c r="N614" s="50"/>
    </row>
    <row r="615" spans="2:14" ht="13" x14ac:dyDescent="0.3">
      <c r="B615" s="45"/>
      <c r="C615" s="45"/>
      <c r="D615" s="46"/>
      <c r="E615" s="46"/>
      <c r="F615" s="37"/>
      <c r="G615" s="37"/>
      <c r="H615" s="37"/>
      <c r="I615" s="37"/>
      <c r="J615" s="49"/>
      <c r="K615" s="49"/>
      <c r="L615" s="49"/>
      <c r="M615" s="49"/>
      <c r="N615" s="50"/>
    </row>
    <row r="616" spans="2:14" ht="13" x14ac:dyDescent="0.3">
      <c r="B616" s="45"/>
      <c r="C616" s="45"/>
      <c r="D616" s="46"/>
      <c r="E616" s="46"/>
      <c r="F616" s="37"/>
      <c r="G616" s="37"/>
      <c r="H616" s="37"/>
      <c r="I616" s="37"/>
      <c r="J616" s="49"/>
      <c r="K616" s="49"/>
      <c r="L616" s="49"/>
      <c r="M616" s="49"/>
      <c r="N616" s="50"/>
    </row>
    <row r="617" spans="2:14" ht="13" x14ac:dyDescent="0.3">
      <c r="B617" s="45"/>
      <c r="C617" s="45"/>
      <c r="D617" s="46"/>
      <c r="E617" s="46"/>
      <c r="F617" s="37"/>
      <c r="G617" s="37"/>
      <c r="H617" s="37"/>
      <c r="I617" s="37"/>
      <c r="J617" s="49"/>
      <c r="K617" s="49"/>
      <c r="L617" s="49"/>
      <c r="M617" s="49"/>
      <c r="N617" s="50"/>
    </row>
    <row r="618" spans="2:14" ht="13" x14ac:dyDescent="0.3">
      <c r="B618" s="45"/>
      <c r="C618" s="45"/>
      <c r="D618" s="46"/>
      <c r="E618" s="46"/>
      <c r="F618" s="37"/>
      <c r="G618" s="37"/>
      <c r="H618" s="37"/>
      <c r="I618" s="37"/>
      <c r="J618" s="49"/>
      <c r="K618" s="49"/>
      <c r="L618" s="49"/>
      <c r="M618" s="49"/>
      <c r="N618" s="50"/>
    </row>
    <row r="619" spans="2:14" ht="13" x14ac:dyDescent="0.3">
      <c r="B619" s="45"/>
      <c r="C619" s="45"/>
      <c r="D619" s="46"/>
      <c r="E619" s="46"/>
      <c r="F619" s="37"/>
      <c r="G619" s="37"/>
      <c r="H619" s="37"/>
      <c r="I619" s="37"/>
      <c r="J619" s="49"/>
      <c r="K619" s="49"/>
      <c r="L619" s="49"/>
      <c r="M619" s="49"/>
      <c r="N619" s="50"/>
    </row>
    <row r="620" spans="2:14" ht="13" x14ac:dyDescent="0.3">
      <c r="B620" s="45"/>
      <c r="C620" s="45"/>
      <c r="D620" s="46"/>
      <c r="E620" s="46"/>
      <c r="F620" s="37"/>
      <c r="G620" s="37"/>
      <c r="H620" s="37"/>
      <c r="I620" s="37"/>
      <c r="J620" s="49"/>
      <c r="K620" s="49"/>
      <c r="L620" s="49"/>
      <c r="M620" s="49"/>
      <c r="N620" s="50"/>
    </row>
    <row r="621" spans="2:14" ht="13" x14ac:dyDescent="0.3">
      <c r="B621" s="45"/>
      <c r="C621" s="45"/>
      <c r="D621" s="46"/>
      <c r="E621" s="46"/>
      <c r="F621" s="37"/>
      <c r="G621" s="37"/>
      <c r="H621" s="37"/>
      <c r="I621" s="37"/>
      <c r="J621" s="49"/>
      <c r="K621" s="49"/>
      <c r="L621" s="49"/>
      <c r="M621" s="49"/>
      <c r="N621" s="50"/>
    </row>
    <row r="622" spans="2:14" ht="13" x14ac:dyDescent="0.3">
      <c r="B622" s="45"/>
      <c r="C622" s="45"/>
      <c r="D622" s="46"/>
      <c r="E622" s="46"/>
      <c r="F622" s="37"/>
      <c r="G622" s="37"/>
      <c r="H622" s="37"/>
      <c r="I622" s="37"/>
      <c r="J622" s="49"/>
      <c r="K622" s="49"/>
      <c r="L622" s="49"/>
      <c r="M622" s="49"/>
      <c r="N622" s="50"/>
    </row>
    <row r="623" spans="2:14" ht="13" x14ac:dyDescent="0.3">
      <c r="B623" s="45"/>
      <c r="C623" s="45"/>
      <c r="D623" s="46"/>
      <c r="E623" s="46"/>
      <c r="F623" s="37"/>
      <c r="G623" s="37"/>
      <c r="H623" s="37"/>
      <c r="I623" s="37"/>
      <c r="J623" s="49"/>
      <c r="K623" s="49"/>
      <c r="L623" s="49"/>
      <c r="M623" s="49"/>
      <c r="N623" s="50"/>
    </row>
    <row r="624" spans="2:14" ht="13" x14ac:dyDescent="0.3">
      <c r="B624" s="45"/>
      <c r="C624" s="45"/>
      <c r="D624" s="46"/>
      <c r="E624" s="46"/>
      <c r="F624" s="37"/>
      <c r="G624" s="37"/>
      <c r="H624" s="37"/>
      <c r="I624" s="37"/>
      <c r="J624" s="49"/>
      <c r="K624" s="49"/>
      <c r="L624" s="49"/>
      <c r="M624" s="49"/>
      <c r="N624" s="50"/>
    </row>
    <row r="625" spans="2:14" ht="13" x14ac:dyDescent="0.3">
      <c r="B625" s="45"/>
      <c r="C625" s="45"/>
      <c r="D625" s="46"/>
      <c r="E625" s="46"/>
      <c r="F625" s="37"/>
      <c r="G625" s="37"/>
      <c r="H625" s="37"/>
      <c r="I625" s="37"/>
      <c r="J625" s="49"/>
      <c r="K625" s="49"/>
      <c r="L625" s="49"/>
      <c r="M625" s="49"/>
      <c r="N625" s="50"/>
    </row>
    <row r="626" spans="2:14" ht="13" x14ac:dyDescent="0.3">
      <c r="B626" s="45"/>
      <c r="C626" s="45"/>
      <c r="D626" s="46"/>
      <c r="E626" s="46"/>
      <c r="F626" s="37"/>
      <c r="G626" s="37"/>
      <c r="H626" s="37"/>
      <c r="I626" s="37"/>
      <c r="J626" s="49"/>
      <c r="K626" s="49"/>
      <c r="L626" s="49"/>
      <c r="M626" s="49"/>
      <c r="N626" s="50"/>
    </row>
    <row r="627" spans="2:14" ht="13" x14ac:dyDescent="0.3">
      <c r="B627" s="45"/>
      <c r="C627" s="45"/>
      <c r="D627" s="46"/>
      <c r="E627" s="46"/>
      <c r="F627" s="37"/>
      <c r="G627" s="37"/>
      <c r="H627" s="37"/>
      <c r="I627" s="37"/>
      <c r="J627" s="49"/>
      <c r="K627" s="49"/>
      <c r="L627" s="49"/>
      <c r="M627" s="49"/>
      <c r="N627" s="50"/>
    </row>
    <row r="628" spans="2:14" ht="13" x14ac:dyDescent="0.3">
      <c r="B628" s="45"/>
      <c r="C628" s="45"/>
      <c r="D628" s="46"/>
      <c r="E628" s="46"/>
      <c r="F628" s="37"/>
      <c r="G628" s="37"/>
      <c r="H628" s="37"/>
      <c r="I628" s="37"/>
      <c r="J628" s="49"/>
      <c r="K628" s="49"/>
      <c r="L628" s="49"/>
      <c r="M628" s="49"/>
      <c r="N628" s="50"/>
    </row>
    <row r="629" spans="2:14" ht="13" x14ac:dyDescent="0.3">
      <c r="B629" s="45"/>
      <c r="C629" s="45"/>
      <c r="D629" s="46"/>
      <c r="E629" s="46"/>
      <c r="F629" s="37"/>
      <c r="G629" s="37"/>
      <c r="H629" s="37"/>
      <c r="I629" s="37"/>
      <c r="J629" s="49"/>
      <c r="K629" s="49"/>
      <c r="L629" s="49"/>
      <c r="M629" s="49"/>
      <c r="N629" s="50"/>
    </row>
    <row r="630" spans="2:14" ht="13" x14ac:dyDescent="0.3">
      <c r="B630" s="45"/>
      <c r="C630" s="45"/>
      <c r="D630" s="46"/>
      <c r="E630" s="46"/>
      <c r="F630" s="37"/>
      <c r="G630" s="37"/>
      <c r="H630" s="37"/>
      <c r="I630" s="37"/>
      <c r="J630" s="49"/>
      <c r="K630" s="49"/>
      <c r="L630" s="49"/>
      <c r="M630" s="49"/>
      <c r="N630" s="50"/>
    </row>
    <row r="631" spans="2:14" ht="13" x14ac:dyDescent="0.3">
      <c r="B631" s="45"/>
      <c r="C631" s="45"/>
      <c r="D631" s="46"/>
      <c r="E631" s="46"/>
      <c r="F631" s="37"/>
      <c r="G631" s="37"/>
      <c r="H631" s="37"/>
      <c r="I631" s="37"/>
      <c r="J631" s="49"/>
      <c r="K631" s="49"/>
      <c r="L631" s="49"/>
      <c r="M631" s="49"/>
      <c r="N631" s="50"/>
    </row>
    <row r="632" spans="2:14" ht="13" x14ac:dyDescent="0.3">
      <c r="B632" s="45"/>
      <c r="C632" s="45"/>
      <c r="D632" s="46"/>
      <c r="E632" s="46"/>
      <c r="F632" s="37"/>
      <c r="G632" s="37"/>
      <c r="H632" s="37"/>
      <c r="I632" s="37"/>
      <c r="J632" s="49"/>
      <c r="K632" s="49"/>
      <c r="L632" s="49"/>
      <c r="M632" s="49"/>
      <c r="N632" s="50"/>
    </row>
    <row r="633" spans="2:14" ht="13" x14ac:dyDescent="0.3">
      <c r="B633" s="45"/>
      <c r="C633" s="45"/>
      <c r="D633" s="46"/>
      <c r="E633" s="46"/>
      <c r="F633" s="37"/>
      <c r="G633" s="37"/>
      <c r="H633" s="37"/>
      <c r="I633" s="37"/>
      <c r="J633" s="49"/>
      <c r="K633" s="49"/>
      <c r="L633" s="49"/>
      <c r="M633" s="49"/>
      <c r="N633" s="50"/>
    </row>
    <row r="634" spans="2:14" ht="13" x14ac:dyDescent="0.3">
      <c r="B634" s="45"/>
      <c r="C634" s="45"/>
      <c r="D634" s="46"/>
      <c r="E634" s="46"/>
      <c r="F634" s="37"/>
      <c r="G634" s="37"/>
      <c r="H634" s="37"/>
      <c r="I634" s="37"/>
      <c r="J634" s="49"/>
      <c r="K634" s="49"/>
      <c r="L634" s="49"/>
      <c r="M634" s="49"/>
      <c r="N634" s="50"/>
    </row>
    <row r="635" spans="2:14" ht="13" x14ac:dyDescent="0.3">
      <c r="B635" s="45"/>
      <c r="C635" s="45"/>
      <c r="D635" s="46"/>
      <c r="E635" s="46"/>
      <c r="F635" s="37"/>
      <c r="G635" s="37"/>
      <c r="H635" s="37"/>
      <c r="I635" s="37"/>
      <c r="J635" s="49"/>
      <c r="K635" s="49"/>
      <c r="L635" s="49"/>
      <c r="M635" s="49"/>
      <c r="N635" s="50"/>
    </row>
    <row r="636" spans="2:14" ht="13" x14ac:dyDescent="0.3">
      <c r="B636" s="45"/>
      <c r="C636" s="45"/>
      <c r="D636" s="46"/>
      <c r="E636" s="46"/>
      <c r="F636" s="37"/>
      <c r="G636" s="37"/>
      <c r="H636" s="37"/>
      <c r="I636" s="37"/>
      <c r="J636" s="49"/>
      <c r="K636" s="49"/>
      <c r="L636" s="49"/>
      <c r="M636" s="49"/>
      <c r="N636" s="50"/>
    </row>
    <row r="637" spans="2:14" ht="13" x14ac:dyDescent="0.3">
      <c r="B637" s="45"/>
      <c r="C637" s="45"/>
      <c r="D637" s="46"/>
      <c r="E637" s="46"/>
      <c r="F637" s="37"/>
      <c r="G637" s="37"/>
      <c r="H637" s="37"/>
      <c r="I637" s="37"/>
      <c r="J637" s="49"/>
      <c r="K637" s="49"/>
      <c r="L637" s="49"/>
      <c r="M637" s="49"/>
      <c r="N637" s="50"/>
    </row>
    <row r="638" spans="2:14" ht="13" x14ac:dyDescent="0.3">
      <c r="B638" s="45"/>
      <c r="C638" s="45"/>
      <c r="D638" s="46"/>
      <c r="E638" s="46"/>
      <c r="F638" s="37"/>
      <c r="G638" s="37"/>
      <c r="H638" s="37"/>
      <c r="I638" s="37"/>
      <c r="J638" s="49"/>
      <c r="K638" s="49"/>
      <c r="L638" s="49"/>
      <c r="M638" s="49"/>
      <c r="N638" s="50"/>
    </row>
    <row r="639" spans="2:14" ht="13" x14ac:dyDescent="0.3">
      <c r="B639" s="45"/>
      <c r="C639" s="45"/>
      <c r="D639" s="46"/>
      <c r="E639" s="46"/>
      <c r="F639" s="37"/>
      <c r="G639" s="37"/>
      <c r="H639" s="37"/>
      <c r="I639" s="37"/>
      <c r="J639" s="49"/>
      <c r="K639" s="49"/>
      <c r="L639" s="49"/>
      <c r="M639" s="49"/>
      <c r="N639" s="50"/>
    </row>
    <row r="640" spans="2:14" ht="13" x14ac:dyDescent="0.3">
      <c r="B640" s="45"/>
      <c r="C640" s="45"/>
      <c r="D640" s="46"/>
      <c r="E640" s="46"/>
      <c r="F640" s="37"/>
      <c r="G640" s="37"/>
      <c r="H640" s="37"/>
      <c r="I640" s="37"/>
      <c r="J640" s="49"/>
      <c r="K640" s="49"/>
      <c r="L640" s="49"/>
      <c r="M640" s="49"/>
      <c r="N640" s="50"/>
    </row>
    <row r="641" spans="2:14" ht="13" x14ac:dyDescent="0.3">
      <c r="B641" s="45"/>
      <c r="C641" s="45"/>
      <c r="D641" s="46"/>
      <c r="E641" s="46"/>
      <c r="F641" s="37"/>
      <c r="G641" s="37"/>
      <c r="H641" s="37"/>
      <c r="I641" s="37"/>
      <c r="J641" s="49"/>
      <c r="K641" s="49"/>
      <c r="L641" s="49"/>
      <c r="M641" s="49"/>
      <c r="N641" s="50"/>
    </row>
    <row r="642" spans="2:14" ht="13" x14ac:dyDescent="0.3">
      <c r="B642" s="45"/>
      <c r="C642" s="45"/>
      <c r="D642" s="46"/>
      <c r="E642" s="46"/>
      <c r="F642" s="37"/>
      <c r="G642" s="37"/>
      <c r="H642" s="37"/>
      <c r="I642" s="37"/>
      <c r="J642" s="49"/>
      <c r="K642" s="49"/>
      <c r="L642" s="49"/>
      <c r="M642" s="49"/>
      <c r="N642" s="50"/>
    </row>
    <row r="643" spans="2:14" ht="13" x14ac:dyDescent="0.3">
      <c r="B643" s="45"/>
      <c r="C643" s="45"/>
      <c r="D643" s="46"/>
      <c r="E643" s="46"/>
      <c r="F643" s="37"/>
      <c r="G643" s="37"/>
      <c r="H643" s="37"/>
      <c r="I643" s="37"/>
      <c r="J643" s="49"/>
      <c r="K643" s="49"/>
      <c r="L643" s="49"/>
      <c r="M643" s="49"/>
      <c r="N643" s="50"/>
    </row>
    <row r="644" spans="2:14" ht="13" x14ac:dyDescent="0.3">
      <c r="B644" s="45"/>
      <c r="C644" s="45"/>
      <c r="D644" s="46"/>
      <c r="E644" s="46"/>
      <c r="F644" s="37"/>
      <c r="G644" s="37"/>
      <c r="H644" s="37"/>
      <c r="I644" s="37"/>
      <c r="J644" s="49"/>
      <c r="K644" s="49"/>
      <c r="L644" s="49"/>
      <c r="M644" s="49"/>
      <c r="N644" s="50"/>
    </row>
    <row r="645" spans="2:14" ht="13" x14ac:dyDescent="0.3">
      <c r="B645" s="45"/>
      <c r="C645" s="45"/>
      <c r="D645" s="46"/>
      <c r="E645" s="46"/>
      <c r="F645" s="37"/>
      <c r="G645" s="37"/>
      <c r="H645" s="37"/>
      <c r="I645" s="37"/>
      <c r="J645" s="49"/>
      <c r="K645" s="49"/>
      <c r="L645" s="49"/>
      <c r="M645" s="49"/>
      <c r="N645" s="50"/>
    </row>
    <row r="646" spans="2:14" ht="13" x14ac:dyDescent="0.3">
      <c r="B646" s="45"/>
      <c r="C646" s="45"/>
      <c r="D646" s="46"/>
      <c r="E646" s="46"/>
      <c r="F646" s="37"/>
      <c r="G646" s="37"/>
      <c r="H646" s="37"/>
      <c r="I646" s="37"/>
      <c r="J646" s="49"/>
      <c r="K646" s="49"/>
      <c r="L646" s="49"/>
      <c r="M646" s="49"/>
      <c r="N646" s="50"/>
    </row>
    <row r="647" spans="2:14" ht="13" x14ac:dyDescent="0.3">
      <c r="B647" s="45"/>
      <c r="C647" s="45"/>
      <c r="D647" s="46"/>
      <c r="E647" s="46"/>
      <c r="F647" s="37"/>
      <c r="G647" s="37"/>
      <c r="H647" s="37"/>
      <c r="I647" s="37"/>
      <c r="J647" s="49"/>
      <c r="K647" s="49"/>
      <c r="L647" s="49"/>
      <c r="M647" s="49"/>
      <c r="N647" s="50"/>
    </row>
    <row r="648" spans="2:14" ht="13" x14ac:dyDescent="0.3">
      <c r="B648" s="45"/>
      <c r="C648" s="45"/>
      <c r="D648" s="46"/>
      <c r="E648" s="46"/>
      <c r="F648" s="37"/>
      <c r="G648" s="37"/>
      <c r="H648" s="37"/>
      <c r="I648" s="37"/>
      <c r="J648" s="49"/>
      <c r="K648" s="49"/>
      <c r="L648" s="49"/>
      <c r="M648" s="49"/>
      <c r="N648" s="50"/>
    </row>
    <row r="649" spans="2:14" ht="13" x14ac:dyDescent="0.3">
      <c r="B649" s="45"/>
      <c r="C649" s="45"/>
      <c r="D649" s="46"/>
      <c r="E649" s="46"/>
      <c r="F649" s="37"/>
      <c r="G649" s="37"/>
      <c r="H649" s="37"/>
      <c r="I649" s="37"/>
      <c r="J649" s="49"/>
      <c r="K649" s="49"/>
      <c r="L649" s="49"/>
      <c r="M649" s="49"/>
      <c r="N649" s="50"/>
    </row>
    <row r="650" spans="2:14" ht="13" x14ac:dyDescent="0.3">
      <c r="B650" s="45"/>
      <c r="C650" s="45"/>
      <c r="D650" s="46"/>
      <c r="E650" s="46"/>
      <c r="F650" s="37"/>
      <c r="G650" s="37"/>
      <c r="H650" s="37"/>
      <c r="I650" s="37"/>
      <c r="J650" s="49"/>
      <c r="K650" s="49"/>
      <c r="L650" s="49"/>
      <c r="M650" s="49"/>
      <c r="N650" s="50"/>
    </row>
    <row r="651" spans="2:14" ht="13" x14ac:dyDescent="0.3">
      <c r="B651" s="45"/>
      <c r="C651" s="45"/>
      <c r="D651" s="46"/>
      <c r="E651" s="46"/>
      <c r="F651" s="37"/>
      <c r="G651" s="37"/>
      <c r="H651" s="37"/>
      <c r="I651" s="37"/>
      <c r="J651" s="49"/>
      <c r="K651" s="49"/>
      <c r="L651" s="49"/>
      <c r="M651" s="49"/>
      <c r="N651" s="50"/>
    </row>
    <row r="652" spans="2:14" ht="13" x14ac:dyDescent="0.3">
      <c r="B652" s="45"/>
      <c r="C652" s="45"/>
      <c r="D652" s="46"/>
      <c r="E652" s="46"/>
      <c r="F652" s="37"/>
      <c r="G652" s="37"/>
      <c r="H652" s="37"/>
      <c r="I652" s="37"/>
      <c r="J652" s="49"/>
      <c r="K652" s="49"/>
      <c r="L652" s="49"/>
      <c r="M652" s="49"/>
      <c r="N652" s="50"/>
    </row>
    <row r="653" spans="2:14" ht="13" x14ac:dyDescent="0.3">
      <c r="B653" s="45"/>
      <c r="C653" s="45"/>
      <c r="D653" s="46"/>
      <c r="E653" s="46"/>
      <c r="F653" s="37"/>
      <c r="G653" s="37"/>
      <c r="H653" s="37"/>
      <c r="I653" s="37"/>
      <c r="J653" s="49"/>
      <c r="K653" s="49"/>
      <c r="L653" s="49"/>
      <c r="M653" s="49"/>
      <c r="N653" s="50"/>
    </row>
    <row r="654" spans="2:14" ht="13" x14ac:dyDescent="0.3">
      <c r="B654" s="45"/>
      <c r="C654" s="45"/>
      <c r="D654" s="46"/>
      <c r="E654" s="46"/>
      <c r="F654" s="37"/>
      <c r="G654" s="37"/>
      <c r="H654" s="37"/>
      <c r="I654" s="37"/>
      <c r="J654" s="49"/>
      <c r="K654" s="49"/>
      <c r="L654" s="49"/>
      <c r="M654" s="49"/>
      <c r="N654" s="50"/>
    </row>
    <row r="655" spans="2:14" ht="13" x14ac:dyDescent="0.3">
      <c r="B655" s="45"/>
      <c r="C655" s="45"/>
      <c r="D655" s="46"/>
      <c r="E655" s="46"/>
      <c r="F655" s="37"/>
      <c r="G655" s="37"/>
      <c r="H655" s="37"/>
      <c r="I655" s="37"/>
      <c r="J655" s="49"/>
      <c r="K655" s="49"/>
      <c r="L655" s="49"/>
      <c r="M655" s="49"/>
      <c r="N655" s="50"/>
    </row>
    <row r="656" spans="2:14" ht="13" x14ac:dyDescent="0.3">
      <c r="B656" s="45"/>
      <c r="C656" s="45"/>
      <c r="D656" s="46"/>
      <c r="E656" s="46"/>
      <c r="F656" s="37"/>
      <c r="G656" s="37"/>
      <c r="H656" s="37"/>
      <c r="I656" s="37"/>
      <c r="J656" s="49"/>
      <c r="K656" s="49"/>
      <c r="L656" s="49"/>
      <c r="M656" s="49"/>
      <c r="N656" s="50"/>
    </row>
    <row r="657" spans="2:14" ht="13" x14ac:dyDescent="0.3">
      <c r="B657" s="45"/>
      <c r="C657" s="45"/>
      <c r="D657" s="46"/>
      <c r="E657" s="46"/>
      <c r="F657" s="37"/>
      <c r="G657" s="37"/>
      <c r="H657" s="37"/>
      <c r="I657" s="37"/>
      <c r="J657" s="49"/>
      <c r="K657" s="49"/>
      <c r="L657" s="49"/>
      <c r="M657" s="49"/>
      <c r="N657" s="50"/>
    </row>
    <row r="658" spans="2:14" ht="13" x14ac:dyDescent="0.3">
      <c r="B658" s="45"/>
      <c r="C658" s="45"/>
      <c r="D658" s="46"/>
      <c r="E658" s="46"/>
      <c r="F658" s="37"/>
      <c r="G658" s="37"/>
      <c r="H658" s="37"/>
      <c r="I658" s="37"/>
      <c r="J658" s="49"/>
      <c r="K658" s="49"/>
      <c r="L658" s="49"/>
      <c r="M658" s="49"/>
      <c r="N658" s="50"/>
    </row>
    <row r="659" spans="2:14" ht="13" x14ac:dyDescent="0.3">
      <c r="B659" s="45"/>
      <c r="C659" s="45"/>
      <c r="D659" s="46"/>
      <c r="E659" s="46"/>
      <c r="F659" s="37"/>
      <c r="G659" s="37"/>
      <c r="H659" s="37"/>
      <c r="I659" s="37"/>
      <c r="J659" s="49"/>
      <c r="K659" s="49"/>
      <c r="L659" s="49"/>
      <c r="M659" s="49"/>
      <c r="N659" s="50"/>
    </row>
    <row r="660" spans="2:14" ht="13" x14ac:dyDescent="0.3">
      <c r="B660" s="45"/>
      <c r="C660" s="45"/>
      <c r="D660" s="46"/>
      <c r="E660" s="46"/>
      <c r="F660" s="37"/>
      <c r="G660" s="37"/>
      <c r="H660" s="37"/>
      <c r="I660" s="37"/>
      <c r="J660" s="49"/>
      <c r="K660" s="49"/>
      <c r="L660" s="49"/>
      <c r="M660" s="49"/>
      <c r="N660" s="50"/>
    </row>
    <row r="661" spans="2:14" ht="13" x14ac:dyDescent="0.3">
      <c r="B661" s="45"/>
      <c r="C661" s="45"/>
      <c r="D661" s="46"/>
      <c r="E661" s="46"/>
      <c r="F661" s="37"/>
      <c r="G661" s="37"/>
      <c r="H661" s="37"/>
      <c r="I661" s="37"/>
      <c r="J661" s="49"/>
      <c r="K661" s="49"/>
      <c r="L661" s="49"/>
      <c r="M661" s="49"/>
      <c r="N661" s="50"/>
    </row>
    <row r="662" spans="2:14" ht="13" x14ac:dyDescent="0.3">
      <c r="B662" s="45"/>
      <c r="C662" s="45"/>
      <c r="D662" s="46"/>
      <c r="E662" s="46"/>
      <c r="F662" s="37"/>
      <c r="G662" s="37"/>
      <c r="H662" s="37"/>
      <c r="I662" s="37"/>
      <c r="J662" s="49"/>
      <c r="K662" s="49"/>
      <c r="L662" s="49"/>
      <c r="M662" s="49"/>
      <c r="N662" s="50"/>
    </row>
    <row r="663" spans="2:14" ht="13" x14ac:dyDescent="0.3">
      <c r="B663" s="45"/>
      <c r="C663" s="45"/>
      <c r="D663" s="46"/>
      <c r="E663" s="46"/>
      <c r="F663" s="37"/>
      <c r="G663" s="37"/>
      <c r="H663" s="37"/>
      <c r="I663" s="37"/>
      <c r="J663" s="49"/>
      <c r="K663" s="49"/>
      <c r="L663" s="49"/>
      <c r="M663" s="49"/>
      <c r="N663" s="50"/>
    </row>
    <row r="664" spans="2:14" ht="13" x14ac:dyDescent="0.3">
      <c r="B664" s="45"/>
      <c r="C664" s="45"/>
      <c r="D664" s="46"/>
      <c r="E664" s="46"/>
      <c r="F664" s="37"/>
      <c r="G664" s="37"/>
      <c r="H664" s="37"/>
      <c r="I664" s="37"/>
      <c r="J664" s="49"/>
      <c r="K664" s="49"/>
      <c r="L664" s="49"/>
      <c r="M664" s="49"/>
      <c r="N664" s="50"/>
    </row>
    <row r="665" spans="2:14" ht="13" x14ac:dyDescent="0.3">
      <c r="B665" s="45"/>
      <c r="C665" s="45"/>
      <c r="D665" s="46"/>
      <c r="E665" s="46"/>
      <c r="F665" s="37"/>
      <c r="G665" s="37"/>
      <c r="H665" s="37"/>
      <c r="I665" s="37"/>
      <c r="J665" s="49"/>
      <c r="K665" s="49"/>
      <c r="L665" s="49"/>
      <c r="M665" s="49"/>
      <c r="N665" s="50"/>
    </row>
    <row r="666" spans="2:14" ht="13" x14ac:dyDescent="0.3">
      <c r="B666" s="45"/>
      <c r="C666" s="45"/>
      <c r="D666" s="46"/>
      <c r="E666" s="46"/>
      <c r="F666" s="37"/>
      <c r="G666" s="37"/>
      <c r="H666" s="37"/>
      <c r="I666" s="37"/>
      <c r="J666" s="49"/>
      <c r="K666" s="49"/>
      <c r="L666" s="49"/>
      <c r="M666" s="49"/>
      <c r="N666" s="50"/>
    </row>
    <row r="667" spans="2:14" ht="13" x14ac:dyDescent="0.3">
      <c r="B667" s="45"/>
      <c r="C667" s="45"/>
      <c r="D667" s="46"/>
      <c r="E667" s="46"/>
      <c r="F667" s="37"/>
      <c r="G667" s="37"/>
      <c r="H667" s="37"/>
      <c r="I667" s="37"/>
      <c r="J667" s="49"/>
      <c r="K667" s="49"/>
      <c r="L667" s="49"/>
      <c r="M667" s="49"/>
      <c r="N667" s="50"/>
    </row>
    <row r="668" spans="2:14" ht="13" x14ac:dyDescent="0.3">
      <c r="B668" s="45"/>
      <c r="C668" s="45"/>
      <c r="D668" s="46"/>
      <c r="E668" s="46"/>
      <c r="F668" s="37"/>
      <c r="G668" s="37"/>
      <c r="H668" s="37"/>
      <c r="I668" s="37"/>
      <c r="J668" s="49"/>
      <c r="K668" s="49"/>
      <c r="L668" s="49"/>
      <c r="M668" s="49"/>
      <c r="N668" s="50"/>
    </row>
    <row r="669" spans="2:14" ht="13" x14ac:dyDescent="0.3">
      <c r="B669" s="45"/>
      <c r="C669" s="45"/>
      <c r="D669" s="46"/>
      <c r="E669" s="46"/>
      <c r="F669" s="37"/>
      <c r="G669" s="37"/>
      <c r="H669" s="37"/>
      <c r="I669" s="37"/>
      <c r="J669" s="49"/>
      <c r="K669" s="49"/>
      <c r="L669" s="49"/>
      <c r="M669" s="49"/>
      <c r="N669" s="50"/>
    </row>
    <row r="670" spans="2:14" ht="13" x14ac:dyDescent="0.3">
      <c r="B670" s="45"/>
      <c r="C670" s="45"/>
      <c r="D670" s="46"/>
      <c r="E670" s="46"/>
      <c r="F670" s="37"/>
      <c r="G670" s="37"/>
      <c r="H670" s="37"/>
      <c r="I670" s="37"/>
      <c r="J670" s="49"/>
      <c r="K670" s="49"/>
      <c r="L670" s="49"/>
      <c r="M670" s="49"/>
      <c r="N670" s="50"/>
    </row>
    <row r="671" spans="2:14" ht="13" x14ac:dyDescent="0.3">
      <c r="B671" s="45"/>
      <c r="C671" s="45"/>
      <c r="D671" s="46"/>
      <c r="E671" s="46"/>
      <c r="F671" s="37"/>
      <c r="G671" s="37"/>
      <c r="H671" s="37"/>
      <c r="I671" s="37"/>
      <c r="J671" s="49"/>
      <c r="K671" s="49"/>
      <c r="L671" s="49"/>
      <c r="M671" s="49"/>
      <c r="N671" s="50"/>
    </row>
    <row r="672" spans="2:14" ht="13" x14ac:dyDescent="0.3">
      <c r="B672" s="45"/>
      <c r="C672" s="45"/>
      <c r="D672" s="46"/>
      <c r="E672" s="46"/>
      <c r="F672" s="37"/>
      <c r="G672" s="37"/>
      <c r="H672" s="37"/>
      <c r="I672" s="37"/>
      <c r="J672" s="49"/>
      <c r="K672" s="49"/>
      <c r="L672" s="49"/>
      <c r="M672" s="49"/>
      <c r="N672" s="50"/>
    </row>
    <row r="673" spans="2:14" ht="13" x14ac:dyDescent="0.3">
      <c r="B673" s="45"/>
      <c r="C673" s="45"/>
      <c r="D673" s="46"/>
      <c r="E673" s="46"/>
      <c r="F673" s="37"/>
      <c r="G673" s="37"/>
      <c r="H673" s="37"/>
      <c r="I673" s="37"/>
      <c r="J673" s="49"/>
      <c r="K673" s="49"/>
      <c r="L673" s="49"/>
      <c r="M673" s="49"/>
      <c r="N673" s="50"/>
    </row>
    <row r="674" spans="2:14" ht="13" x14ac:dyDescent="0.3">
      <c r="B674" s="45"/>
      <c r="C674" s="45"/>
      <c r="D674" s="46"/>
      <c r="E674" s="46"/>
      <c r="F674" s="37"/>
      <c r="G674" s="37"/>
      <c r="H674" s="37"/>
      <c r="I674" s="37"/>
      <c r="J674" s="49"/>
      <c r="K674" s="49"/>
      <c r="L674" s="49"/>
      <c r="M674" s="49"/>
      <c r="N674" s="50"/>
    </row>
    <row r="675" spans="2:14" ht="13" x14ac:dyDescent="0.3">
      <c r="B675" s="45"/>
      <c r="C675" s="45"/>
      <c r="D675" s="46"/>
      <c r="E675" s="46"/>
      <c r="F675" s="37"/>
      <c r="G675" s="37"/>
      <c r="H675" s="37"/>
      <c r="I675" s="37"/>
      <c r="J675" s="49"/>
      <c r="K675" s="49"/>
      <c r="L675" s="49"/>
      <c r="M675" s="49"/>
      <c r="N675" s="50"/>
    </row>
    <row r="676" spans="2:14" ht="13" x14ac:dyDescent="0.3">
      <c r="B676" s="45"/>
      <c r="C676" s="45"/>
      <c r="D676" s="46"/>
      <c r="E676" s="46"/>
      <c r="F676" s="37"/>
      <c r="G676" s="37"/>
      <c r="H676" s="37"/>
      <c r="I676" s="37"/>
      <c r="J676" s="49"/>
      <c r="K676" s="49"/>
      <c r="L676" s="49"/>
      <c r="M676" s="49"/>
      <c r="N676" s="50"/>
    </row>
    <row r="677" spans="2:14" ht="13" x14ac:dyDescent="0.3">
      <c r="B677" s="45"/>
      <c r="C677" s="45"/>
      <c r="D677" s="46"/>
      <c r="E677" s="46"/>
      <c r="F677" s="37"/>
      <c r="G677" s="37"/>
      <c r="H677" s="37"/>
      <c r="I677" s="37"/>
      <c r="J677" s="49"/>
      <c r="K677" s="49"/>
      <c r="L677" s="49"/>
      <c r="M677" s="49"/>
      <c r="N677" s="50"/>
    </row>
    <row r="678" spans="2:14" ht="13" x14ac:dyDescent="0.3">
      <c r="B678" s="45"/>
      <c r="C678" s="45"/>
      <c r="D678" s="46"/>
      <c r="E678" s="46"/>
      <c r="F678" s="37"/>
      <c r="G678" s="37"/>
      <c r="H678" s="37"/>
      <c r="I678" s="37"/>
      <c r="J678" s="49"/>
      <c r="K678" s="49"/>
      <c r="L678" s="49"/>
      <c r="M678" s="49"/>
      <c r="N678" s="50"/>
    </row>
    <row r="679" spans="2:14" ht="13" x14ac:dyDescent="0.3">
      <c r="B679" s="45"/>
      <c r="C679" s="45"/>
      <c r="D679" s="46"/>
      <c r="E679" s="46"/>
      <c r="F679" s="37"/>
      <c r="G679" s="37"/>
      <c r="H679" s="37"/>
      <c r="I679" s="37"/>
      <c r="J679" s="49"/>
      <c r="K679" s="49"/>
      <c r="L679" s="49"/>
      <c r="M679" s="49"/>
      <c r="N679" s="50"/>
    </row>
    <row r="680" spans="2:14" ht="13" x14ac:dyDescent="0.3">
      <c r="B680" s="45"/>
      <c r="C680" s="45"/>
      <c r="D680" s="46"/>
      <c r="E680" s="46"/>
      <c r="F680" s="37"/>
      <c r="G680" s="37"/>
      <c r="H680" s="37"/>
      <c r="I680" s="37"/>
      <c r="J680" s="49"/>
      <c r="K680" s="49"/>
      <c r="L680" s="49"/>
      <c r="M680" s="49"/>
      <c r="N680" s="50"/>
    </row>
    <row r="681" spans="2:14" ht="13" x14ac:dyDescent="0.3">
      <c r="B681" s="45"/>
      <c r="C681" s="45"/>
      <c r="D681" s="46"/>
      <c r="E681" s="46"/>
      <c r="F681" s="37"/>
      <c r="G681" s="37"/>
      <c r="H681" s="37"/>
      <c r="I681" s="37"/>
      <c r="J681" s="49"/>
      <c r="K681" s="49"/>
      <c r="L681" s="49"/>
      <c r="M681" s="49"/>
      <c r="N681" s="50"/>
    </row>
    <row r="682" spans="2:14" ht="13" x14ac:dyDescent="0.3">
      <c r="B682" s="45"/>
      <c r="C682" s="45"/>
      <c r="D682" s="46"/>
      <c r="E682" s="46"/>
      <c r="F682" s="37"/>
      <c r="G682" s="37"/>
      <c r="H682" s="37"/>
      <c r="I682" s="37"/>
      <c r="J682" s="49"/>
      <c r="K682" s="49"/>
      <c r="L682" s="49"/>
      <c r="M682" s="49"/>
      <c r="N682" s="50"/>
    </row>
    <row r="683" spans="2:14" ht="13" x14ac:dyDescent="0.3">
      <c r="B683" s="45"/>
      <c r="C683" s="45"/>
      <c r="D683" s="46"/>
      <c r="E683" s="46"/>
      <c r="F683" s="37"/>
      <c r="G683" s="37"/>
      <c r="H683" s="37"/>
      <c r="I683" s="37"/>
      <c r="J683" s="49"/>
      <c r="K683" s="49"/>
      <c r="L683" s="49"/>
      <c r="M683" s="49"/>
      <c r="N683" s="50"/>
    </row>
    <row r="684" spans="2:14" ht="13" x14ac:dyDescent="0.3">
      <c r="B684" s="45"/>
      <c r="C684" s="45"/>
      <c r="D684" s="46"/>
      <c r="E684" s="46"/>
      <c r="F684" s="37"/>
      <c r="G684" s="37"/>
      <c r="H684" s="37"/>
      <c r="I684" s="37"/>
      <c r="J684" s="49"/>
      <c r="K684" s="49"/>
      <c r="L684" s="49"/>
      <c r="M684" s="49"/>
      <c r="N684" s="50"/>
    </row>
    <row r="685" spans="2:14" ht="13" x14ac:dyDescent="0.3">
      <c r="B685" s="45"/>
      <c r="C685" s="45"/>
      <c r="D685" s="46"/>
      <c r="E685" s="46"/>
      <c r="F685" s="37"/>
      <c r="G685" s="37"/>
      <c r="H685" s="37"/>
      <c r="I685" s="37"/>
      <c r="J685" s="49"/>
      <c r="K685" s="49"/>
      <c r="L685" s="49"/>
      <c r="M685" s="49"/>
      <c r="N685" s="50"/>
    </row>
    <row r="686" spans="2:14" ht="13" x14ac:dyDescent="0.3">
      <c r="B686" s="45"/>
      <c r="C686" s="45"/>
      <c r="D686" s="46"/>
      <c r="E686" s="46"/>
      <c r="F686" s="37"/>
      <c r="G686" s="37"/>
      <c r="H686" s="37"/>
      <c r="I686" s="37"/>
      <c r="J686" s="49"/>
      <c r="K686" s="49"/>
      <c r="L686" s="49"/>
      <c r="M686" s="49"/>
      <c r="N686" s="50"/>
    </row>
    <row r="687" spans="2:14" ht="13" x14ac:dyDescent="0.3">
      <c r="B687" s="45"/>
      <c r="C687" s="45"/>
      <c r="D687" s="46"/>
      <c r="E687" s="46"/>
      <c r="F687" s="37"/>
      <c r="G687" s="37"/>
      <c r="H687" s="37"/>
      <c r="I687" s="37"/>
      <c r="J687" s="49"/>
      <c r="K687" s="49"/>
      <c r="L687" s="49"/>
      <c r="M687" s="49"/>
      <c r="N687" s="50"/>
    </row>
    <row r="688" spans="2:14" ht="13" x14ac:dyDescent="0.3">
      <c r="B688" s="45"/>
      <c r="C688" s="45"/>
      <c r="D688" s="46"/>
      <c r="E688" s="46"/>
      <c r="F688" s="37"/>
      <c r="G688" s="37"/>
      <c r="H688" s="37"/>
      <c r="I688" s="37"/>
      <c r="J688" s="49"/>
      <c r="K688" s="49"/>
      <c r="L688" s="49"/>
      <c r="M688" s="49"/>
      <c r="N688" s="50"/>
    </row>
    <row r="689" spans="2:14" ht="13" x14ac:dyDescent="0.3">
      <c r="B689" s="45"/>
      <c r="C689" s="45"/>
      <c r="D689" s="46"/>
      <c r="E689" s="46"/>
      <c r="F689" s="37"/>
      <c r="G689" s="37"/>
      <c r="H689" s="37"/>
      <c r="I689" s="37"/>
      <c r="J689" s="49"/>
      <c r="K689" s="49"/>
      <c r="L689" s="49"/>
      <c r="M689" s="49"/>
      <c r="N689" s="50"/>
    </row>
    <row r="690" spans="2:14" ht="13" x14ac:dyDescent="0.3">
      <c r="B690" s="45"/>
      <c r="C690" s="45"/>
      <c r="D690" s="46"/>
      <c r="E690" s="46"/>
      <c r="F690" s="37"/>
      <c r="G690" s="37"/>
      <c r="H690" s="37"/>
      <c r="I690" s="37"/>
      <c r="J690" s="49"/>
      <c r="K690" s="49"/>
      <c r="L690" s="49"/>
      <c r="M690" s="49"/>
      <c r="N690" s="50"/>
    </row>
    <row r="691" spans="2:14" ht="13" x14ac:dyDescent="0.3">
      <c r="B691" s="45"/>
      <c r="C691" s="45"/>
      <c r="D691" s="46"/>
      <c r="E691" s="46"/>
      <c r="F691" s="37"/>
      <c r="G691" s="37"/>
      <c r="H691" s="37"/>
      <c r="I691" s="37"/>
      <c r="J691" s="49"/>
      <c r="K691" s="49"/>
      <c r="L691" s="49"/>
      <c r="M691" s="49"/>
      <c r="N691" s="50"/>
    </row>
    <row r="692" spans="2:14" ht="13" x14ac:dyDescent="0.3">
      <c r="B692" s="45"/>
      <c r="C692" s="45"/>
      <c r="D692" s="46"/>
      <c r="E692" s="46"/>
      <c r="F692" s="37"/>
      <c r="G692" s="37"/>
      <c r="H692" s="37"/>
      <c r="I692" s="37"/>
      <c r="J692" s="49"/>
      <c r="K692" s="49"/>
      <c r="L692" s="49"/>
      <c r="M692" s="49"/>
      <c r="N692" s="50"/>
    </row>
    <row r="693" spans="2:14" ht="13" x14ac:dyDescent="0.3">
      <c r="B693" s="45"/>
      <c r="C693" s="45"/>
      <c r="D693" s="46"/>
      <c r="E693" s="46"/>
      <c r="F693" s="37"/>
      <c r="G693" s="37"/>
      <c r="H693" s="37"/>
      <c r="I693" s="37"/>
      <c r="J693" s="49"/>
      <c r="K693" s="49"/>
      <c r="L693" s="49"/>
      <c r="M693" s="49"/>
      <c r="N693" s="50"/>
    </row>
    <row r="694" spans="2:14" ht="13" x14ac:dyDescent="0.3">
      <c r="B694" s="45"/>
      <c r="C694" s="45"/>
      <c r="D694" s="46"/>
      <c r="E694" s="46"/>
      <c r="F694" s="37"/>
      <c r="G694" s="37"/>
      <c r="H694" s="37"/>
      <c r="I694" s="37"/>
      <c r="J694" s="49"/>
      <c r="K694" s="49"/>
      <c r="L694" s="49"/>
      <c r="M694" s="49"/>
      <c r="N694" s="50"/>
    </row>
    <row r="695" spans="2:14" ht="13" x14ac:dyDescent="0.3">
      <c r="B695" s="45"/>
      <c r="C695" s="45"/>
      <c r="D695" s="46"/>
      <c r="E695" s="46"/>
      <c r="F695" s="37"/>
      <c r="G695" s="37"/>
      <c r="H695" s="37"/>
      <c r="I695" s="37"/>
      <c r="J695" s="49"/>
      <c r="K695" s="49"/>
      <c r="L695" s="49"/>
      <c r="M695" s="49"/>
      <c r="N695" s="50"/>
    </row>
    <row r="696" spans="2:14" ht="13" x14ac:dyDescent="0.3">
      <c r="B696" s="45"/>
      <c r="C696" s="45"/>
      <c r="D696" s="46"/>
      <c r="E696" s="46"/>
      <c r="F696" s="37"/>
      <c r="G696" s="37"/>
      <c r="H696" s="37"/>
      <c r="I696" s="37"/>
      <c r="J696" s="49"/>
      <c r="K696" s="49"/>
      <c r="L696" s="49"/>
      <c r="M696" s="49"/>
      <c r="N696" s="50"/>
    </row>
    <row r="697" spans="2:14" ht="13" x14ac:dyDescent="0.3">
      <c r="B697" s="45"/>
      <c r="C697" s="45"/>
      <c r="D697" s="46"/>
      <c r="E697" s="46"/>
      <c r="F697" s="37"/>
      <c r="G697" s="37"/>
      <c r="H697" s="37"/>
      <c r="I697" s="37"/>
      <c r="J697" s="49"/>
      <c r="K697" s="49"/>
      <c r="L697" s="49"/>
      <c r="M697" s="49"/>
      <c r="N697" s="50"/>
    </row>
    <row r="698" spans="2:14" ht="13" x14ac:dyDescent="0.3">
      <c r="B698" s="45"/>
      <c r="C698" s="45"/>
      <c r="D698" s="46"/>
      <c r="E698" s="46"/>
      <c r="F698" s="37"/>
      <c r="G698" s="37"/>
      <c r="H698" s="37"/>
      <c r="I698" s="37"/>
      <c r="J698" s="49"/>
      <c r="K698" s="49"/>
      <c r="L698" s="49"/>
      <c r="M698" s="49"/>
      <c r="N698" s="50"/>
    </row>
    <row r="699" spans="2:14" ht="13" x14ac:dyDescent="0.3">
      <c r="B699" s="45"/>
      <c r="C699" s="45"/>
      <c r="D699" s="46"/>
      <c r="E699" s="46"/>
      <c r="F699" s="37"/>
      <c r="G699" s="37"/>
      <c r="H699" s="37"/>
      <c r="I699" s="37"/>
      <c r="J699" s="49"/>
      <c r="K699" s="49"/>
      <c r="L699" s="49"/>
      <c r="M699" s="49"/>
      <c r="N699" s="50"/>
    </row>
    <row r="700" spans="2:14" ht="13" x14ac:dyDescent="0.3">
      <c r="B700" s="45"/>
      <c r="C700" s="45"/>
      <c r="D700" s="46"/>
      <c r="E700" s="46"/>
      <c r="F700" s="37"/>
      <c r="G700" s="37"/>
      <c r="H700" s="37"/>
      <c r="I700" s="37"/>
      <c r="J700" s="49"/>
      <c r="K700" s="49"/>
      <c r="L700" s="49"/>
      <c r="M700" s="49"/>
      <c r="N700" s="50"/>
    </row>
    <row r="701" spans="2:14" ht="13" x14ac:dyDescent="0.3">
      <c r="B701" s="45"/>
      <c r="C701" s="45"/>
      <c r="D701" s="46"/>
      <c r="E701" s="46"/>
      <c r="F701" s="37"/>
      <c r="G701" s="37"/>
      <c r="H701" s="37"/>
      <c r="I701" s="37"/>
      <c r="J701" s="49"/>
      <c r="K701" s="49"/>
      <c r="L701" s="49"/>
      <c r="M701" s="49"/>
      <c r="N701" s="50"/>
    </row>
    <row r="702" spans="2:14" ht="13" x14ac:dyDescent="0.3">
      <c r="B702" s="45"/>
      <c r="C702" s="45"/>
      <c r="D702" s="46"/>
      <c r="E702" s="46"/>
      <c r="F702" s="37"/>
      <c r="G702" s="37"/>
      <c r="H702" s="37"/>
      <c r="I702" s="37"/>
      <c r="J702" s="49"/>
      <c r="K702" s="49"/>
      <c r="L702" s="49"/>
      <c r="M702" s="49"/>
      <c r="N702" s="50"/>
    </row>
    <row r="703" spans="2:14" ht="13" x14ac:dyDescent="0.3">
      <c r="B703" s="45"/>
      <c r="C703" s="45"/>
      <c r="D703" s="46"/>
      <c r="E703" s="46"/>
      <c r="F703" s="37"/>
      <c r="G703" s="37"/>
      <c r="H703" s="37"/>
      <c r="I703" s="37"/>
      <c r="J703" s="49"/>
      <c r="K703" s="49"/>
      <c r="L703" s="49"/>
      <c r="M703" s="49"/>
      <c r="N703" s="50"/>
    </row>
    <row r="704" spans="2:14" ht="13" x14ac:dyDescent="0.3">
      <c r="B704" s="45"/>
      <c r="C704" s="45"/>
      <c r="D704" s="46"/>
      <c r="E704" s="46"/>
      <c r="F704" s="37"/>
      <c r="G704" s="37"/>
      <c r="H704" s="37"/>
      <c r="I704" s="37"/>
      <c r="J704" s="49"/>
      <c r="K704" s="49"/>
      <c r="L704" s="49"/>
      <c r="M704" s="49"/>
      <c r="N704" s="50"/>
    </row>
    <row r="705" spans="2:14" ht="13" x14ac:dyDescent="0.3">
      <c r="B705" s="45"/>
      <c r="C705" s="45"/>
      <c r="D705" s="46"/>
      <c r="E705" s="46"/>
      <c r="F705" s="37"/>
      <c r="G705" s="37"/>
      <c r="H705" s="37"/>
      <c r="I705" s="37"/>
      <c r="J705" s="49"/>
      <c r="K705" s="49"/>
      <c r="L705" s="49"/>
      <c r="M705" s="49"/>
      <c r="N705" s="50"/>
    </row>
    <row r="706" spans="2:14" ht="13" x14ac:dyDescent="0.3">
      <c r="B706" s="45"/>
      <c r="C706" s="45"/>
      <c r="D706" s="46"/>
      <c r="E706" s="46"/>
      <c r="F706" s="37"/>
      <c r="G706" s="37"/>
      <c r="H706" s="37"/>
      <c r="I706" s="37"/>
      <c r="J706" s="49"/>
      <c r="K706" s="49"/>
      <c r="L706" s="49"/>
      <c r="M706" s="49"/>
      <c r="N706" s="50"/>
    </row>
    <row r="707" spans="2:14" ht="13" x14ac:dyDescent="0.3">
      <c r="B707" s="45"/>
      <c r="C707" s="45"/>
      <c r="D707" s="46"/>
      <c r="E707" s="46"/>
      <c r="F707" s="37"/>
      <c r="G707" s="37"/>
      <c r="H707" s="37"/>
      <c r="I707" s="37"/>
      <c r="J707" s="49"/>
      <c r="K707" s="49"/>
      <c r="L707" s="49"/>
      <c r="M707" s="49"/>
      <c r="N707" s="50"/>
    </row>
    <row r="708" spans="2:14" ht="13" x14ac:dyDescent="0.3">
      <c r="B708" s="45"/>
      <c r="C708" s="45"/>
      <c r="D708" s="46"/>
      <c r="E708" s="46"/>
      <c r="F708" s="37"/>
      <c r="G708" s="37"/>
      <c r="H708" s="37"/>
      <c r="I708" s="37"/>
      <c r="J708" s="49"/>
      <c r="K708" s="49"/>
      <c r="L708" s="49"/>
      <c r="M708" s="49"/>
      <c r="N708" s="50"/>
    </row>
    <row r="709" spans="2:14" ht="13" x14ac:dyDescent="0.3">
      <c r="B709" s="45"/>
      <c r="C709" s="45"/>
      <c r="D709" s="46"/>
      <c r="E709" s="46"/>
      <c r="F709" s="37"/>
      <c r="G709" s="37"/>
      <c r="H709" s="37"/>
      <c r="I709" s="37"/>
      <c r="J709" s="49"/>
      <c r="K709" s="49"/>
      <c r="L709" s="49"/>
      <c r="M709" s="49"/>
      <c r="N709" s="50"/>
    </row>
    <row r="710" spans="2:14" ht="13" x14ac:dyDescent="0.3">
      <c r="B710" s="45"/>
      <c r="C710" s="45"/>
      <c r="D710" s="46"/>
      <c r="E710" s="46"/>
      <c r="F710" s="37"/>
      <c r="G710" s="37"/>
      <c r="H710" s="37"/>
      <c r="I710" s="37"/>
      <c r="J710" s="49"/>
      <c r="K710" s="49"/>
      <c r="L710" s="49"/>
      <c r="M710" s="49"/>
      <c r="N710" s="50"/>
    </row>
    <row r="711" spans="2:14" ht="13" x14ac:dyDescent="0.3">
      <c r="B711" s="45"/>
      <c r="C711" s="45"/>
      <c r="D711" s="46"/>
      <c r="E711" s="46"/>
      <c r="F711" s="37"/>
      <c r="G711" s="37"/>
      <c r="H711" s="37"/>
      <c r="I711" s="37"/>
      <c r="J711" s="49"/>
      <c r="K711" s="49"/>
      <c r="L711" s="49"/>
      <c r="M711" s="49"/>
      <c r="N711" s="50"/>
    </row>
    <row r="712" spans="2:14" ht="13" x14ac:dyDescent="0.3">
      <c r="B712" s="45"/>
      <c r="C712" s="45"/>
      <c r="D712" s="46"/>
      <c r="E712" s="46"/>
      <c r="F712" s="37"/>
      <c r="G712" s="37"/>
      <c r="H712" s="37"/>
      <c r="I712" s="37"/>
      <c r="J712" s="49"/>
      <c r="K712" s="49"/>
      <c r="L712" s="49"/>
      <c r="M712" s="49"/>
      <c r="N712" s="50"/>
    </row>
    <row r="713" spans="2:14" ht="13" x14ac:dyDescent="0.3">
      <c r="B713" s="45"/>
      <c r="C713" s="45"/>
      <c r="D713" s="46"/>
      <c r="E713" s="46"/>
      <c r="F713" s="37"/>
      <c r="G713" s="37"/>
      <c r="H713" s="37"/>
      <c r="I713" s="37"/>
      <c r="J713" s="49"/>
      <c r="K713" s="49"/>
      <c r="L713" s="49"/>
      <c r="M713" s="49"/>
      <c r="N713" s="50"/>
    </row>
    <row r="714" spans="2:14" ht="13" x14ac:dyDescent="0.3">
      <c r="B714" s="45"/>
      <c r="C714" s="45"/>
      <c r="D714" s="46"/>
      <c r="E714" s="46"/>
      <c r="F714" s="37"/>
      <c r="G714" s="37"/>
      <c r="H714" s="37"/>
      <c r="I714" s="37"/>
      <c r="J714" s="49"/>
      <c r="K714" s="49"/>
      <c r="L714" s="49"/>
      <c r="M714" s="49"/>
      <c r="N714" s="50"/>
    </row>
    <row r="715" spans="2:14" ht="13" x14ac:dyDescent="0.3">
      <c r="B715" s="45"/>
      <c r="C715" s="45"/>
      <c r="D715" s="46"/>
      <c r="E715" s="46"/>
      <c r="F715" s="37"/>
      <c r="G715" s="37"/>
      <c r="H715" s="37"/>
      <c r="I715" s="37"/>
      <c r="J715" s="49"/>
      <c r="K715" s="49"/>
      <c r="L715" s="49"/>
      <c r="M715" s="49"/>
      <c r="N715" s="50"/>
    </row>
    <row r="716" spans="2:14" ht="13" x14ac:dyDescent="0.3">
      <c r="B716" s="45"/>
      <c r="C716" s="45"/>
      <c r="D716" s="46"/>
      <c r="E716" s="46"/>
      <c r="F716" s="37"/>
      <c r="G716" s="37"/>
      <c r="H716" s="37"/>
      <c r="I716" s="37"/>
      <c r="J716" s="49"/>
      <c r="K716" s="49"/>
      <c r="L716" s="49"/>
      <c r="M716" s="49"/>
      <c r="N716" s="50"/>
    </row>
    <row r="717" spans="2:14" ht="13" x14ac:dyDescent="0.3">
      <c r="B717" s="45"/>
      <c r="C717" s="45"/>
      <c r="D717" s="46"/>
      <c r="E717" s="46"/>
      <c r="F717" s="37"/>
      <c r="G717" s="37"/>
      <c r="H717" s="37"/>
      <c r="I717" s="37"/>
      <c r="J717" s="49"/>
      <c r="K717" s="49"/>
      <c r="L717" s="49"/>
      <c r="M717" s="49"/>
      <c r="N717" s="50"/>
    </row>
    <row r="718" spans="2:14" ht="13" x14ac:dyDescent="0.3">
      <c r="B718" s="45"/>
      <c r="C718" s="45"/>
      <c r="D718" s="46"/>
      <c r="E718" s="46"/>
      <c r="F718" s="37"/>
      <c r="G718" s="37"/>
      <c r="H718" s="37"/>
      <c r="I718" s="37"/>
      <c r="J718" s="49"/>
      <c r="K718" s="49"/>
      <c r="L718" s="49"/>
      <c r="M718" s="49"/>
      <c r="N718" s="50"/>
    </row>
    <row r="719" spans="2:14" ht="13" x14ac:dyDescent="0.3">
      <c r="B719" s="45"/>
      <c r="C719" s="45"/>
      <c r="D719" s="46"/>
      <c r="E719" s="46"/>
      <c r="F719" s="37"/>
      <c r="G719" s="37"/>
      <c r="H719" s="37"/>
      <c r="I719" s="37"/>
      <c r="J719" s="49"/>
      <c r="K719" s="49"/>
      <c r="L719" s="49"/>
      <c r="M719" s="49"/>
      <c r="N719" s="50"/>
    </row>
    <row r="720" spans="2:14" ht="13" x14ac:dyDescent="0.3">
      <c r="B720" s="45"/>
      <c r="C720" s="45"/>
      <c r="D720" s="46"/>
      <c r="E720" s="46"/>
      <c r="F720" s="37"/>
      <c r="G720" s="37"/>
      <c r="H720" s="37"/>
      <c r="I720" s="37"/>
      <c r="J720" s="49"/>
      <c r="K720" s="49"/>
      <c r="L720" s="49"/>
      <c r="M720" s="49"/>
      <c r="N720" s="50"/>
    </row>
    <row r="721" spans="2:14" ht="13" x14ac:dyDescent="0.3">
      <c r="B721" s="45"/>
      <c r="C721" s="45"/>
      <c r="D721" s="46"/>
      <c r="E721" s="46"/>
      <c r="F721" s="37"/>
      <c r="G721" s="37"/>
      <c r="H721" s="37"/>
      <c r="I721" s="37"/>
      <c r="J721" s="49"/>
      <c r="K721" s="49"/>
      <c r="L721" s="49"/>
      <c r="M721" s="49"/>
      <c r="N721" s="50"/>
    </row>
    <row r="722" spans="2:14" ht="13" x14ac:dyDescent="0.3">
      <c r="B722" s="45"/>
      <c r="C722" s="45"/>
      <c r="D722" s="46"/>
      <c r="E722" s="46"/>
      <c r="F722" s="37"/>
      <c r="G722" s="37"/>
      <c r="H722" s="37"/>
      <c r="I722" s="37"/>
      <c r="J722" s="49"/>
      <c r="K722" s="49"/>
      <c r="L722" s="49"/>
      <c r="M722" s="49"/>
      <c r="N722" s="50"/>
    </row>
    <row r="723" spans="2:14" ht="13" x14ac:dyDescent="0.3">
      <c r="B723" s="45"/>
      <c r="C723" s="45"/>
      <c r="D723" s="46"/>
      <c r="E723" s="46"/>
      <c r="F723" s="37"/>
      <c r="G723" s="37"/>
      <c r="H723" s="37"/>
      <c r="I723" s="37"/>
      <c r="J723" s="49"/>
      <c r="K723" s="49"/>
      <c r="L723" s="49"/>
      <c r="M723" s="49"/>
      <c r="N723" s="50"/>
    </row>
    <row r="724" spans="2:14" ht="13" x14ac:dyDescent="0.3">
      <c r="B724" s="45"/>
      <c r="C724" s="45"/>
      <c r="D724" s="46"/>
      <c r="E724" s="46"/>
      <c r="F724" s="37"/>
      <c r="G724" s="37"/>
      <c r="H724" s="37"/>
      <c r="I724" s="37"/>
      <c r="J724" s="49"/>
      <c r="K724" s="49"/>
      <c r="L724" s="49"/>
      <c r="M724" s="49"/>
      <c r="N724" s="50"/>
    </row>
    <row r="725" spans="2:14" ht="13" x14ac:dyDescent="0.3">
      <c r="B725" s="45"/>
      <c r="C725" s="45"/>
      <c r="D725" s="46"/>
      <c r="E725" s="46"/>
      <c r="F725" s="37"/>
      <c r="G725" s="37"/>
      <c r="H725" s="37"/>
      <c r="I725" s="37"/>
      <c r="J725" s="49"/>
      <c r="K725" s="49"/>
      <c r="L725" s="49"/>
      <c r="M725" s="49"/>
      <c r="N725" s="50"/>
    </row>
    <row r="726" spans="2:14" ht="13" x14ac:dyDescent="0.3">
      <c r="B726" s="45"/>
      <c r="C726" s="45"/>
      <c r="D726" s="46"/>
      <c r="E726" s="46"/>
      <c r="F726" s="37"/>
      <c r="G726" s="37"/>
      <c r="H726" s="37"/>
      <c r="I726" s="37"/>
      <c r="J726" s="49"/>
      <c r="K726" s="49"/>
      <c r="L726" s="49"/>
      <c r="M726" s="49"/>
      <c r="N726" s="50"/>
    </row>
    <row r="727" spans="2:14" ht="13" x14ac:dyDescent="0.3">
      <c r="B727" s="45"/>
      <c r="C727" s="45"/>
      <c r="D727" s="46"/>
      <c r="E727" s="46"/>
      <c r="F727" s="37"/>
      <c r="G727" s="37"/>
      <c r="H727" s="37"/>
      <c r="I727" s="37"/>
      <c r="J727" s="49"/>
      <c r="K727" s="49"/>
      <c r="L727" s="49"/>
      <c r="M727" s="49"/>
      <c r="N727" s="50"/>
    </row>
    <row r="728" spans="2:14" ht="13" x14ac:dyDescent="0.3">
      <c r="B728" s="45"/>
      <c r="C728" s="45"/>
      <c r="D728" s="46"/>
      <c r="E728" s="46"/>
      <c r="F728" s="37"/>
      <c r="G728" s="37"/>
      <c r="H728" s="37"/>
      <c r="I728" s="37"/>
      <c r="J728" s="49"/>
      <c r="K728" s="49"/>
      <c r="L728" s="49"/>
      <c r="M728" s="49"/>
      <c r="N728" s="50"/>
    </row>
    <row r="729" spans="2:14" ht="13" x14ac:dyDescent="0.3">
      <c r="B729" s="45"/>
      <c r="C729" s="45"/>
      <c r="D729" s="46"/>
      <c r="E729" s="46"/>
      <c r="F729" s="37"/>
      <c r="G729" s="37"/>
      <c r="H729" s="37"/>
      <c r="I729" s="37"/>
      <c r="J729" s="49"/>
      <c r="K729" s="49"/>
      <c r="L729" s="49"/>
      <c r="M729" s="49"/>
      <c r="N729" s="50"/>
    </row>
    <row r="730" spans="2:14" ht="13" x14ac:dyDescent="0.3">
      <c r="B730" s="45"/>
      <c r="C730" s="45"/>
      <c r="D730" s="46"/>
      <c r="E730" s="46"/>
      <c r="F730" s="37"/>
      <c r="G730" s="37"/>
      <c r="H730" s="37"/>
      <c r="I730" s="37"/>
      <c r="J730" s="49"/>
      <c r="K730" s="49"/>
      <c r="L730" s="49"/>
      <c r="M730" s="49"/>
      <c r="N730" s="50"/>
    </row>
    <row r="731" spans="2:14" ht="13" x14ac:dyDescent="0.3">
      <c r="B731" s="45"/>
      <c r="C731" s="45"/>
      <c r="D731" s="46"/>
      <c r="E731" s="46"/>
      <c r="F731" s="37"/>
      <c r="G731" s="37"/>
      <c r="H731" s="37"/>
      <c r="I731" s="37"/>
      <c r="J731" s="49"/>
      <c r="K731" s="49"/>
      <c r="L731" s="49"/>
      <c r="M731" s="49"/>
      <c r="N731" s="50"/>
    </row>
    <row r="732" spans="2:14" ht="13" x14ac:dyDescent="0.3">
      <c r="B732" s="45"/>
      <c r="C732" s="45"/>
      <c r="D732" s="46"/>
      <c r="E732" s="46"/>
      <c r="F732" s="37"/>
      <c r="G732" s="37"/>
      <c r="H732" s="37"/>
      <c r="I732" s="37"/>
      <c r="J732" s="49"/>
      <c r="K732" s="49"/>
      <c r="L732" s="49"/>
      <c r="M732" s="49"/>
      <c r="N732" s="50"/>
    </row>
    <row r="733" spans="2:14" ht="13" x14ac:dyDescent="0.3">
      <c r="B733" s="45"/>
      <c r="C733" s="45"/>
      <c r="D733" s="46"/>
      <c r="E733" s="46"/>
      <c r="F733" s="37"/>
      <c r="G733" s="37"/>
      <c r="H733" s="37"/>
      <c r="I733" s="37"/>
      <c r="J733" s="49"/>
      <c r="K733" s="49"/>
      <c r="L733" s="49"/>
      <c r="M733" s="49"/>
      <c r="N733" s="50"/>
    </row>
    <row r="734" spans="2:14" ht="13" x14ac:dyDescent="0.3">
      <c r="B734" s="45"/>
      <c r="C734" s="45"/>
      <c r="D734" s="46"/>
      <c r="E734" s="46"/>
      <c r="F734" s="37"/>
      <c r="G734" s="37"/>
      <c r="H734" s="37"/>
      <c r="I734" s="37"/>
      <c r="J734" s="49"/>
      <c r="K734" s="49"/>
      <c r="L734" s="49"/>
      <c r="M734" s="49"/>
      <c r="N734" s="50"/>
    </row>
    <row r="735" spans="2:14" ht="13" x14ac:dyDescent="0.3">
      <c r="B735" s="45"/>
      <c r="C735" s="45"/>
      <c r="D735" s="46"/>
      <c r="E735" s="46"/>
      <c r="F735" s="37"/>
      <c r="G735" s="37"/>
      <c r="H735" s="37"/>
      <c r="I735" s="37"/>
      <c r="J735" s="49"/>
      <c r="K735" s="49"/>
      <c r="L735" s="49"/>
      <c r="M735" s="49"/>
      <c r="N735" s="50"/>
    </row>
    <row r="736" spans="2:14" ht="13" x14ac:dyDescent="0.3">
      <c r="B736" s="45"/>
      <c r="C736" s="45"/>
      <c r="D736" s="46"/>
      <c r="E736" s="46"/>
      <c r="F736" s="37"/>
      <c r="G736" s="37"/>
      <c r="H736" s="37"/>
      <c r="I736" s="37"/>
      <c r="J736" s="49"/>
      <c r="K736" s="49"/>
      <c r="L736" s="49"/>
      <c r="M736" s="49"/>
      <c r="N736" s="50"/>
    </row>
    <row r="737" spans="2:14" ht="13" x14ac:dyDescent="0.3">
      <c r="B737" s="45"/>
      <c r="C737" s="45"/>
      <c r="D737" s="46"/>
      <c r="E737" s="46"/>
      <c r="F737" s="37"/>
      <c r="G737" s="37"/>
      <c r="H737" s="37"/>
      <c r="I737" s="37"/>
      <c r="J737" s="49"/>
      <c r="K737" s="49"/>
      <c r="L737" s="49"/>
      <c r="M737" s="49"/>
      <c r="N737" s="50"/>
    </row>
    <row r="738" spans="2:14" ht="13" x14ac:dyDescent="0.3">
      <c r="B738" s="45"/>
      <c r="C738" s="45"/>
      <c r="D738" s="46"/>
      <c r="E738" s="46"/>
      <c r="F738" s="37"/>
      <c r="G738" s="37"/>
      <c r="H738" s="37"/>
      <c r="I738" s="37"/>
      <c r="J738" s="49"/>
      <c r="K738" s="49"/>
      <c r="L738" s="49"/>
      <c r="M738" s="49"/>
      <c r="N738" s="50"/>
    </row>
    <row r="739" spans="2:14" ht="13" x14ac:dyDescent="0.3">
      <c r="B739" s="45"/>
      <c r="C739" s="45"/>
      <c r="D739" s="46"/>
      <c r="E739" s="46"/>
      <c r="F739" s="37"/>
      <c r="G739" s="37"/>
      <c r="H739" s="37"/>
      <c r="I739" s="37"/>
      <c r="J739" s="49"/>
      <c r="K739" s="49"/>
      <c r="L739" s="49"/>
      <c r="M739" s="49"/>
      <c r="N739" s="50"/>
    </row>
    <row r="740" spans="2:14" ht="13" x14ac:dyDescent="0.3">
      <c r="B740" s="45"/>
      <c r="C740" s="45"/>
      <c r="D740" s="46"/>
      <c r="E740" s="46"/>
      <c r="F740" s="37"/>
      <c r="G740" s="37"/>
      <c r="H740" s="37"/>
      <c r="I740" s="37"/>
      <c r="J740" s="49"/>
      <c r="K740" s="49"/>
      <c r="L740" s="49"/>
      <c r="M740" s="49"/>
      <c r="N740" s="50"/>
    </row>
    <row r="741" spans="2:14" ht="13" x14ac:dyDescent="0.3">
      <c r="B741" s="45"/>
      <c r="C741" s="45"/>
      <c r="D741" s="46"/>
      <c r="E741" s="46"/>
      <c r="F741" s="37"/>
      <c r="G741" s="37"/>
      <c r="H741" s="37"/>
      <c r="I741" s="37"/>
      <c r="J741" s="49"/>
      <c r="K741" s="49"/>
      <c r="L741" s="49"/>
      <c r="M741" s="49"/>
      <c r="N741" s="50"/>
    </row>
    <row r="742" spans="2:14" ht="13" x14ac:dyDescent="0.3">
      <c r="B742" s="45"/>
      <c r="C742" s="45"/>
      <c r="D742" s="46"/>
      <c r="E742" s="46"/>
      <c r="F742" s="37"/>
      <c r="G742" s="37"/>
      <c r="H742" s="37"/>
      <c r="I742" s="37"/>
      <c r="J742" s="49"/>
      <c r="K742" s="49"/>
      <c r="L742" s="49"/>
      <c r="M742" s="49"/>
      <c r="N742" s="50"/>
    </row>
    <row r="743" spans="2:14" ht="13" x14ac:dyDescent="0.3">
      <c r="B743" s="45"/>
      <c r="C743" s="45"/>
      <c r="D743" s="46"/>
      <c r="E743" s="46"/>
      <c r="F743" s="37"/>
      <c r="G743" s="37"/>
      <c r="H743" s="37"/>
      <c r="I743" s="37"/>
      <c r="J743" s="49"/>
      <c r="K743" s="49"/>
      <c r="L743" s="49"/>
      <c r="M743" s="49"/>
      <c r="N743" s="50"/>
    </row>
    <row r="744" spans="2:14" ht="13" x14ac:dyDescent="0.3">
      <c r="B744" s="45"/>
      <c r="C744" s="45"/>
      <c r="D744" s="46"/>
      <c r="E744" s="46"/>
      <c r="F744" s="37"/>
      <c r="G744" s="37"/>
      <c r="H744" s="37"/>
      <c r="I744" s="37"/>
      <c r="J744" s="49"/>
      <c r="K744" s="49"/>
      <c r="L744" s="49"/>
      <c r="M744" s="49"/>
      <c r="N744" s="50"/>
    </row>
    <row r="745" spans="2:14" ht="13" x14ac:dyDescent="0.3">
      <c r="B745" s="45"/>
      <c r="C745" s="45"/>
      <c r="D745" s="46"/>
      <c r="E745" s="46"/>
      <c r="F745" s="37"/>
      <c r="G745" s="37"/>
      <c r="H745" s="37"/>
      <c r="I745" s="37"/>
      <c r="J745" s="49"/>
      <c r="K745" s="49"/>
      <c r="L745" s="49"/>
      <c r="M745" s="49"/>
      <c r="N745" s="50"/>
    </row>
    <row r="746" spans="2:14" ht="13" x14ac:dyDescent="0.3">
      <c r="B746" s="45"/>
      <c r="C746" s="45"/>
      <c r="D746" s="46"/>
      <c r="E746" s="46"/>
      <c r="F746" s="37"/>
      <c r="G746" s="37"/>
      <c r="H746" s="37"/>
      <c r="I746" s="37"/>
      <c r="J746" s="49"/>
      <c r="K746" s="49"/>
      <c r="L746" s="49"/>
      <c r="M746" s="49"/>
      <c r="N746" s="50"/>
    </row>
    <row r="747" spans="2:14" ht="13" x14ac:dyDescent="0.3">
      <c r="B747" s="45"/>
      <c r="C747" s="45"/>
      <c r="D747" s="46"/>
      <c r="E747" s="46"/>
      <c r="F747" s="37"/>
      <c r="G747" s="37"/>
      <c r="H747" s="37"/>
      <c r="I747" s="37"/>
      <c r="J747" s="49"/>
      <c r="K747" s="49"/>
      <c r="L747" s="49"/>
      <c r="M747" s="49"/>
      <c r="N747" s="50"/>
    </row>
    <row r="748" spans="2:14" ht="13" x14ac:dyDescent="0.3">
      <c r="B748" s="45"/>
      <c r="C748" s="45"/>
      <c r="D748" s="46"/>
      <c r="E748" s="46"/>
      <c r="F748" s="37"/>
      <c r="G748" s="37"/>
      <c r="H748" s="37"/>
      <c r="I748" s="37"/>
      <c r="J748" s="49"/>
      <c r="K748" s="49"/>
      <c r="L748" s="49"/>
      <c r="M748" s="49"/>
      <c r="N748" s="50"/>
    </row>
    <row r="749" spans="2:14" ht="13" x14ac:dyDescent="0.3">
      <c r="B749" s="45"/>
      <c r="C749" s="45"/>
      <c r="D749" s="46"/>
      <c r="E749" s="46"/>
      <c r="F749" s="37"/>
      <c r="G749" s="37"/>
      <c r="H749" s="37"/>
      <c r="I749" s="37"/>
      <c r="J749" s="49"/>
      <c r="K749" s="49"/>
      <c r="L749" s="49"/>
      <c r="M749" s="49"/>
      <c r="N749" s="50"/>
    </row>
    <row r="750" spans="2:14" ht="13" x14ac:dyDescent="0.3">
      <c r="B750" s="45"/>
      <c r="C750" s="45"/>
      <c r="D750" s="46"/>
      <c r="E750" s="46"/>
      <c r="F750" s="37"/>
      <c r="G750" s="37"/>
      <c r="H750" s="37"/>
      <c r="I750" s="37"/>
      <c r="J750" s="49"/>
      <c r="K750" s="49"/>
      <c r="L750" s="49"/>
      <c r="M750" s="49"/>
      <c r="N750" s="50"/>
    </row>
    <row r="751" spans="2:14" ht="13" x14ac:dyDescent="0.3">
      <c r="B751" s="45"/>
      <c r="C751" s="45"/>
      <c r="D751" s="46"/>
      <c r="E751" s="46"/>
      <c r="F751" s="37"/>
      <c r="G751" s="37"/>
      <c r="H751" s="37"/>
      <c r="I751" s="37"/>
      <c r="J751" s="49"/>
      <c r="K751" s="49"/>
      <c r="L751" s="49"/>
      <c r="M751" s="49"/>
      <c r="N751" s="50"/>
    </row>
    <row r="752" spans="2:14" ht="13" x14ac:dyDescent="0.3">
      <c r="B752" s="45"/>
      <c r="C752" s="45"/>
      <c r="D752" s="46"/>
      <c r="E752" s="46"/>
      <c r="F752" s="37"/>
      <c r="G752" s="37"/>
      <c r="H752" s="37"/>
      <c r="I752" s="37"/>
      <c r="J752" s="49"/>
      <c r="K752" s="49"/>
      <c r="L752" s="49"/>
      <c r="M752" s="49"/>
      <c r="N752" s="50"/>
    </row>
    <row r="753" spans="2:14" ht="13" x14ac:dyDescent="0.3">
      <c r="B753" s="45"/>
      <c r="C753" s="45"/>
      <c r="D753" s="46"/>
      <c r="E753" s="46"/>
      <c r="F753" s="37"/>
      <c r="G753" s="37"/>
      <c r="H753" s="37"/>
      <c r="I753" s="37"/>
      <c r="J753" s="49"/>
      <c r="K753" s="49"/>
      <c r="L753" s="49"/>
      <c r="M753" s="49"/>
      <c r="N753" s="50"/>
    </row>
    <row r="754" spans="2:14" ht="13" x14ac:dyDescent="0.3">
      <c r="B754" s="45"/>
      <c r="C754" s="45"/>
      <c r="D754" s="46"/>
      <c r="E754" s="46"/>
      <c r="F754" s="37"/>
      <c r="G754" s="37"/>
      <c r="H754" s="37"/>
      <c r="I754" s="37"/>
      <c r="J754" s="49"/>
      <c r="K754" s="49"/>
      <c r="L754" s="49"/>
      <c r="M754" s="49"/>
      <c r="N754" s="50"/>
    </row>
    <row r="755" spans="2:14" ht="13" x14ac:dyDescent="0.3">
      <c r="B755" s="45"/>
      <c r="C755" s="45"/>
      <c r="D755" s="46"/>
      <c r="E755" s="46"/>
      <c r="F755" s="37"/>
      <c r="G755" s="37"/>
      <c r="H755" s="37"/>
      <c r="I755" s="37"/>
      <c r="J755" s="49"/>
      <c r="K755" s="49"/>
      <c r="L755" s="49"/>
      <c r="M755" s="49"/>
      <c r="N755" s="50"/>
    </row>
    <row r="756" spans="2:14" ht="13" x14ac:dyDescent="0.3">
      <c r="B756" s="45"/>
      <c r="C756" s="45"/>
      <c r="D756" s="46"/>
      <c r="E756" s="46"/>
      <c r="F756" s="37"/>
      <c r="G756" s="37"/>
      <c r="H756" s="37"/>
      <c r="I756" s="37"/>
      <c r="J756" s="49"/>
      <c r="K756" s="49"/>
      <c r="L756" s="49"/>
      <c r="M756" s="49"/>
      <c r="N756" s="50"/>
    </row>
    <row r="757" spans="2:14" ht="13" x14ac:dyDescent="0.3">
      <c r="B757" s="45"/>
      <c r="C757" s="45"/>
      <c r="D757" s="46"/>
      <c r="E757" s="46"/>
      <c r="F757" s="37"/>
      <c r="G757" s="37"/>
      <c r="H757" s="37"/>
      <c r="I757" s="37"/>
      <c r="J757" s="49"/>
      <c r="K757" s="49"/>
      <c r="L757" s="49"/>
      <c r="M757" s="49"/>
      <c r="N757" s="50"/>
    </row>
    <row r="758" spans="2:14" ht="13" x14ac:dyDescent="0.3">
      <c r="B758" s="45"/>
      <c r="C758" s="45"/>
      <c r="D758" s="46"/>
      <c r="E758" s="46"/>
      <c r="F758" s="37"/>
      <c r="G758" s="37"/>
      <c r="H758" s="37"/>
      <c r="I758" s="37"/>
      <c r="J758" s="49"/>
      <c r="K758" s="49"/>
      <c r="L758" s="49"/>
      <c r="M758" s="49"/>
      <c r="N758" s="50"/>
    </row>
    <row r="759" spans="2:14" ht="13" x14ac:dyDescent="0.3">
      <c r="B759" s="45"/>
      <c r="C759" s="45"/>
      <c r="D759" s="46"/>
      <c r="E759" s="46"/>
      <c r="F759" s="37"/>
      <c r="G759" s="37"/>
      <c r="H759" s="37"/>
      <c r="I759" s="37"/>
      <c r="J759" s="49"/>
      <c r="K759" s="49"/>
      <c r="L759" s="49"/>
      <c r="M759" s="49"/>
      <c r="N759" s="50"/>
    </row>
    <row r="760" spans="2:14" ht="13" x14ac:dyDescent="0.3">
      <c r="B760" s="45"/>
      <c r="C760" s="45"/>
      <c r="D760" s="46"/>
      <c r="E760" s="46"/>
      <c r="F760" s="37"/>
      <c r="G760" s="37"/>
      <c r="H760" s="37"/>
      <c r="I760" s="37"/>
      <c r="J760" s="49"/>
      <c r="K760" s="49"/>
      <c r="L760" s="49"/>
      <c r="M760" s="49"/>
      <c r="N760" s="50"/>
    </row>
    <row r="761" spans="2:14" ht="13" x14ac:dyDescent="0.3">
      <c r="B761" s="45"/>
      <c r="C761" s="45"/>
      <c r="D761" s="46"/>
      <c r="E761" s="46"/>
      <c r="F761" s="37"/>
      <c r="G761" s="37"/>
      <c r="H761" s="37"/>
      <c r="I761" s="37"/>
      <c r="J761" s="49"/>
      <c r="K761" s="49"/>
      <c r="L761" s="49"/>
      <c r="M761" s="49"/>
      <c r="N761" s="50"/>
    </row>
    <row r="762" spans="2:14" ht="13" x14ac:dyDescent="0.3">
      <c r="B762" s="45"/>
      <c r="C762" s="45"/>
      <c r="D762" s="46"/>
      <c r="E762" s="46"/>
      <c r="F762" s="37"/>
      <c r="G762" s="37"/>
      <c r="H762" s="37"/>
      <c r="I762" s="37"/>
      <c r="J762" s="49"/>
      <c r="K762" s="49"/>
      <c r="L762" s="49"/>
      <c r="M762" s="49"/>
      <c r="N762" s="50"/>
    </row>
    <row r="763" spans="2:14" ht="13" x14ac:dyDescent="0.3">
      <c r="B763" s="45"/>
      <c r="C763" s="45"/>
      <c r="D763" s="46"/>
      <c r="E763" s="46"/>
      <c r="F763" s="37"/>
      <c r="G763" s="37"/>
      <c r="H763" s="37"/>
      <c r="I763" s="37"/>
      <c r="J763" s="49"/>
      <c r="K763" s="49"/>
      <c r="L763" s="49"/>
      <c r="M763" s="49"/>
      <c r="N763" s="50"/>
    </row>
    <row r="764" spans="2:14" ht="13" x14ac:dyDescent="0.3">
      <c r="B764" s="45"/>
      <c r="C764" s="45"/>
      <c r="D764" s="46"/>
      <c r="E764" s="46"/>
      <c r="F764" s="37"/>
      <c r="G764" s="37"/>
      <c r="H764" s="37"/>
      <c r="I764" s="37"/>
      <c r="J764" s="49"/>
      <c r="K764" s="49"/>
      <c r="L764" s="49"/>
      <c r="M764" s="49"/>
      <c r="N764" s="50"/>
    </row>
    <row r="765" spans="2:14" ht="13" x14ac:dyDescent="0.3">
      <c r="B765" s="45"/>
      <c r="C765" s="45"/>
      <c r="D765" s="46"/>
      <c r="E765" s="46"/>
      <c r="F765" s="37"/>
      <c r="G765" s="37"/>
      <c r="H765" s="37"/>
      <c r="I765" s="37"/>
      <c r="J765" s="49"/>
      <c r="K765" s="49"/>
      <c r="L765" s="49"/>
      <c r="M765" s="49"/>
      <c r="N765" s="50"/>
    </row>
    <row r="766" spans="2:14" ht="13" x14ac:dyDescent="0.3">
      <c r="B766" s="45"/>
      <c r="C766" s="45"/>
      <c r="D766" s="46"/>
      <c r="E766" s="46"/>
      <c r="F766" s="37"/>
      <c r="G766" s="37"/>
      <c r="H766" s="37"/>
      <c r="I766" s="37"/>
      <c r="J766" s="49"/>
      <c r="K766" s="49"/>
      <c r="L766" s="49"/>
      <c r="M766" s="49"/>
      <c r="N766" s="50"/>
    </row>
    <row r="767" spans="2:14" ht="13" x14ac:dyDescent="0.3">
      <c r="B767" s="45"/>
      <c r="C767" s="45"/>
      <c r="D767" s="46"/>
      <c r="E767" s="46"/>
      <c r="F767" s="37"/>
      <c r="G767" s="37"/>
      <c r="H767" s="37"/>
      <c r="I767" s="37"/>
      <c r="J767" s="49"/>
      <c r="K767" s="49"/>
      <c r="L767" s="49"/>
      <c r="M767" s="49"/>
      <c r="N767" s="50"/>
    </row>
    <row r="768" spans="2:14" ht="13" x14ac:dyDescent="0.3">
      <c r="B768" s="45"/>
      <c r="C768" s="45"/>
      <c r="D768" s="46"/>
      <c r="E768" s="46"/>
      <c r="F768" s="37"/>
      <c r="G768" s="37"/>
      <c r="H768" s="37"/>
      <c r="I768" s="37"/>
      <c r="J768" s="49"/>
      <c r="K768" s="49"/>
      <c r="L768" s="49"/>
      <c r="M768" s="49"/>
      <c r="N768" s="50"/>
    </row>
    <row r="769" spans="2:14" ht="13" x14ac:dyDescent="0.3">
      <c r="B769" s="45"/>
      <c r="C769" s="45"/>
      <c r="D769" s="46"/>
      <c r="E769" s="46"/>
      <c r="F769" s="37"/>
      <c r="G769" s="37"/>
      <c r="H769" s="37"/>
      <c r="I769" s="37"/>
      <c r="J769" s="49"/>
      <c r="K769" s="49"/>
      <c r="L769" s="49"/>
      <c r="M769" s="49"/>
      <c r="N769" s="50"/>
    </row>
    <row r="770" spans="2:14" ht="13" x14ac:dyDescent="0.3">
      <c r="B770" s="45"/>
      <c r="C770" s="45"/>
      <c r="D770" s="46"/>
      <c r="E770" s="46"/>
      <c r="F770" s="37"/>
      <c r="G770" s="37"/>
      <c r="H770" s="37"/>
      <c r="I770" s="37"/>
      <c r="J770" s="49"/>
      <c r="K770" s="49"/>
      <c r="L770" s="49"/>
      <c r="M770" s="49"/>
      <c r="N770" s="50"/>
    </row>
    <row r="771" spans="2:14" ht="13" x14ac:dyDescent="0.3">
      <c r="B771" s="45"/>
      <c r="C771" s="45"/>
      <c r="D771" s="46"/>
      <c r="E771" s="46"/>
      <c r="F771" s="37"/>
      <c r="G771" s="37"/>
      <c r="H771" s="37"/>
      <c r="I771" s="37"/>
      <c r="J771" s="49"/>
      <c r="K771" s="49"/>
      <c r="L771" s="49"/>
      <c r="M771" s="49"/>
      <c r="N771" s="50"/>
    </row>
    <row r="772" spans="2:14" ht="13" x14ac:dyDescent="0.3">
      <c r="B772" s="45"/>
      <c r="C772" s="45"/>
      <c r="D772" s="46"/>
      <c r="E772" s="46"/>
      <c r="F772" s="37"/>
      <c r="G772" s="37"/>
      <c r="H772" s="37"/>
      <c r="I772" s="37"/>
      <c r="J772" s="49"/>
      <c r="K772" s="49"/>
      <c r="L772" s="49"/>
      <c r="M772" s="49"/>
      <c r="N772" s="50"/>
    </row>
    <row r="773" spans="2:14" ht="13" x14ac:dyDescent="0.3">
      <c r="B773" s="45"/>
      <c r="C773" s="45"/>
      <c r="D773" s="46"/>
      <c r="E773" s="46"/>
      <c r="F773" s="37"/>
      <c r="G773" s="37"/>
      <c r="H773" s="37"/>
      <c r="I773" s="37"/>
      <c r="J773" s="49"/>
      <c r="K773" s="49"/>
      <c r="L773" s="49"/>
      <c r="M773" s="49"/>
      <c r="N773" s="50"/>
    </row>
    <row r="774" spans="2:14" ht="13" x14ac:dyDescent="0.3">
      <c r="B774" s="45"/>
      <c r="C774" s="45"/>
      <c r="D774" s="46"/>
      <c r="E774" s="46"/>
      <c r="F774" s="37"/>
      <c r="G774" s="37"/>
      <c r="H774" s="37"/>
      <c r="I774" s="37"/>
      <c r="J774" s="49"/>
      <c r="K774" s="49"/>
      <c r="L774" s="49"/>
      <c r="M774" s="49"/>
      <c r="N774" s="50"/>
    </row>
    <row r="775" spans="2:14" ht="13" x14ac:dyDescent="0.3">
      <c r="B775" s="45"/>
      <c r="C775" s="45"/>
      <c r="D775" s="46"/>
      <c r="E775" s="46"/>
      <c r="F775" s="37"/>
      <c r="G775" s="37"/>
      <c r="H775" s="37"/>
      <c r="I775" s="37"/>
      <c r="J775" s="49"/>
      <c r="K775" s="49"/>
      <c r="L775" s="49"/>
      <c r="M775" s="49"/>
      <c r="N775" s="50"/>
    </row>
    <row r="776" spans="2:14" ht="13" x14ac:dyDescent="0.3">
      <c r="B776" s="45"/>
      <c r="C776" s="45"/>
      <c r="D776" s="46"/>
      <c r="E776" s="46"/>
      <c r="F776" s="37"/>
      <c r="G776" s="37"/>
      <c r="H776" s="37"/>
      <c r="I776" s="37"/>
      <c r="J776" s="49"/>
      <c r="K776" s="49"/>
      <c r="L776" s="49"/>
      <c r="M776" s="49"/>
      <c r="N776" s="50"/>
    </row>
    <row r="777" spans="2:14" ht="13" x14ac:dyDescent="0.3">
      <c r="B777" s="45"/>
      <c r="C777" s="45"/>
      <c r="D777" s="46"/>
      <c r="E777" s="46"/>
      <c r="F777" s="37"/>
      <c r="G777" s="37"/>
      <c r="H777" s="37"/>
      <c r="I777" s="37"/>
      <c r="J777" s="49"/>
      <c r="K777" s="49"/>
      <c r="L777" s="49"/>
      <c r="M777" s="49"/>
      <c r="N777" s="50"/>
    </row>
    <row r="778" spans="2:14" ht="13" x14ac:dyDescent="0.3">
      <c r="B778" s="45"/>
      <c r="C778" s="45"/>
      <c r="D778" s="46"/>
      <c r="E778" s="46"/>
      <c r="F778" s="37"/>
      <c r="G778" s="37"/>
      <c r="H778" s="37"/>
      <c r="I778" s="37"/>
      <c r="J778" s="49"/>
      <c r="K778" s="49"/>
      <c r="L778" s="49"/>
      <c r="M778" s="49"/>
      <c r="N778" s="50"/>
    </row>
    <row r="779" spans="2:14" ht="13" x14ac:dyDescent="0.3">
      <c r="B779" s="45"/>
      <c r="C779" s="45"/>
      <c r="D779" s="46"/>
      <c r="E779" s="46"/>
      <c r="F779" s="37"/>
      <c r="G779" s="37"/>
      <c r="H779" s="37"/>
      <c r="I779" s="37"/>
      <c r="J779" s="49"/>
      <c r="K779" s="49"/>
      <c r="L779" s="49"/>
      <c r="M779" s="49"/>
      <c r="N779" s="50"/>
    </row>
    <row r="780" spans="2:14" ht="13" x14ac:dyDescent="0.3">
      <c r="B780" s="45"/>
      <c r="C780" s="45"/>
      <c r="D780" s="46"/>
      <c r="E780" s="46"/>
      <c r="F780" s="37"/>
      <c r="G780" s="37"/>
      <c r="H780" s="37"/>
      <c r="I780" s="37"/>
      <c r="J780" s="49"/>
      <c r="K780" s="49"/>
      <c r="L780" s="49"/>
      <c r="M780" s="49"/>
      <c r="N780" s="50"/>
    </row>
    <row r="781" spans="2:14" ht="13" x14ac:dyDescent="0.3">
      <c r="B781" s="45"/>
      <c r="C781" s="45"/>
      <c r="D781" s="46"/>
      <c r="E781" s="46"/>
      <c r="F781" s="37"/>
      <c r="G781" s="37"/>
      <c r="H781" s="37"/>
      <c r="I781" s="37"/>
      <c r="J781" s="49"/>
      <c r="K781" s="49"/>
      <c r="L781" s="49"/>
      <c r="M781" s="49"/>
      <c r="N781" s="50"/>
    </row>
    <row r="782" spans="2:14" ht="13" x14ac:dyDescent="0.3">
      <c r="B782" s="45"/>
      <c r="C782" s="45"/>
      <c r="D782" s="46"/>
      <c r="E782" s="46"/>
      <c r="F782" s="37"/>
      <c r="G782" s="37"/>
      <c r="H782" s="37"/>
      <c r="I782" s="37"/>
      <c r="J782" s="49"/>
      <c r="K782" s="49"/>
      <c r="L782" s="49"/>
      <c r="M782" s="49"/>
      <c r="N782" s="50"/>
    </row>
    <row r="783" spans="2:14" ht="13" x14ac:dyDescent="0.3">
      <c r="B783" s="45"/>
      <c r="C783" s="45"/>
      <c r="D783" s="46"/>
      <c r="E783" s="46"/>
      <c r="F783" s="37"/>
      <c r="G783" s="37"/>
      <c r="H783" s="37"/>
      <c r="I783" s="37"/>
      <c r="J783" s="49"/>
      <c r="K783" s="49"/>
      <c r="L783" s="49"/>
      <c r="M783" s="49"/>
      <c r="N783" s="50"/>
    </row>
    <row r="784" spans="2:14" ht="13" x14ac:dyDescent="0.3">
      <c r="B784" s="45"/>
      <c r="C784" s="45"/>
      <c r="D784" s="46"/>
      <c r="E784" s="46"/>
      <c r="F784" s="37"/>
      <c r="G784" s="37"/>
      <c r="H784" s="37"/>
      <c r="I784" s="37"/>
      <c r="J784" s="49"/>
      <c r="K784" s="49"/>
      <c r="L784" s="49"/>
      <c r="M784" s="49"/>
      <c r="N784" s="50"/>
    </row>
    <row r="785" spans="2:14" ht="13" x14ac:dyDescent="0.3">
      <c r="B785" s="45"/>
      <c r="C785" s="45"/>
      <c r="D785" s="46"/>
      <c r="E785" s="46"/>
      <c r="F785" s="37"/>
      <c r="G785" s="37"/>
      <c r="H785" s="37"/>
      <c r="I785" s="37"/>
      <c r="J785" s="49"/>
      <c r="K785" s="49"/>
      <c r="L785" s="49"/>
      <c r="M785" s="49"/>
      <c r="N785" s="50"/>
    </row>
    <row r="786" spans="2:14" ht="13" x14ac:dyDescent="0.3">
      <c r="B786" s="45"/>
      <c r="C786" s="45"/>
      <c r="D786" s="46"/>
      <c r="E786" s="46"/>
      <c r="F786" s="37"/>
      <c r="G786" s="37"/>
      <c r="H786" s="37"/>
      <c r="I786" s="37"/>
      <c r="J786" s="49"/>
      <c r="K786" s="49"/>
      <c r="L786" s="49"/>
      <c r="M786" s="49"/>
      <c r="N786" s="50"/>
    </row>
    <row r="787" spans="2:14" ht="13" x14ac:dyDescent="0.3">
      <c r="B787" s="45"/>
      <c r="C787" s="45"/>
      <c r="D787" s="46"/>
      <c r="E787" s="46"/>
      <c r="F787" s="37"/>
      <c r="G787" s="37"/>
      <c r="H787" s="37"/>
      <c r="I787" s="37"/>
      <c r="J787" s="49"/>
      <c r="K787" s="49"/>
      <c r="L787" s="49"/>
      <c r="M787" s="49"/>
      <c r="N787" s="50"/>
    </row>
    <row r="788" spans="2:14" ht="13" x14ac:dyDescent="0.3">
      <c r="B788" s="45"/>
      <c r="C788" s="45"/>
      <c r="D788" s="46"/>
      <c r="E788" s="46"/>
      <c r="F788" s="37"/>
      <c r="G788" s="37"/>
      <c r="H788" s="37"/>
      <c r="I788" s="37"/>
      <c r="J788" s="49"/>
      <c r="K788" s="49"/>
      <c r="L788" s="49"/>
      <c r="M788" s="49"/>
      <c r="N788" s="50"/>
    </row>
    <row r="789" spans="2:14" ht="13" x14ac:dyDescent="0.3">
      <c r="B789" s="45"/>
      <c r="C789" s="45"/>
      <c r="D789" s="46"/>
      <c r="E789" s="46"/>
      <c r="F789" s="37"/>
      <c r="G789" s="37"/>
      <c r="H789" s="37"/>
      <c r="I789" s="37"/>
      <c r="J789" s="49"/>
      <c r="K789" s="49"/>
      <c r="L789" s="49"/>
      <c r="M789" s="49"/>
      <c r="N789" s="50"/>
    </row>
    <row r="790" spans="2:14" ht="13" x14ac:dyDescent="0.3">
      <c r="B790" s="45"/>
      <c r="C790" s="45"/>
      <c r="D790" s="46"/>
      <c r="E790" s="46"/>
      <c r="F790" s="37"/>
      <c r="G790" s="37"/>
      <c r="H790" s="37"/>
      <c r="I790" s="37"/>
      <c r="J790" s="49"/>
      <c r="K790" s="49"/>
      <c r="L790" s="49"/>
      <c r="M790" s="49"/>
      <c r="N790" s="50"/>
    </row>
    <row r="791" spans="2:14" ht="13" x14ac:dyDescent="0.3">
      <c r="B791" s="45"/>
      <c r="C791" s="45"/>
      <c r="D791" s="46"/>
      <c r="E791" s="46"/>
      <c r="F791" s="37"/>
      <c r="G791" s="37"/>
      <c r="H791" s="37"/>
      <c r="I791" s="37"/>
      <c r="J791" s="49"/>
      <c r="K791" s="49"/>
      <c r="L791" s="49"/>
      <c r="M791" s="49"/>
      <c r="N791" s="50"/>
    </row>
    <row r="792" spans="2:14" ht="13" x14ac:dyDescent="0.3">
      <c r="B792" s="45"/>
      <c r="C792" s="45"/>
      <c r="D792" s="46"/>
      <c r="E792" s="46"/>
      <c r="F792" s="37"/>
      <c r="G792" s="37"/>
      <c r="H792" s="37"/>
      <c r="I792" s="37"/>
      <c r="J792" s="49"/>
      <c r="K792" s="49"/>
      <c r="L792" s="49"/>
      <c r="M792" s="49"/>
      <c r="N792" s="50"/>
    </row>
    <row r="793" spans="2:14" ht="13" x14ac:dyDescent="0.3">
      <c r="B793" s="45"/>
      <c r="C793" s="45"/>
      <c r="D793" s="46"/>
      <c r="E793" s="46"/>
      <c r="F793" s="37"/>
      <c r="G793" s="37"/>
      <c r="H793" s="37"/>
      <c r="I793" s="37"/>
      <c r="J793" s="49"/>
      <c r="K793" s="49"/>
      <c r="L793" s="49"/>
      <c r="M793" s="49"/>
      <c r="N793" s="50"/>
    </row>
    <row r="794" spans="2:14" ht="13" x14ac:dyDescent="0.3">
      <c r="B794" s="45"/>
      <c r="C794" s="45"/>
      <c r="D794" s="46"/>
      <c r="E794" s="46"/>
      <c r="F794" s="37"/>
      <c r="G794" s="37"/>
      <c r="H794" s="37"/>
      <c r="I794" s="37"/>
      <c r="J794" s="49"/>
      <c r="K794" s="49"/>
      <c r="L794" s="49"/>
      <c r="M794" s="49"/>
      <c r="N794" s="50"/>
    </row>
    <row r="795" spans="2:14" ht="13" x14ac:dyDescent="0.3">
      <c r="B795" s="45"/>
      <c r="C795" s="45"/>
      <c r="D795" s="46"/>
      <c r="E795" s="46"/>
      <c r="F795" s="37"/>
      <c r="G795" s="37"/>
      <c r="H795" s="37"/>
      <c r="I795" s="37"/>
      <c r="J795" s="49"/>
      <c r="K795" s="49"/>
      <c r="L795" s="49"/>
      <c r="M795" s="49"/>
      <c r="N795" s="50"/>
    </row>
    <row r="796" spans="2:14" ht="13" x14ac:dyDescent="0.3">
      <c r="B796" s="45"/>
      <c r="C796" s="45"/>
      <c r="D796" s="46"/>
      <c r="E796" s="46"/>
      <c r="F796" s="37"/>
      <c r="G796" s="37"/>
      <c r="H796" s="37"/>
      <c r="I796" s="37"/>
      <c r="J796" s="49"/>
      <c r="K796" s="49"/>
      <c r="L796" s="49"/>
      <c r="M796" s="49"/>
      <c r="N796" s="50"/>
    </row>
    <row r="797" spans="2:14" ht="13" x14ac:dyDescent="0.3">
      <c r="B797" s="45"/>
      <c r="C797" s="45"/>
      <c r="D797" s="46"/>
      <c r="E797" s="46"/>
      <c r="F797" s="37"/>
      <c r="G797" s="37"/>
      <c r="H797" s="37"/>
      <c r="I797" s="37"/>
      <c r="J797" s="49"/>
      <c r="K797" s="49"/>
      <c r="L797" s="49"/>
      <c r="M797" s="49"/>
      <c r="N797" s="50"/>
    </row>
    <row r="798" spans="2:14" ht="13" x14ac:dyDescent="0.3">
      <c r="B798" s="45"/>
      <c r="C798" s="45"/>
      <c r="D798" s="46"/>
      <c r="E798" s="46"/>
      <c r="F798" s="37"/>
      <c r="G798" s="37"/>
      <c r="H798" s="37"/>
      <c r="I798" s="37"/>
      <c r="J798" s="49"/>
      <c r="K798" s="49"/>
      <c r="L798" s="49"/>
      <c r="M798" s="49"/>
      <c r="N798" s="50"/>
    </row>
    <row r="799" spans="2:14" ht="13" x14ac:dyDescent="0.3">
      <c r="B799" s="45"/>
      <c r="C799" s="45"/>
      <c r="D799" s="46"/>
      <c r="E799" s="46"/>
      <c r="F799" s="37"/>
      <c r="G799" s="37"/>
      <c r="H799" s="37"/>
      <c r="I799" s="37"/>
      <c r="J799" s="49"/>
      <c r="K799" s="49"/>
      <c r="L799" s="49"/>
      <c r="M799" s="49"/>
      <c r="N799" s="50"/>
    </row>
    <row r="800" spans="2:14" ht="13" x14ac:dyDescent="0.3">
      <c r="B800" s="45"/>
      <c r="C800" s="45"/>
      <c r="D800" s="46"/>
      <c r="E800" s="46"/>
      <c r="F800" s="37"/>
      <c r="G800" s="37"/>
      <c r="H800" s="37"/>
      <c r="I800" s="37"/>
      <c r="J800" s="49"/>
      <c r="K800" s="49"/>
      <c r="L800" s="49"/>
      <c r="M800" s="49"/>
      <c r="N800" s="50"/>
    </row>
    <row r="801" spans="2:14" ht="13" x14ac:dyDescent="0.3">
      <c r="B801" s="45"/>
      <c r="C801" s="45"/>
      <c r="D801" s="46"/>
      <c r="E801" s="46"/>
      <c r="F801" s="37"/>
      <c r="G801" s="37"/>
      <c r="H801" s="37"/>
      <c r="I801" s="37"/>
      <c r="J801" s="49"/>
      <c r="K801" s="49"/>
      <c r="L801" s="49"/>
      <c r="M801" s="49"/>
      <c r="N801" s="50"/>
    </row>
    <row r="802" spans="2:14" ht="13" x14ac:dyDescent="0.3">
      <c r="B802" s="45"/>
      <c r="C802" s="45"/>
      <c r="D802" s="46"/>
      <c r="E802" s="46"/>
      <c r="F802" s="37"/>
      <c r="G802" s="37"/>
      <c r="H802" s="37"/>
      <c r="I802" s="37"/>
      <c r="J802" s="49"/>
      <c r="K802" s="49"/>
      <c r="L802" s="49"/>
      <c r="M802" s="49"/>
      <c r="N802" s="50"/>
    </row>
    <row r="803" spans="2:14" ht="13" x14ac:dyDescent="0.3">
      <c r="B803" s="45"/>
      <c r="C803" s="45"/>
      <c r="D803" s="46"/>
      <c r="E803" s="46"/>
      <c r="F803" s="37"/>
      <c r="G803" s="37"/>
      <c r="H803" s="37"/>
      <c r="I803" s="37"/>
      <c r="J803" s="49"/>
      <c r="K803" s="49"/>
      <c r="L803" s="49"/>
      <c r="M803" s="49"/>
      <c r="N803" s="50"/>
    </row>
    <row r="804" spans="2:14" ht="13" x14ac:dyDescent="0.3">
      <c r="B804" s="45"/>
      <c r="C804" s="45"/>
      <c r="D804" s="46"/>
      <c r="E804" s="46"/>
      <c r="F804" s="37"/>
      <c r="G804" s="37"/>
      <c r="H804" s="37"/>
      <c r="I804" s="37"/>
      <c r="J804" s="49"/>
      <c r="K804" s="49"/>
      <c r="L804" s="49"/>
      <c r="M804" s="49"/>
      <c r="N804" s="50"/>
    </row>
    <row r="805" spans="2:14" ht="13" x14ac:dyDescent="0.3">
      <c r="B805" s="45"/>
      <c r="C805" s="45"/>
      <c r="D805" s="46"/>
      <c r="E805" s="46"/>
      <c r="F805" s="37"/>
      <c r="G805" s="37"/>
      <c r="H805" s="37"/>
      <c r="I805" s="37"/>
      <c r="J805" s="49"/>
      <c r="K805" s="49"/>
      <c r="L805" s="49"/>
      <c r="M805" s="49"/>
      <c r="N805" s="50"/>
    </row>
    <row r="806" spans="2:14" ht="13" x14ac:dyDescent="0.3">
      <c r="B806" s="45"/>
      <c r="C806" s="45"/>
      <c r="D806" s="46"/>
      <c r="E806" s="46"/>
      <c r="F806" s="37"/>
      <c r="G806" s="37"/>
      <c r="H806" s="37"/>
      <c r="I806" s="37"/>
      <c r="J806" s="49"/>
      <c r="K806" s="49"/>
      <c r="L806" s="49"/>
      <c r="M806" s="49"/>
      <c r="N806" s="50"/>
    </row>
    <row r="807" spans="2:14" ht="13" x14ac:dyDescent="0.3">
      <c r="B807" s="45"/>
      <c r="C807" s="45"/>
      <c r="D807" s="46"/>
      <c r="E807" s="46"/>
      <c r="F807" s="37"/>
      <c r="G807" s="37"/>
      <c r="H807" s="37"/>
      <c r="I807" s="37"/>
      <c r="J807" s="49"/>
      <c r="K807" s="49"/>
      <c r="L807" s="49"/>
      <c r="M807" s="49"/>
      <c r="N807" s="50"/>
    </row>
    <row r="808" spans="2:14" ht="13" x14ac:dyDescent="0.3">
      <c r="B808" s="45"/>
      <c r="C808" s="45"/>
      <c r="D808" s="46"/>
      <c r="E808" s="46"/>
      <c r="F808" s="37"/>
      <c r="G808" s="37"/>
      <c r="H808" s="37"/>
      <c r="I808" s="37"/>
      <c r="J808" s="49"/>
      <c r="K808" s="49"/>
      <c r="L808" s="49"/>
      <c r="M808" s="49"/>
      <c r="N808" s="50"/>
    </row>
    <row r="809" spans="2:14" ht="13" x14ac:dyDescent="0.3">
      <c r="B809" s="45"/>
      <c r="C809" s="45"/>
      <c r="D809" s="46"/>
      <c r="E809" s="46"/>
      <c r="F809" s="37"/>
      <c r="G809" s="37"/>
      <c r="H809" s="37"/>
      <c r="I809" s="37"/>
      <c r="J809" s="49"/>
      <c r="K809" s="49"/>
      <c r="L809" s="49"/>
      <c r="M809" s="49"/>
      <c r="N809" s="50"/>
    </row>
    <row r="810" spans="2:14" ht="13" x14ac:dyDescent="0.3">
      <c r="B810" s="45"/>
      <c r="C810" s="45"/>
      <c r="D810" s="46"/>
      <c r="E810" s="46"/>
      <c r="F810" s="37"/>
      <c r="G810" s="37"/>
      <c r="H810" s="37"/>
      <c r="I810" s="37"/>
      <c r="J810" s="49"/>
      <c r="K810" s="49"/>
      <c r="L810" s="49"/>
      <c r="M810" s="49"/>
      <c r="N810" s="50"/>
    </row>
    <row r="811" spans="2:14" ht="13" x14ac:dyDescent="0.3">
      <c r="B811" s="45"/>
      <c r="C811" s="45"/>
      <c r="D811" s="46"/>
      <c r="E811" s="46"/>
      <c r="F811" s="37"/>
      <c r="G811" s="37"/>
      <c r="H811" s="37"/>
      <c r="I811" s="37"/>
      <c r="J811" s="49"/>
      <c r="K811" s="49"/>
      <c r="L811" s="49"/>
      <c r="M811" s="49"/>
      <c r="N811" s="50"/>
    </row>
    <row r="812" spans="2:14" ht="13" x14ac:dyDescent="0.3">
      <c r="B812" s="45"/>
      <c r="C812" s="45"/>
      <c r="D812" s="46"/>
      <c r="E812" s="46"/>
      <c r="F812" s="37"/>
      <c r="G812" s="37"/>
      <c r="H812" s="37"/>
      <c r="I812" s="37"/>
      <c r="J812" s="49"/>
      <c r="K812" s="49"/>
      <c r="L812" s="49"/>
      <c r="M812" s="49"/>
      <c r="N812" s="50"/>
    </row>
    <row r="813" spans="2:14" ht="13" x14ac:dyDescent="0.3">
      <c r="B813" s="45"/>
      <c r="C813" s="45"/>
      <c r="D813" s="46"/>
      <c r="E813" s="46"/>
      <c r="F813" s="37"/>
      <c r="G813" s="37"/>
      <c r="H813" s="37"/>
      <c r="I813" s="37"/>
      <c r="J813" s="49"/>
      <c r="K813" s="49"/>
      <c r="L813" s="49"/>
      <c r="M813" s="49"/>
      <c r="N813" s="50"/>
    </row>
    <row r="814" spans="2:14" ht="13" x14ac:dyDescent="0.3">
      <c r="B814" s="45"/>
      <c r="C814" s="45"/>
      <c r="D814" s="46"/>
      <c r="E814" s="46"/>
      <c r="F814" s="37"/>
      <c r="G814" s="37"/>
      <c r="H814" s="37"/>
      <c r="I814" s="37"/>
      <c r="J814" s="49"/>
      <c r="K814" s="49"/>
      <c r="L814" s="49"/>
      <c r="M814" s="49"/>
      <c r="N814" s="50"/>
    </row>
    <row r="815" spans="2:14" ht="13" x14ac:dyDescent="0.3">
      <c r="B815" s="45"/>
      <c r="C815" s="45"/>
      <c r="D815" s="46"/>
      <c r="E815" s="46"/>
      <c r="F815" s="37"/>
      <c r="G815" s="37"/>
      <c r="H815" s="37"/>
      <c r="I815" s="37"/>
      <c r="J815" s="49"/>
      <c r="K815" s="49"/>
      <c r="L815" s="49"/>
      <c r="M815" s="49"/>
      <c r="N815" s="50"/>
    </row>
    <row r="816" spans="2:14" ht="13" x14ac:dyDescent="0.3">
      <c r="B816" s="45"/>
      <c r="C816" s="45"/>
      <c r="D816" s="46"/>
      <c r="E816" s="46"/>
      <c r="F816" s="37"/>
      <c r="G816" s="37"/>
      <c r="H816" s="37"/>
      <c r="I816" s="37"/>
      <c r="J816" s="49"/>
      <c r="K816" s="49"/>
      <c r="L816" s="49"/>
      <c r="M816" s="49"/>
      <c r="N816" s="50"/>
    </row>
    <row r="817" spans="2:14" ht="13" x14ac:dyDescent="0.3">
      <c r="B817" s="45"/>
      <c r="C817" s="45"/>
      <c r="D817" s="46"/>
      <c r="E817" s="46"/>
      <c r="F817" s="37"/>
      <c r="G817" s="37"/>
      <c r="H817" s="37"/>
      <c r="I817" s="37"/>
      <c r="J817" s="49"/>
      <c r="K817" s="49"/>
      <c r="L817" s="49"/>
      <c r="M817" s="49"/>
      <c r="N817" s="50"/>
    </row>
    <row r="818" spans="2:14" ht="13" x14ac:dyDescent="0.3">
      <c r="B818" s="45"/>
      <c r="C818" s="45"/>
      <c r="D818" s="46"/>
      <c r="E818" s="46"/>
      <c r="F818" s="37"/>
      <c r="G818" s="37"/>
      <c r="H818" s="37"/>
      <c r="I818" s="37"/>
      <c r="J818" s="49"/>
      <c r="K818" s="49"/>
      <c r="L818" s="49"/>
      <c r="M818" s="49"/>
      <c r="N818" s="50"/>
    </row>
    <row r="819" spans="2:14" ht="13" x14ac:dyDescent="0.3">
      <c r="B819" s="45"/>
      <c r="C819" s="45"/>
      <c r="D819" s="46"/>
      <c r="E819" s="46"/>
      <c r="F819" s="37"/>
      <c r="G819" s="37"/>
      <c r="H819" s="37"/>
      <c r="I819" s="37"/>
      <c r="J819" s="49"/>
      <c r="K819" s="49"/>
      <c r="L819" s="49"/>
      <c r="M819" s="49"/>
      <c r="N819" s="50"/>
    </row>
    <row r="820" spans="2:14" ht="13" x14ac:dyDescent="0.3">
      <c r="B820" s="45"/>
      <c r="C820" s="45"/>
      <c r="D820" s="46"/>
      <c r="E820" s="46"/>
      <c r="F820" s="37"/>
      <c r="G820" s="37"/>
      <c r="H820" s="37"/>
      <c r="I820" s="37"/>
      <c r="J820" s="49"/>
      <c r="K820" s="49"/>
      <c r="L820" s="49"/>
      <c r="M820" s="49"/>
      <c r="N820" s="50"/>
    </row>
    <row r="821" spans="2:14" ht="13" x14ac:dyDescent="0.3">
      <c r="B821" s="45"/>
      <c r="C821" s="45"/>
      <c r="D821" s="46"/>
      <c r="E821" s="46"/>
      <c r="F821" s="37"/>
      <c r="G821" s="37"/>
      <c r="H821" s="37"/>
      <c r="I821" s="37"/>
      <c r="J821" s="49"/>
      <c r="K821" s="49"/>
      <c r="L821" s="49"/>
      <c r="M821" s="49"/>
      <c r="N821" s="50"/>
    </row>
    <row r="822" spans="2:14" ht="13" x14ac:dyDescent="0.3">
      <c r="B822" s="45"/>
      <c r="C822" s="45"/>
      <c r="D822" s="46"/>
      <c r="E822" s="46"/>
      <c r="F822" s="37"/>
      <c r="G822" s="37"/>
      <c r="H822" s="37"/>
      <c r="I822" s="37"/>
      <c r="J822" s="49"/>
      <c r="K822" s="49"/>
      <c r="L822" s="49"/>
      <c r="M822" s="49"/>
      <c r="N822" s="50"/>
    </row>
    <row r="823" spans="2:14" ht="13" x14ac:dyDescent="0.3">
      <c r="B823" s="45"/>
      <c r="C823" s="45"/>
      <c r="D823" s="46"/>
      <c r="E823" s="46"/>
      <c r="F823" s="37"/>
      <c r="G823" s="37"/>
      <c r="H823" s="37"/>
      <c r="I823" s="37"/>
      <c r="J823" s="49"/>
      <c r="K823" s="49"/>
      <c r="L823" s="49"/>
      <c r="M823" s="49"/>
      <c r="N823" s="50"/>
    </row>
    <row r="824" spans="2:14" ht="13" x14ac:dyDescent="0.3">
      <c r="B824" s="45"/>
      <c r="C824" s="45"/>
      <c r="D824" s="46"/>
      <c r="E824" s="46"/>
      <c r="F824" s="37"/>
      <c r="G824" s="37"/>
      <c r="H824" s="37"/>
      <c r="I824" s="37"/>
      <c r="J824" s="49"/>
      <c r="K824" s="49"/>
      <c r="L824" s="49"/>
      <c r="M824" s="49"/>
      <c r="N824" s="50"/>
    </row>
    <row r="825" spans="2:14" ht="13" x14ac:dyDescent="0.3">
      <c r="B825" s="45"/>
      <c r="C825" s="45"/>
      <c r="D825" s="46"/>
      <c r="E825" s="46"/>
      <c r="F825" s="37"/>
      <c r="G825" s="37"/>
      <c r="H825" s="37"/>
      <c r="I825" s="37"/>
      <c r="J825" s="49"/>
      <c r="K825" s="49"/>
      <c r="L825" s="49"/>
      <c r="M825" s="49"/>
      <c r="N825" s="50"/>
    </row>
    <row r="826" spans="2:14" ht="13" x14ac:dyDescent="0.3">
      <c r="B826" s="45"/>
      <c r="C826" s="45"/>
      <c r="D826" s="46"/>
      <c r="E826" s="46"/>
      <c r="F826" s="37"/>
      <c r="G826" s="37"/>
      <c r="H826" s="37"/>
      <c r="I826" s="37"/>
      <c r="J826" s="49"/>
      <c r="K826" s="49"/>
      <c r="L826" s="49"/>
      <c r="M826" s="49"/>
      <c r="N826" s="50"/>
    </row>
    <row r="827" spans="2:14" ht="13" x14ac:dyDescent="0.3">
      <c r="B827" s="45"/>
      <c r="C827" s="45"/>
      <c r="D827" s="46"/>
      <c r="E827" s="46"/>
      <c r="F827" s="37"/>
      <c r="G827" s="37"/>
      <c r="H827" s="37"/>
      <c r="I827" s="37"/>
      <c r="J827" s="49"/>
      <c r="K827" s="49"/>
      <c r="L827" s="49"/>
      <c r="M827" s="49"/>
      <c r="N827" s="50"/>
    </row>
    <row r="828" spans="2:14" ht="13" x14ac:dyDescent="0.3">
      <c r="B828" s="45"/>
      <c r="C828" s="45"/>
      <c r="D828" s="46"/>
      <c r="E828" s="46"/>
      <c r="F828" s="37"/>
      <c r="G828" s="37"/>
      <c r="H828" s="37"/>
      <c r="I828" s="37"/>
      <c r="J828" s="49"/>
      <c r="K828" s="49"/>
      <c r="L828" s="49"/>
      <c r="M828" s="49"/>
      <c r="N828" s="50"/>
    </row>
    <row r="829" spans="2:14" ht="13" x14ac:dyDescent="0.3">
      <c r="B829" s="45"/>
      <c r="C829" s="45"/>
      <c r="D829" s="46"/>
      <c r="E829" s="46"/>
      <c r="F829" s="37"/>
      <c r="G829" s="37"/>
      <c r="H829" s="37"/>
      <c r="I829" s="37"/>
      <c r="J829" s="49"/>
      <c r="K829" s="49"/>
      <c r="L829" s="49"/>
      <c r="M829" s="49"/>
      <c r="N829" s="50"/>
    </row>
    <row r="830" spans="2:14" ht="13" x14ac:dyDescent="0.3">
      <c r="B830" s="45"/>
      <c r="C830" s="45"/>
      <c r="D830" s="46"/>
      <c r="E830" s="46"/>
      <c r="F830" s="37"/>
      <c r="G830" s="37"/>
      <c r="H830" s="37"/>
      <c r="I830" s="37"/>
      <c r="J830" s="49"/>
      <c r="K830" s="49"/>
      <c r="L830" s="49"/>
      <c r="M830" s="49"/>
      <c r="N830" s="50"/>
    </row>
    <row r="831" spans="2:14" ht="13" x14ac:dyDescent="0.3">
      <c r="B831" s="45"/>
      <c r="C831" s="45"/>
      <c r="D831" s="46"/>
      <c r="E831" s="46"/>
      <c r="F831" s="37"/>
      <c r="G831" s="37"/>
      <c r="H831" s="37"/>
      <c r="I831" s="37"/>
      <c r="J831" s="49"/>
      <c r="K831" s="49"/>
      <c r="L831" s="49"/>
      <c r="M831" s="49"/>
      <c r="N831" s="50"/>
    </row>
    <row r="832" spans="2:14" ht="13" x14ac:dyDescent="0.3">
      <c r="B832" s="45"/>
      <c r="C832" s="45"/>
      <c r="D832" s="46"/>
      <c r="E832" s="46"/>
      <c r="F832" s="37"/>
      <c r="G832" s="37"/>
      <c r="H832" s="37"/>
      <c r="I832" s="37"/>
      <c r="J832" s="49"/>
      <c r="K832" s="49"/>
      <c r="L832" s="49"/>
      <c r="M832" s="49"/>
      <c r="N832" s="50"/>
    </row>
    <row r="833" spans="2:14" ht="13" x14ac:dyDescent="0.3">
      <c r="B833" s="45"/>
      <c r="C833" s="45"/>
      <c r="D833" s="46"/>
      <c r="E833" s="46"/>
      <c r="F833" s="37"/>
      <c r="G833" s="37"/>
      <c r="H833" s="37"/>
      <c r="I833" s="37"/>
      <c r="J833" s="49"/>
      <c r="K833" s="49"/>
      <c r="L833" s="49"/>
      <c r="M833" s="49"/>
      <c r="N833" s="50"/>
    </row>
    <row r="834" spans="2:14" ht="13" x14ac:dyDescent="0.3">
      <c r="B834" s="45"/>
      <c r="C834" s="45"/>
      <c r="D834" s="46"/>
      <c r="E834" s="46"/>
      <c r="F834" s="37"/>
      <c r="G834" s="37"/>
      <c r="H834" s="37"/>
      <c r="I834" s="37"/>
      <c r="J834" s="49"/>
      <c r="K834" s="49"/>
      <c r="L834" s="49"/>
      <c r="M834" s="49"/>
      <c r="N834" s="50"/>
    </row>
    <row r="835" spans="2:14" ht="13" x14ac:dyDescent="0.3">
      <c r="B835" s="45"/>
      <c r="C835" s="45"/>
      <c r="D835" s="46"/>
      <c r="E835" s="46"/>
      <c r="F835" s="37"/>
      <c r="G835" s="37"/>
      <c r="H835" s="37"/>
      <c r="I835" s="37"/>
      <c r="J835" s="49"/>
      <c r="K835" s="49"/>
      <c r="L835" s="49"/>
      <c r="M835" s="49"/>
      <c r="N835" s="50"/>
    </row>
    <row r="836" spans="2:14" ht="13" x14ac:dyDescent="0.3">
      <c r="B836" s="45"/>
      <c r="C836" s="45"/>
      <c r="D836" s="46"/>
      <c r="E836" s="46"/>
      <c r="F836" s="37"/>
      <c r="G836" s="37"/>
      <c r="H836" s="37"/>
      <c r="I836" s="37"/>
      <c r="J836" s="49"/>
      <c r="K836" s="49"/>
      <c r="L836" s="49"/>
      <c r="M836" s="49"/>
      <c r="N836" s="50"/>
    </row>
    <row r="837" spans="2:14" ht="13" x14ac:dyDescent="0.3">
      <c r="B837" s="45"/>
      <c r="C837" s="45"/>
      <c r="D837" s="46"/>
      <c r="E837" s="46"/>
      <c r="F837" s="37"/>
      <c r="G837" s="37"/>
      <c r="H837" s="37"/>
      <c r="I837" s="37"/>
      <c r="J837" s="49"/>
      <c r="K837" s="49"/>
      <c r="L837" s="49"/>
      <c r="M837" s="49"/>
      <c r="N837" s="50"/>
    </row>
    <row r="838" spans="2:14" ht="13" x14ac:dyDescent="0.3">
      <c r="B838" s="45"/>
      <c r="C838" s="45"/>
      <c r="D838" s="46"/>
      <c r="E838" s="46"/>
      <c r="F838" s="37"/>
      <c r="G838" s="37"/>
      <c r="H838" s="37"/>
      <c r="I838" s="37"/>
      <c r="J838" s="49"/>
      <c r="K838" s="49"/>
      <c r="L838" s="49"/>
      <c r="M838" s="49"/>
      <c r="N838" s="50"/>
    </row>
    <row r="839" spans="2:14" ht="13" x14ac:dyDescent="0.3">
      <c r="B839" s="45"/>
      <c r="C839" s="45"/>
      <c r="D839" s="46"/>
      <c r="E839" s="46"/>
      <c r="F839" s="37"/>
      <c r="G839" s="37"/>
      <c r="H839" s="37"/>
      <c r="I839" s="37"/>
      <c r="J839" s="49"/>
      <c r="K839" s="49"/>
      <c r="L839" s="49"/>
      <c r="M839" s="49"/>
      <c r="N839" s="50"/>
    </row>
    <row r="840" spans="2:14" ht="13" x14ac:dyDescent="0.3">
      <c r="B840" s="45"/>
      <c r="C840" s="45"/>
      <c r="D840" s="46"/>
      <c r="E840" s="46"/>
      <c r="F840" s="37"/>
      <c r="G840" s="37"/>
      <c r="H840" s="37"/>
      <c r="I840" s="37"/>
      <c r="J840" s="49"/>
      <c r="K840" s="49"/>
      <c r="L840" s="49"/>
      <c r="M840" s="49"/>
      <c r="N840" s="50"/>
    </row>
    <row r="841" spans="2:14" ht="13" x14ac:dyDescent="0.3">
      <c r="B841" s="45"/>
      <c r="C841" s="45"/>
      <c r="D841" s="46"/>
      <c r="E841" s="46"/>
      <c r="F841" s="37"/>
      <c r="G841" s="37"/>
      <c r="H841" s="37"/>
      <c r="I841" s="37"/>
      <c r="J841" s="49"/>
      <c r="K841" s="49"/>
      <c r="L841" s="49"/>
      <c r="M841" s="49"/>
      <c r="N841" s="50"/>
    </row>
    <row r="842" spans="2:14" ht="13" x14ac:dyDescent="0.3">
      <c r="B842" s="45"/>
      <c r="C842" s="45"/>
      <c r="D842" s="46"/>
      <c r="E842" s="46"/>
      <c r="F842" s="37"/>
      <c r="G842" s="37"/>
      <c r="H842" s="37"/>
      <c r="I842" s="37"/>
      <c r="J842" s="49"/>
      <c r="K842" s="49"/>
      <c r="L842" s="49"/>
      <c r="M842" s="49"/>
      <c r="N842" s="50"/>
    </row>
    <row r="843" spans="2:14" ht="13" x14ac:dyDescent="0.3">
      <c r="B843" s="45"/>
      <c r="C843" s="45"/>
      <c r="D843" s="46"/>
      <c r="E843" s="46"/>
      <c r="F843" s="37"/>
      <c r="G843" s="37"/>
      <c r="H843" s="37"/>
      <c r="I843" s="37"/>
      <c r="J843" s="49"/>
      <c r="K843" s="49"/>
      <c r="L843" s="49"/>
      <c r="M843" s="49"/>
      <c r="N843" s="50"/>
    </row>
    <row r="844" spans="2:14" ht="13" x14ac:dyDescent="0.3">
      <c r="B844" s="45"/>
      <c r="C844" s="45"/>
      <c r="D844" s="46"/>
      <c r="E844" s="46"/>
      <c r="F844" s="37"/>
      <c r="G844" s="37"/>
      <c r="H844" s="37"/>
      <c r="I844" s="37"/>
      <c r="J844" s="49"/>
      <c r="K844" s="49"/>
      <c r="L844" s="49"/>
      <c r="M844" s="49"/>
      <c r="N844" s="50"/>
    </row>
    <row r="845" spans="2:14" ht="13" x14ac:dyDescent="0.3">
      <c r="B845" s="45"/>
      <c r="C845" s="45"/>
      <c r="D845" s="46"/>
      <c r="E845" s="46"/>
      <c r="F845" s="37"/>
      <c r="G845" s="37"/>
      <c r="H845" s="37"/>
      <c r="I845" s="37"/>
      <c r="J845" s="49"/>
      <c r="K845" s="49"/>
      <c r="L845" s="49"/>
      <c r="M845" s="49"/>
      <c r="N845" s="50"/>
    </row>
    <row r="846" spans="2:14" ht="13" x14ac:dyDescent="0.3">
      <c r="B846" s="45"/>
      <c r="C846" s="45"/>
      <c r="D846" s="46"/>
      <c r="E846" s="46"/>
      <c r="F846" s="37"/>
      <c r="G846" s="37"/>
      <c r="H846" s="37"/>
      <c r="I846" s="37"/>
      <c r="J846" s="49"/>
      <c r="K846" s="49"/>
      <c r="L846" s="49"/>
      <c r="M846" s="49"/>
      <c r="N846" s="50"/>
    </row>
    <row r="847" spans="2:14" ht="13" x14ac:dyDescent="0.3">
      <c r="B847" s="45"/>
      <c r="C847" s="45"/>
      <c r="D847" s="46"/>
      <c r="E847" s="46"/>
      <c r="F847" s="37"/>
      <c r="G847" s="37"/>
      <c r="H847" s="37"/>
      <c r="I847" s="37"/>
      <c r="J847" s="49"/>
      <c r="K847" s="49"/>
      <c r="L847" s="49"/>
      <c r="M847" s="49"/>
      <c r="N847" s="50"/>
    </row>
    <row r="848" spans="2:14" ht="13" x14ac:dyDescent="0.3">
      <c r="B848" s="45"/>
      <c r="C848" s="45"/>
      <c r="D848" s="46"/>
      <c r="E848" s="46"/>
      <c r="F848" s="37"/>
      <c r="G848" s="37"/>
      <c r="H848" s="37"/>
      <c r="I848" s="37"/>
      <c r="J848" s="49"/>
      <c r="K848" s="49"/>
      <c r="L848" s="49"/>
      <c r="M848" s="49"/>
      <c r="N848" s="50"/>
    </row>
    <row r="849" spans="2:14" ht="13" x14ac:dyDescent="0.3">
      <c r="B849" s="45"/>
      <c r="C849" s="45"/>
      <c r="D849" s="46"/>
      <c r="E849" s="46"/>
      <c r="F849" s="37"/>
      <c r="G849" s="37"/>
      <c r="H849" s="37"/>
      <c r="I849" s="37"/>
      <c r="J849" s="49"/>
      <c r="K849" s="49"/>
      <c r="L849" s="49"/>
      <c r="M849" s="49"/>
      <c r="N849" s="50"/>
    </row>
    <row r="850" spans="2:14" ht="13" x14ac:dyDescent="0.3">
      <c r="B850" s="45"/>
      <c r="C850" s="45"/>
      <c r="D850" s="46"/>
      <c r="E850" s="46"/>
      <c r="F850" s="37"/>
      <c r="G850" s="37"/>
      <c r="H850" s="37"/>
      <c r="I850" s="37"/>
      <c r="J850" s="49"/>
      <c r="K850" s="49"/>
      <c r="L850" s="49"/>
      <c r="M850" s="49"/>
      <c r="N850" s="50"/>
    </row>
    <row r="851" spans="2:14" ht="13" x14ac:dyDescent="0.3">
      <c r="B851" s="45"/>
      <c r="C851" s="45"/>
      <c r="D851" s="46"/>
      <c r="E851" s="46"/>
      <c r="F851" s="37"/>
      <c r="G851" s="37"/>
      <c r="H851" s="37"/>
      <c r="I851" s="37"/>
      <c r="J851" s="49"/>
      <c r="K851" s="49"/>
      <c r="L851" s="49"/>
      <c r="M851" s="49"/>
      <c r="N851" s="50"/>
    </row>
    <row r="852" spans="2:14" ht="13" x14ac:dyDescent="0.3">
      <c r="B852" s="45"/>
      <c r="C852" s="45"/>
      <c r="D852" s="46"/>
      <c r="E852" s="46"/>
      <c r="F852" s="37"/>
      <c r="G852" s="37"/>
      <c r="H852" s="37"/>
      <c r="I852" s="37"/>
      <c r="J852" s="49"/>
      <c r="K852" s="49"/>
      <c r="L852" s="49"/>
      <c r="M852" s="49"/>
      <c r="N852" s="50"/>
    </row>
    <row r="853" spans="2:14" ht="13" x14ac:dyDescent="0.3">
      <c r="B853" s="45"/>
      <c r="C853" s="45"/>
      <c r="D853" s="46"/>
      <c r="E853" s="46"/>
      <c r="F853" s="37"/>
      <c r="G853" s="37"/>
      <c r="H853" s="37"/>
      <c r="I853" s="37"/>
      <c r="J853" s="49"/>
      <c r="K853" s="49"/>
      <c r="L853" s="49"/>
      <c r="M853" s="49"/>
      <c r="N853" s="50"/>
    </row>
    <row r="854" spans="2:14" ht="13" x14ac:dyDescent="0.3">
      <c r="B854" s="45"/>
      <c r="C854" s="45"/>
      <c r="D854" s="46"/>
      <c r="E854" s="46"/>
      <c r="F854" s="37"/>
      <c r="G854" s="37"/>
      <c r="H854" s="37"/>
      <c r="I854" s="37"/>
      <c r="J854" s="49"/>
      <c r="K854" s="49"/>
      <c r="L854" s="49"/>
      <c r="M854" s="49"/>
      <c r="N854" s="50"/>
    </row>
    <row r="855" spans="2:14" ht="13" x14ac:dyDescent="0.3">
      <c r="B855" s="45"/>
      <c r="C855" s="45"/>
      <c r="D855" s="46"/>
      <c r="E855" s="46"/>
      <c r="F855" s="37"/>
      <c r="G855" s="37"/>
      <c r="H855" s="37"/>
      <c r="I855" s="37"/>
      <c r="J855" s="49"/>
      <c r="K855" s="49"/>
      <c r="L855" s="49"/>
      <c r="M855" s="49"/>
      <c r="N855" s="50"/>
    </row>
    <row r="856" spans="2:14" ht="13" x14ac:dyDescent="0.3">
      <c r="B856" s="45"/>
      <c r="C856" s="45"/>
      <c r="D856" s="46"/>
      <c r="E856" s="46"/>
      <c r="F856" s="37"/>
      <c r="G856" s="37"/>
      <c r="H856" s="37"/>
      <c r="I856" s="37"/>
      <c r="J856" s="49"/>
      <c r="K856" s="49"/>
      <c r="L856" s="49"/>
      <c r="M856" s="49"/>
      <c r="N856" s="50"/>
    </row>
    <row r="857" spans="2:14" ht="13" x14ac:dyDescent="0.3">
      <c r="B857" s="45"/>
      <c r="C857" s="45"/>
      <c r="D857" s="46"/>
      <c r="E857" s="46"/>
      <c r="F857" s="37"/>
      <c r="G857" s="37"/>
      <c r="H857" s="37"/>
      <c r="I857" s="37"/>
      <c r="J857" s="49"/>
      <c r="K857" s="49"/>
      <c r="L857" s="49"/>
      <c r="M857" s="49"/>
      <c r="N857" s="50"/>
    </row>
    <row r="858" spans="2:14" ht="13" x14ac:dyDescent="0.3">
      <c r="B858" s="45"/>
      <c r="C858" s="45"/>
      <c r="D858" s="46"/>
      <c r="E858" s="46"/>
      <c r="F858" s="37"/>
      <c r="G858" s="37"/>
      <c r="H858" s="37"/>
      <c r="I858" s="37"/>
      <c r="J858" s="49"/>
      <c r="K858" s="49"/>
      <c r="L858" s="49"/>
      <c r="M858" s="49"/>
      <c r="N858" s="50"/>
    </row>
    <row r="859" spans="2:14" ht="13" x14ac:dyDescent="0.3">
      <c r="B859" s="45"/>
      <c r="C859" s="45"/>
      <c r="D859" s="46"/>
      <c r="E859" s="46"/>
      <c r="F859" s="37"/>
      <c r="G859" s="37"/>
      <c r="H859" s="37"/>
      <c r="I859" s="37"/>
      <c r="J859" s="49"/>
      <c r="K859" s="49"/>
      <c r="L859" s="49"/>
      <c r="M859" s="49"/>
      <c r="N859" s="50"/>
    </row>
    <row r="860" spans="2:14" ht="13" x14ac:dyDescent="0.3">
      <c r="B860" s="45"/>
      <c r="C860" s="45"/>
      <c r="D860" s="46"/>
      <c r="E860" s="46"/>
      <c r="F860" s="37"/>
      <c r="G860" s="37"/>
      <c r="H860" s="37"/>
      <c r="I860" s="37"/>
      <c r="J860" s="49"/>
      <c r="K860" s="49"/>
      <c r="L860" s="49"/>
      <c r="M860" s="49"/>
      <c r="N860" s="50"/>
    </row>
    <row r="861" spans="2:14" ht="13" x14ac:dyDescent="0.3">
      <c r="B861" s="45"/>
      <c r="C861" s="45"/>
      <c r="D861" s="46"/>
      <c r="E861" s="46"/>
      <c r="F861" s="37"/>
      <c r="G861" s="37"/>
      <c r="H861" s="37"/>
      <c r="I861" s="37"/>
      <c r="J861" s="49"/>
      <c r="K861" s="49"/>
      <c r="L861" s="49"/>
      <c r="M861" s="49"/>
      <c r="N861" s="50"/>
    </row>
    <row r="862" spans="2:14" ht="13" x14ac:dyDescent="0.3">
      <c r="B862" s="45"/>
      <c r="C862" s="45"/>
      <c r="D862" s="46"/>
      <c r="E862" s="46"/>
      <c r="F862" s="37"/>
      <c r="G862" s="37"/>
      <c r="H862" s="37"/>
      <c r="I862" s="37"/>
      <c r="J862" s="49"/>
      <c r="K862" s="49"/>
      <c r="L862" s="49"/>
      <c r="M862" s="49"/>
      <c r="N862" s="50"/>
    </row>
    <row r="863" spans="2:14" ht="13" x14ac:dyDescent="0.3">
      <c r="B863" s="45"/>
      <c r="C863" s="45"/>
      <c r="D863" s="46"/>
      <c r="E863" s="46"/>
      <c r="F863" s="37"/>
      <c r="G863" s="37"/>
      <c r="H863" s="37"/>
      <c r="I863" s="37"/>
      <c r="J863" s="49"/>
      <c r="K863" s="49"/>
      <c r="L863" s="49"/>
      <c r="M863" s="49"/>
      <c r="N863" s="50"/>
    </row>
    <row r="864" spans="2:14" ht="13" x14ac:dyDescent="0.3">
      <c r="B864" s="45"/>
      <c r="C864" s="45"/>
      <c r="D864" s="46"/>
      <c r="E864" s="46"/>
      <c r="F864" s="37"/>
      <c r="G864" s="37"/>
      <c r="H864" s="37"/>
      <c r="I864" s="37"/>
      <c r="J864" s="49"/>
      <c r="K864" s="49"/>
      <c r="L864" s="49"/>
      <c r="M864" s="49"/>
      <c r="N864" s="50"/>
    </row>
    <row r="865" spans="2:14" ht="13" x14ac:dyDescent="0.3">
      <c r="B865" s="45"/>
      <c r="C865" s="45"/>
      <c r="D865" s="46"/>
      <c r="E865" s="46"/>
      <c r="F865" s="37"/>
      <c r="G865" s="37"/>
      <c r="H865" s="37"/>
      <c r="I865" s="37"/>
      <c r="J865" s="49"/>
      <c r="K865" s="49"/>
      <c r="L865" s="49"/>
      <c r="M865" s="49"/>
      <c r="N865" s="50"/>
    </row>
    <row r="866" spans="2:14" ht="13" x14ac:dyDescent="0.3">
      <c r="B866" s="45"/>
      <c r="C866" s="45"/>
      <c r="D866" s="46"/>
      <c r="E866" s="46"/>
      <c r="F866" s="37"/>
      <c r="G866" s="37"/>
      <c r="H866" s="37"/>
      <c r="I866" s="37"/>
      <c r="J866" s="49"/>
      <c r="K866" s="49"/>
      <c r="L866" s="49"/>
      <c r="M866" s="49"/>
      <c r="N866" s="50"/>
    </row>
    <row r="867" spans="2:14" ht="13" x14ac:dyDescent="0.3">
      <c r="B867" s="45"/>
      <c r="C867" s="45"/>
      <c r="D867" s="46"/>
      <c r="E867" s="46"/>
      <c r="F867" s="37"/>
      <c r="G867" s="37"/>
      <c r="H867" s="37"/>
      <c r="I867" s="37"/>
      <c r="J867" s="49"/>
      <c r="K867" s="49"/>
      <c r="L867" s="49"/>
      <c r="M867" s="49"/>
      <c r="N867" s="50"/>
    </row>
    <row r="868" spans="2:14" ht="13" x14ac:dyDescent="0.3">
      <c r="B868" s="45"/>
      <c r="C868" s="45"/>
      <c r="D868" s="46"/>
      <c r="E868" s="46"/>
      <c r="F868" s="37"/>
      <c r="G868" s="37"/>
      <c r="H868" s="37"/>
      <c r="I868" s="37"/>
      <c r="J868" s="49"/>
      <c r="K868" s="49"/>
      <c r="L868" s="49"/>
      <c r="M868" s="49"/>
      <c r="N868" s="50"/>
    </row>
    <row r="869" spans="2:14" ht="13" x14ac:dyDescent="0.3">
      <c r="B869" s="45"/>
      <c r="C869" s="45"/>
      <c r="D869" s="46"/>
      <c r="E869" s="46"/>
      <c r="F869" s="37"/>
      <c r="G869" s="37"/>
      <c r="H869" s="37"/>
      <c r="I869" s="37"/>
      <c r="J869" s="49"/>
      <c r="K869" s="49"/>
      <c r="L869" s="49"/>
      <c r="M869" s="49"/>
      <c r="N869" s="50"/>
    </row>
    <row r="870" spans="2:14" ht="13" x14ac:dyDescent="0.3">
      <c r="B870" s="45"/>
      <c r="C870" s="45"/>
      <c r="D870" s="46"/>
      <c r="E870" s="46"/>
      <c r="F870" s="37"/>
      <c r="G870" s="37"/>
      <c r="H870" s="37"/>
      <c r="I870" s="37"/>
      <c r="J870" s="49"/>
      <c r="K870" s="49"/>
      <c r="L870" s="49"/>
      <c r="M870" s="49"/>
      <c r="N870" s="50"/>
    </row>
    <row r="871" spans="2:14" ht="13" x14ac:dyDescent="0.3">
      <c r="B871" s="45"/>
      <c r="C871" s="45"/>
      <c r="D871" s="46"/>
      <c r="E871" s="46"/>
      <c r="F871" s="37"/>
      <c r="G871" s="37"/>
      <c r="H871" s="37"/>
      <c r="I871" s="37"/>
      <c r="J871" s="49"/>
      <c r="K871" s="49"/>
      <c r="L871" s="49"/>
      <c r="M871" s="49"/>
      <c r="N871" s="50"/>
    </row>
    <row r="872" spans="2:14" ht="13" x14ac:dyDescent="0.3">
      <c r="B872" s="45"/>
      <c r="C872" s="45"/>
      <c r="D872" s="46"/>
      <c r="E872" s="46"/>
      <c r="F872" s="37"/>
      <c r="G872" s="37"/>
      <c r="H872" s="37"/>
      <c r="I872" s="37"/>
      <c r="J872" s="49"/>
      <c r="K872" s="49"/>
      <c r="L872" s="49"/>
      <c r="M872" s="49"/>
      <c r="N872" s="50"/>
    </row>
    <row r="873" spans="2:14" ht="13" x14ac:dyDescent="0.3">
      <c r="B873" s="45"/>
      <c r="C873" s="45"/>
      <c r="D873" s="46"/>
      <c r="E873" s="46"/>
      <c r="F873" s="37"/>
      <c r="G873" s="37"/>
      <c r="H873" s="37"/>
      <c r="I873" s="37"/>
      <c r="J873" s="49"/>
      <c r="K873" s="49"/>
      <c r="L873" s="49"/>
      <c r="M873" s="49"/>
      <c r="N873" s="50"/>
    </row>
    <row r="874" spans="2:14" ht="13" x14ac:dyDescent="0.3">
      <c r="B874" s="45"/>
      <c r="C874" s="45"/>
      <c r="D874" s="46"/>
      <c r="E874" s="46"/>
      <c r="F874" s="37"/>
      <c r="G874" s="37"/>
      <c r="H874" s="37"/>
      <c r="I874" s="37"/>
      <c r="J874" s="49"/>
      <c r="K874" s="49"/>
      <c r="L874" s="49"/>
      <c r="M874" s="49"/>
      <c r="N874" s="50"/>
    </row>
    <row r="875" spans="2:14" ht="13" x14ac:dyDescent="0.3">
      <c r="B875" s="45"/>
      <c r="C875" s="45"/>
      <c r="D875" s="46"/>
      <c r="E875" s="46"/>
      <c r="F875" s="37"/>
      <c r="G875" s="37"/>
      <c r="H875" s="37"/>
      <c r="I875" s="37"/>
      <c r="J875" s="49"/>
      <c r="K875" s="49"/>
      <c r="L875" s="49"/>
      <c r="M875" s="49"/>
      <c r="N875" s="50"/>
    </row>
    <row r="876" spans="2:14" ht="13" x14ac:dyDescent="0.3">
      <c r="B876" s="45"/>
      <c r="C876" s="45"/>
      <c r="D876" s="46"/>
      <c r="E876" s="46"/>
      <c r="F876" s="37"/>
      <c r="G876" s="37"/>
      <c r="H876" s="37"/>
      <c r="I876" s="37"/>
      <c r="J876" s="49"/>
      <c r="K876" s="49"/>
      <c r="L876" s="49"/>
      <c r="M876" s="49"/>
      <c r="N876" s="50"/>
    </row>
    <row r="877" spans="2:14" ht="13" x14ac:dyDescent="0.3">
      <c r="B877" s="45"/>
      <c r="C877" s="45"/>
      <c r="D877" s="46"/>
      <c r="E877" s="46"/>
      <c r="F877" s="37"/>
      <c r="G877" s="37"/>
      <c r="H877" s="37"/>
      <c r="I877" s="37"/>
      <c r="J877" s="49"/>
      <c r="K877" s="49"/>
      <c r="L877" s="49"/>
      <c r="M877" s="49"/>
      <c r="N877" s="50"/>
    </row>
    <row r="878" spans="2:14" ht="13" x14ac:dyDescent="0.3">
      <c r="B878" s="45"/>
      <c r="C878" s="45"/>
      <c r="D878" s="46"/>
      <c r="E878" s="46"/>
      <c r="F878" s="37"/>
      <c r="G878" s="37"/>
      <c r="H878" s="37"/>
      <c r="I878" s="37"/>
      <c r="J878" s="49"/>
      <c r="K878" s="49"/>
      <c r="L878" s="49"/>
      <c r="M878" s="49"/>
      <c r="N878" s="50"/>
    </row>
    <row r="879" spans="2:14" ht="13" x14ac:dyDescent="0.3">
      <c r="B879" s="45"/>
      <c r="C879" s="45"/>
      <c r="D879" s="46"/>
      <c r="E879" s="46"/>
      <c r="F879" s="37"/>
      <c r="G879" s="37"/>
      <c r="H879" s="37"/>
      <c r="I879" s="37"/>
      <c r="J879" s="49"/>
      <c r="K879" s="49"/>
      <c r="L879" s="49"/>
      <c r="M879" s="49"/>
      <c r="N879" s="50"/>
    </row>
    <row r="880" spans="2:14" ht="13" x14ac:dyDescent="0.3">
      <c r="B880" s="45"/>
      <c r="C880" s="45"/>
      <c r="D880" s="46"/>
      <c r="E880" s="46"/>
      <c r="F880" s="37"/>
      <c r="G880" s="37"/>
      <c r="H880" s="37"/>
      <c r="I880" s="37"/>
      <c r="J880" s="49"/>
      <c r="K880" s="49"/>
      <c r="L880" s="49"/>
      <c r="M880" s="49"/>
      <c r="N880" s="50"/>
    </row>
    <row r="881" spans="2:14" ht="13" x14ac:dyDescent="0.3">
      <c r="B881" s="45"/>
      <c r="C881" s="45"/>
      <c r="D881" s="46"/>
      <c r="E881" s="46"/>
      <c r="F881" s="37"/>
      <c r="G881" s="37"/>
      <c r="H881" s="37"/>
      <c r="I881" s="37"/>
      <c r="J881" s="49"/>
      <c r="K881" s="49"/>
      <c r="L881" s="49"/>
      <c r="M881" s="49"/>
      <c r="N881" s="50"/>
    </row>
    <row r="882" spans="2:14" ht="13" x14ac:dyDescent="0.3">
      <c r="B882" s="45"/>
      <c r="C882" s="45"/>
      <c r="D882" s="46"/>
      <c r="E882" s="46"/>
      <c r="F882" s="37"/>
      <c r="G882" s="37"/>
      <c r="H882" s="37"/>
      <c r="I882" s="37"/>
      <c r="J882" s="49"/>
      <c r="K882" s="49"/>
      <c r="L882" s="49"/>
      <c r="M882" s="49"/>
      <c r="N882" s="50"/>
    </row>
    <row r="883" spans="2:14" ht="13" x14ac:dyDescent="0.3">
      <c r="B883" s="45"/>
      <c r="C883" s="45"/>
      <c r="D883" s="46"/>
      <c r="E883" s="46"/>
      <c r="F883" s="37"/>
      <c r="G883" s="37"/>
      <c r="H883" s="37"/>
      <c r="I883" s="37"/>
      <c r="J883" s="49"/>
      <c r="K883" s="49"/>
      <c r="L883" s="49"/>
      <c r="M883" s="49"/>
      <c r="N883" s="50"/>
    </row>
    <row r="884" spans="2:14" ht="13" x14ac:dyDescent="0.3">
      <c r="B884" s="45"/>
      <c r="C884" s="45"/>
      <c r="D884" s="46"/>
      <c r="E884" s="46"/>
      <c r="F884" s="37"/>
      <c r="G884" s="37"/>
      <c r="H884" s="37"/>
      <c r="I884" s="37"/>
      <c r="J884" s="49"/>
      <c r="K884" s="49"/>
      <c r="L884" s="49"/>
      <c r="M884" s="49"/>
      <c r="N884" s="50"/>
    </row>
    <row r="885" spans="2:14" ht="13" x14ac:dyDescent="0.3">
      <c r="B885" s="45"/>
      <c r="C885" s="45"/>
      <c r="D885" s="46"/>
      <c r="E885" s="46"/>
      <c r="F885" s="37"/>
      <c r="G885" s="37"/>
      <c r="H885" s="37"/>
      <c r="I885" s="37"/>
      <c r="J885" s="49"/>
      <c r="K885" s="49"/>
      <c r="L885" s="49"/>
      <c r="M885" s="49"/>
      <c r="N885" s="50"/>
    </row>
    <row r="886" spans="2:14" ht="13" x14ac:dyDescent="0.3">
      <c r="B886" s="45"/>
      <c r="C886" s="45"/>
      <c r="D886" s="46"/>
      <c r="E886" s="46"/>
      <c r="F886" s="37"/>
      <c r="G886" s="37"/>
      <c r="H886" s="37"/>
      <c r="I886" s="37"/>
      <c r="J886" s="49"/>
      <c r="K886" s="49"/>
      <c r="L886" s="49"/>
      <c r="M886" s="49"/>
      <c r="N886" s="50"/>
    </row>
    <row r="887" spans="2:14" ht="13" x14ac:dyDescent="0.3">
      <c r="B887" s="45"/>
      <c r="C887" s="45"/>
      <c r="D887" s="46"/>
      <c r="E887" s="46"/>
      <c r="F887" s="37"/>
      <c r="G887" s="37"/>
      <c r="H887" s="37"/>
      <c r="I887" s="37"/>
      <c r="J887" s="49"/>
      <c r="K887" s="49"/>
      <c r="L887" s="49"/>
      <c r="M887" s="49"/>
      <c r="N887" s="50"/>
    </row>
    <row r="888" spans="2:14" ht="13" x14ac:dyDescent="0.3">
      <c r="B888" s="45"/>
      <c r="C888" s="45"/>
      <c r="D888" s="46"/>
      <c r="E888" s="46"/>
      <c r="F888" s="37"/>
      <c r="G888" s="37"/>
      <c r="H888" s="37"/>
      <c r="I888" s="37"/>
      <c r="J888" s="49"/>
      <c r="K888" s="49"/>
      <c r="L888" s="49"/>
      <c r="M888" s="49"/>
      <c r="N888" s="50"/>
    </row>
    <row r="889" spans="2:14" ht="13" x14ac:dyDescent="0.3">
      <c r="B889" s="45"/>
      <c r="C889" s="45"/>
      <c r="D889" s="46"/>
      <c r="E889" s="46"/>
      <c r="F889" s="37"/>
      <c r="G889" s="37"/>
      <c r="H889" s="37"/>
      <c r="I889" s="37"/>
      <c r="J889" s="49"/>
      <c r="K889" s="49"/>
      <c r="L889" s="49"/>
      <c r="M889" s="49"/>
      <c r="N889" s="50"/>
    </row>
    <row r="890" spans="2:14" ht="13" x14ac:dyDescent="0.3">
      <c r="B890" s="45"/>
      <c r="C890" s="45"/>
      <c r="D890" s="46"/>
      <c r="E890" s="46"/>
      <c r="F890" s="37"/>
      <c r="G890" s="37"/>
      <c r="H890" s="37"/>
      <c r="I890" s="37"/>
      <c r="J890" s="49"/>
      <c r="K890" s="49"/>
      <c r="L890" s="49"/>
      <c r="M890" s="49"/>
      <c r="N890" s="50"/>
    </row>
    <row r="891" spans="2:14" ht="13" x14ac:dyDescent="0.3">
      <c r="B891" s="45"/>
      <c r="C891" s="45"/>
      <c r="D891" s="46"/>
      <c r="E891" s="46"/>
      <c r="F891" s="37"/>
      <c r="G891" s="37"/>
      <c r="H891" s="37"/>
      <c r="I891" s="37"/>
      <c r="J891" s="49"/>
      <c r="K891" s="49"/>
      <c r="L891" s="49"/>
      <c r="M891" s="49"/>
      <c r="N891" s="50"/>
    </row>
    <row r="892" spans="2:14" ht="13" x14ac:dyDescent="0.3">
      <c r="B892" s="45"/>
      <c r="C892" s="45"/>
      <c r="D892" s="46"/>
      <c r="E892" s="46"/>
      <c r="F892" s="37"/>
      <c r="G892" s="37"/>
      <c r="H892" s="37"/>
      <c r="I892" s="37"/>
      <c r="J892" s="49"/>
      <c r="K892" s="49"/>
      <c r="L892" s="49"/>
      <c r="M892" s="49"/>
      <c r="N892" s="50"/>
    </row>
    <row r="893" spans="2:14" ht="13" x14ac:dyDescent="0.3">
      <c r="B893" s="45"/>
      <c r="C893" s="45"/>
      <c r="D893" s="46"/>
      <c r="E893" s="46"/>
      <c r="F893" s="37"/>
      <c r="G893" s="37"/>
      <c r="H893" s="37"/>
      <c r="I893" s="37"/>
      <c r="J893" s="49"/>
      <c r="K893" s="49"/>
      <c r="L893" s="49"/>
      <c r="M893" s="49"/>
      <c r="N893" s="50"/>
    </row>
    <row r="894" spans="2:14" ht="13" x14ac:dyDescent="0.3">
      <c r="B894" s="45"/>
      <c r="C894" s="45"/>
      <c r="D894" s="46"/>
      <c r="E894" s="46"/>
      <c r="F894" s="37"/>
      <c r="G894" s="37"/>
      <c r="H894" s="37"/>
      <c r="I894" s="37"/>
      <c r="J894" s="49"/>
      <c r="K894" s="49"/>
      <c r="L894" s="49"/>
      <c r="M894" s="49"/>
      <c r="N894" s="50"/>
    </row>
    <row r="895" spans="2:14" ht="13" x14ac:dyDescent="0.3">
      <c r="B895" s="45"/>
      <c r="C895" s="45"/>
      <c r="D895" s="46"/>
      <c r="E895" s="46"/>
      <c r="F895" s="37"/>
      <c r="G895" s="37"/>
      <c r="H895" s="37"/>
      <c r="I895" s="37"/>
      <c r="J895" s="49"/>
      <c r="K895" s="49"/>
      <c r="L895" s="49"/>
      <c r="M895" s="49"/>
      <c r="N895" s="50"/>
    </row>
    <row r="896" spans="2:14" ht="13" x14ac:dyDescent="0.3">
      <c r="B896" s="45"/>
      <c r="C896" s="45"/>
      <c r="D896" s="46"/>
      <c r="E896" s="46"/>
      <c r="F896" s="37"/>
      <c r="G896" s="37"/>
      <c r="H896" s="37"/>
      <c r="I896" s="37"/>
      <c r="J896" s="49"/>
      <c r="K896" s="49"/>
      <c r="L896" s="49"/>
      <c r="M896" s="49"/>
      <c r="N896" s="50"/>
    </row>
    <row r="897" spans="2:14" ht="13" x14ac:dyDescent="0.3">
      <c r="B897" s="45"/>
      <c r="C897" s="45"/>
      <c r="D897" s="46"/>
      <c r="E897" s="46"/>
      <c r="F897" s="37"/>
      <c r="G897" s="37"/>
      <c r="H897" s="37"/>
      <c r="I897" s="37"/>
      <c r="J897" s="49"/>
      <c r="K897" s="49"/>
      <c r="L897" s="49"/>
      <c r="M897" s="49"/>
      <c r="N897" s="50"/>
    </row>
    <row r="898" spans="2:14" ht="13" x14ac:dyDescent="0.3">
      <c r="B898" s="45"/>
      <c r="C898" s="45"/>
      <c r="D898" s="46"/>
      <c r="E898" s="46"/>
      <c r="F898" s="37"/>
      <c r="G898" s="37"/>
      <c r="H898" s="37"/>
      <c r="I898" s="37"/>
      <c r="J898" s="49"/>
      <c r="K898" s="49"/>
      <c r="L898" s="49"/>
      <c r="M898" s="49"/>
      <c r="N898" s="50"/>
    </row>
    <row r="899" spans="2:14" ht="13" x14ac:dyDescent="0.3">
      <c r="B899" s="45"/>
      <c r="C899" s="45"/>
      <c r="D899" s="46"/>
      <c r="E899" s="46"/>
      <c r="F899" s="37"/>
      <c r="G899" s="37"/>
      <c r="H899" s="37"/>
      <c r="I899" s="37"/>
      <c r="J899" s="49"/>
      <c r="K899" s="49"/>
      <c r="L899" s="49"/>
      <c r="M899" s="49"/>
      <c r="N899" s="50"/>
    </row>
    <row r="900" spans="2:14" ht="13" x14ac:dyDescent="0.3">
      <c r="B900" s="45"/>
      <c r="C900" s="45"/>
      <c r="D900" s="46"/>
      <c r="E900" s="46"/>
      <c r="F900" s="37"/>
      <c r="G900" s="37"/>
      <c r="H900" s="37"/>
      <c r="I900" s="37"/>
      <c r="J900" s="49"/>
      <c r="K900" s="49"/>
      <c r="L900" s="49"/>
      <c r="M900" s="49"/>
      <c r="N900" s="50"/>
    </row>
    <row r="901" spans="2:14" ht="13" x14ac:dyDescent="0.3">
      <c r="B901" s="45"/>
      <c r="C901" s="45"/>
      <c r="D901" s="46"/>
      <c r="E901" s="46"/>
      <c r="F901" s="37"/>
      <c r="G901" s="37"/>
      <c r="H901" s="37"/>
      <c r="I901" s="37"/>
      <c r="J901" s="49"/>
      <c r="K901" s="49"/>
      <c r="L901" s="49"/>
      <c r="M901" s="49"/>
      <c r="N901" s="50"/>
    </row>
    <row r="902" spans="2:14" ht="13" x14ac:dyDescent="0.3">
      <c r="B902" s="45"/>
      <c r="C902" s="45"/>
      <c r="D902" s="46"/>
      <c r="E902" s="46"/>
      <c r="F902" s="37"/>
      <c r="G902" s="37"/>
      <c r="H902" s="37"/>
      <c r="I902" s="37"/>
      <c r="J902" s="49"/>
      <c r="K902" s="49"/>
      <c r="L902" s="49"/>
      <c r="M902" s="49"/>
      <c r="N902" s="50"/>
    </row>
    <row r="903" spans="2:14" ht="13" x14ac:dyDescent="0.3">
      <c r="B903" s="45"/>
      <c r="C903" s="45"/>
      <c r="D903" s="46"/>
      <c r="E903" s="46"/>
      <c r="F903" s="37"/>
      <c r="G903" s="37"/>
      <c r="H903" s="37"/>
      <c r="I903" s="37"/>
      <c r="J903" s="49"/>
      <c r="K903" s="49"/>
      <c r="L903" s="49"/>
      <c r="M903" s="49"/>
      <c r="N903" s="50"/>
    </row>
    <row r="904" spans="2:14" ht="13" x14ac:dyDescent="0.3">
      <c r="B904" s="45"/>
      <c r="C904" s="45"/>
      <c r="D904" s="46"/>
      <c r="E904" s="46"/>
      <c r="F904" s="37"/>
      <c r="G904" s="37"/>
      <c r="H904" s="37"/>
      <c r="I904" s="37"/>
      <c r="J904" s="49"/>
      <c r="K904" s="49"/>
      <c r="L904" s="49"/>
      <c r="M904" s="49"/>
      <c r="N904" s="50"/>
    </row>
    <row r="905" spans="2:14" ht="13" x14ac:dyDescent="0.3">
      <c r="B905" s="45"/>
      <c r="C905" s="45"/>
      <c r="D905" s="46"/>
      <c r="E905" s="46"/>
      <c r="F905" s="37"/>
      <c r="G905" s="37"/>
      <c r="H905" s="37"/>
      <c r="I905" s="37"/>
      <c r="J905" s="49"/>
      <c r="K905" s="49"/>
      <c r="L905" s="49"/>
      <c r="M905" s="49"/>
      <c r="N905" s="50"/>
    </row>
    <row r="906" spans="2:14" ht="13" x14ac:dyDescent="0.3">
      <c r="B906" s="45"/>
      <c r="C906" s="45"/>
      <c r="D906" s="46"/>
      <c r="E906" s="46"/>
      <c r="F906" s="37"/>
      <c r="G906" s="37"/>
      <c r="H906" s="37"/>
      <c r="I906" s="37"/>
      <c r="J906" s="49"/>
      <c r="K906" s="49"/>
      <c r="L906" s="49"/>
      <c r="M906" s="49"/>
      <c r="N906" s="50"/>
    </row>
    <row r="907" spans="2:14" ht="13" x14ac:dyDescent="0.3">
      <c r="B907" s="45"/>
      <c r="C907" s="45"/>
      <c r="D907" s="46"/>
      <c r="E907" s="46"/>
      <c r="F907" s="37"/>
      <c r="G907" s="37"/>
      <c r="H907" s="37"/>
      <c r="I907" s="37"/>
      <c r="J907" s="49"/>
      <c r="K907" s="49"/>
      <c r="L907" s="49"/>
      <c r="M907" s="49"/>
      <c r="N907" s="50"/>
    </row>
    <row r="908" spans="2:14" ht="13" x14ac:dyDescent="0.3">
      <c r="B908" s="45"/>
      <c r="C908" s="45"/>
      <c r="D908" s="46"/>
      <c r="E908" s="46"/>
      <c r="F908" s="37"/>
      <c r="G908" s="37"/>
      <c r="H908" s="37"/>
      <c r="I908" s="37"/>
      <c r="J908" s="49"/>
      <c r="K908" s="49"/>
      <c r="L908" s="49"/>
      <c r="M908" s="49"/>
      <c r="N908" s="50"/>
    </row>
    <row r="909" spans="2:14" ht="13" x14ac:dyDescent="0.3">
      <c r="B909" s="45"/>
      <c r="C909" s="45"/>
      <c r="D909" s="46"/>
      <c r="E909" s="46"/>
      <c r="F909" s="37"/>
      <c r="G909" s="37"/>
      <c r="H909" s="37"/>
      <c r="I909" s="37"/>
      <c r="J909" s="49"/>
      <c r="K909" s="49"/>
      <c r="L909" s="49"/>
      <c r="M909" s="49"/>
      <c r="N909" s="50"/>
    </row>
    <row r="910" spans="2:14" ht="13" x14ac:dyDescent="0.3">
      <c r="B910" s="45"/>
      <c r="C910" s="45"/>
      <c r="D910" s="46"/>
      <c r="E910" s="46"/>
      <c r="F910" s="37"/>
      <c r="G910" s="37"/>
      <c r="H910" s="37"/>
      <c r="I910" s="37"/>
      <c r="J910" s="49"/>
      <c r="K910" s="49"/>
      <c r="L910" s="49"/>
      <c r="M910" s="49"/>
      <c r="N910" s="50"/>
    </row>
  </sheetData>
  <customSheetViews>
    <customSheetView guid="{5A9A0FC2-3A2B-4AB2-8B87-11AD99AD28CD}" filter="1" showAutoFilter="1">
      <pageMargins left="0.7" right="0.7" top="0.75" bottom="0.75" header="0.3" footer="0.3"/>
      <autoFilter ref="A1:N152" xr:uid="{9A8EB393-7ECF-4B58-A952-0041AA251350}">
        <filterColumn colId="0">
          <filters>
            <filter val="13/5/63"/>
            <filter val="F: แก้มาใหม่เลย A: เอาไปใส่ที่ new loan"/>
            <filter val="OK"/>
            <filter val="RM confirm เอาออก (หาไม่พบใน Website)"/>
            <filter val="ทีมตรวจ BAY confirm เอาออก"/>
          </filters>
        </filterColumn>
      </autoFilter>
    </customSheetView>
  </customSheetViews>
  <mergeCells count="22">
    <mergeCell ref="M219:N219"/>
    <mergeCell ref="L267:M267"/>
    <mergeCell ref="L268:M268"/>
    <mergeCell ref="M293:N293"/>
    <mergeCell ref="M294:N294"/>
    <mergeCell ref="M110:N110"/>
    <mergeCell ref="M111:N111"/>
    <mergeCell ref="L173:M173"/>
    <mergeCell ref="L184:M184"/>
    <mergeCell ref="L185:M185"/>
    <mergeCell ref="M112:N112"/>
    <mergeCell ref="M113:N113"/>
    <mergeCell ref="M114:N114"/>
    <mergeCell ref="L140:M140"/>
    <mergeCell ref="L141:M141"/>
    <mergeCell ref="M147:N147"/>
    <mergeCell ref="M156:N156"/>
    <mergeCell ref="L30:N30"/>
    <mergeCell ref="L31:N31"/>
    <mergeCell ref="L32:N32"/>
    <mergeCell ref="M107:N107"/>
    <mergeCell ref="M108:N108"/>
  </mergeCells>
  <conditionalFormatting sqref="A3:N910">
    <cfRule type="expression" dxfId="3" priority="2">
      <formula>$A3="OK"</formula>
    </cfRule>
    <cfRule type="expression" dxfId="2" priority="3">
      <formula>LEFT($A3,1)="x"</formula>
    </cfRule>
    <cfRule type="expression" dxfId="1" priority="4">
      <formula>$A3&lt;&gt;""</formula>
    </cfRule>
  </conditionalFormatting>
  <conditionalFormatting sqref="C20:C21">
    <cfRule type="expression" dxfId="0" priority="1">
      <formula>$A20="x"</formula>
    </cfRule>
  </conditionalFormatting>
  <dataValidations count="1">
    <dataValidation type="list" allowBlank="1" showErrorMessage="1" sqref="B3:B910" xr:uid="{00000000-0002-0000-0A00-000000000000}">
      <formula1>"personal,revolving,creditcard,car,hirepurchase,house,leasing,sme"</formula1>
    </dataValidation>
  </dataValidations>
  <hyperlinks>
    <hyperlink ref="L11" r:id="rId1" xr:uid="{00000000-0004-0000-0A00-000000000000}"/>
    <hyperlink ref="M11" r:id="rId2" xr:uid="{00000000-0004-0000-0A00-000001000000}"/>
    <hyperlink ref="L12" r:id="rId3" xr:uid="{00000000-0004-0000-0A00-000002000000}"/>
    <hyperlink ref="M12" r:id="rId4" xr:uid="{00000000-0004-0000-0A00-000003000000}"/>
    <hyperlink ref="L13" r:id="rId5" xr:uid="{00000000-0004-0000-0A00-000004000000}"/>
    <hyperlink ref="M13" r:id="rId6" xr:uid="{00000000-0004-0000-0A00-000005000000}"/>
    <hyperlink ref="L14" r:id="rId7" xr:uid="{00000000-0004-0000-0A00-000006000000}"/>
    <hyperlink ref="M14" r:id="rId8" xr:uid="{00000000-0004-0000-0A00-000007000000}"/>
    <hyperlink ref="L15" r:id="rId9" xr:uid="{00000000-0004-0000-0A00-000008000000}"/>
    <hyperlink ref="L16" r:id="rId10" xr:uid="{00000000-0004-0000-0A00-000009000000}"/>
    <hyperlink ref="M16" r:id="rId11" xr:uid="{00000000-0004-0000-0A00-00000A000000}"/>
    <hyperlink ref="L17" r:id="rId12" xr:uid="{00000000-0004-0000-0A00-00000B000000}"/>
    <hyperlink ref="M17" r:id="rId13" xr:uid="{00000000-0004-0000-0A00-00000C000000}"/>
    <hyperlink ref="L18" r:id="rId14" xr:uid="{00000000-0004-0000-0A00-00000D000000}"/>
    <hyperlink ref="M18" r:id="rId15" xr:uid="{00000000-0004-0000-0A00-00000E000000}"/>
    <hyperlink ref="L19" r:id="rId16" xr:uid="{00000000-0004-0000-0A00-00000F000000}"/>
    <hyperlink ref="M19" r:id="rId17" xr:uid="{00000000-0004-0000-0A00-000010000000}"/>
    <hyperlink ref="L20" r:id="rId18" xr:uid="{00000000-0004-0000-0A00-000011000000}"/>
    <hyperlink ref="M20" r:id="rId19" xr:uid="{00000000-0004-0000-0A00-000012000000}"/>
    <hyperlink ref="L21" r:id="rId20" xr:uid="{00000000-0004-0000-0A00-000013000000}"/>
    <hyperlink ref="M21" r:id="rId21" xr:uid="{00000000-0004-0000-0A00-000014000000}"/>
    <hyperlink ref="L22" r:id="rId22" xr:uid="{00000000-0004-0000-0A00-000015000000}"/>
    <hyperlink ref="M22" r:id="rId23" xr:uid="{00000000-0004-0000-0A00-000016000000}"/>
    <hyperlink ref="L23" r:id="rId24" xr:uid="{00000000-0004-0000-0A00-000017000000}"/>
    <hyperlink ref="M23" r:id="rId25" xr:uid="{00000000-0004-0000-0A00-000018000000}"/>
    <hyperlink ref="L24" r:id="rId26" xr:uid="{00000000-0004-0000-0A00-000019000000}"/>
    <hyperlink ref="M24" r:id="rId27" xr:uid="{00000000-0004-0000-0A00-00001A000000}"/>
    <hyperlink ref="L25" r:id="rId28" xr:uid="{00000000-0004-0000-0A00-00001B000000}"/>
    <hyperlink ref="M25" r:id="rId29" xr:uid="{00000000-0004-0000-0A00-00001C000000}"/>
    <hyperlink ref="L26" r:id="rId30" xr:uid="{00000000-0004-0000-0A00-00001D000000}"/>
    <hyperlink ref="M26" r:id="rId31" xr:uid="{00000000-0004-0000-0A00-00001E000000}"/>
    <hyperlink ref="L29" r:id="rId32" xr:uid="{00000000-0004-0000-0A00-00001F000000}"/>
    <hyperlink ref="M29" r:id="rId33" xr:uid="{00000000-0004-0000-0A00-000020000000}"/>
    <hyperlink ref="L30" r:id="rId34" xr:uid="{00000000-0004-0000-0A00-000021000000}"/>
    <hyperlink ref="L31" r:id="rId35" xr:uid="{00000000-0004-0000-0A00-000022000000}"/>
    <hyperlink ref="L32" r:id="rId36" xr:uid="{00000000-0004-0000-0A00-000023000000}"/>
    <hyperlink ref="L33" r:id="rId37" xr:uid="{00000000-0004-0000-0A00-000024000000}"/>
    <hyperlink ref="M33" r:id="rId38" xr:uid="{00000000-0004-0000-0A00-000025000000}"/>
    <hyperlink ref="L34" r:id="rId39" xr:uid="{00000000-0004-0000-0A00-000026000000}"/>
    <hyperlink ref="L35" r:id="rId40" xr:uid="{00000000-0004-0000-0A00-000027000000}"/>
    <hyperlink ref="L36" r:id="rId41" xr:uid="{00000000-0004-0000-0A00-000028000000}"/>
    <hyperlink ref="L37" r:id="rId42" xr:uid="{00000000-0004-0000-0A00-000029000000}"/>
    <hyperlink ref="L38" r:id="rId43" xr:uid="{00000000-0004-0000-0A00-00002A000000}"/>
    <hyperlink ref="L39" r:id="rId44" xr:uid="{00000000-0004-0000-0A00-00002B000000}"/>
    <hyperlink ref="L40" r:id="rId45" xr:uid="{00000000-0004-0000-0A00-00002C000000}"/>
    <hyperlink ref="L41" r:id="rId46" xr:uid="{00000000-0004-0000-0A00-00002D000000}"/>
    <hyperlink ref="L42" r:id="rId47" xr:uid="{00000000-0004-0000-0A00-00002E000000}"/>
    <hyperlink ref="M42" r:id="rId48" xr:uid="{00000000-0004-0000-0A00-00002F000000}"/>
    <hyperlink ref="L43" r:id="rId49" xr:uid="{00000000-0004-0000-0A00-000030000000}"/>
    <hyperlink ref="M43" r:id="rId50" xr:uid="{00000000-0004-0000-0A00-000031000000}"/>
    <hyperlink ref="L44" r:id="rId51" xr:uid="{00000000-0004-0000-0A00-000032000000}"/>
    <hyperlink ref="M44" r:id="rId52" xr:uid="{00000000-0004-0000-0A00-000033000000}"/>
    <hyperlink ref="L45" r:id="rId53" xr:uid="{00000000-0004-0000-0A00-000034000000}"/>
    <hyperlink ref="M45" r:id="rId54" xr:uid="{00000000-0004-0000-0A00-000035000000}"/>
    <hyperlink ref="L46" r:id="rId55" xr:uid="{00000000-0004-0000-0A00-000036000000}"/>
    <hyperlink ref="M46" r:id="rId56" xr:uid="{00000000-0004-0000-0A00-000037000000}"/>
    <hyperlink ref="L47" r:id="rId57" xr:uid="{00000000-0004-0000-0A00-000038000000}"/>
    <hyperlink ref="M47" r:id="rId58" xr:uid="{00000000-0004-0000-0A00-000039000000}"/>
    <hyperlink ref="L48" r:id="rId59" xr:uid="{00000000-0004-0000-0A00-00003A000000}"/>
    <hyperlink ref="M48" r:id="rId60" xr:uid="{00000000-0004-0000-0A00-00003B000000}"/>
    <hyperlink ref="L49" r:id="rId61" xr:uid="{00000000-0004-0000-0A00-00003C000000}"/>
    <hyperlink ref="M49" r:id="rId62" xr:uid="{00000000-0004-0000-0A00-00003D000000}"/>
    <hyperlink ref="L50" r:id="rId63" xr:uid="{00000000-0004-0000-0A00-00003E000000}"/>
    <hyperlink ref="M50" r:id="rId64" xr:uid="{00000000-0004-0000-0A00-00003F000000}"/>
    <hyperlink ref="L51" r:id="rId65" xr:uid="{00000000-0004-0000-0A00-000040000000}"/>
    <hyperlink ref="M51" r:id="rId66" xr:uid="{00000000-0004-0000-0A00-000041000000}"/>
    <hyperlink ref="L52" r:id="rId67" xr:uid="{00000000-0004-0000-0A00-000042000000}"/>
    <hyperlink ref="M52" r:id="rId68" xr:uid="{00000000-0004-0000-0A00-000043000000}"/>
    <hyperlink ref="L53" r:id="rId69" xr:uid="{00000000-0004-0000-0A00-000044000000}"/>
    <hyperlink ref="M53" r:id="rId70" xr:uid="{00000000-0004-0000-0A00-000045000000}"/>
    <hyperlink ref="L54" r:id="rId71" xr:uid="{00000000-0004-0000-0A00-000046000000}"/>
    <hyperlink ref="L55" r:id="rId72" xr:uid="{00000000-0004-0000-0A00-000047000000}"/>
    <hyperlink ref="L56" r:id="rId73" xr:uid="{00000000-0004-0000-0A00-000048000000}"/>
    <hyperlink ref="L57" r:id="rId74" xr:uid="{00000000-0004-0000-0A00-000049000000}"/>
    <hyperlink ref="L58" r:id="rId75" xr:uid="{00000000-0004-0000-0A00-00004A000000}"/>
    <hyperlink ref="L59" r:id="rId76" xr:uid="{00000000-0004-0000-0A00-00004B000000}"/>
    <hyperlink ref="L60" r:id="rId77" xr:uid="{00000000-0004-0000-0A00-00004C000000}"/>
    <hyperlink ref="M60" r:id="rId78" xr:uid="{00000000-0004-0000-0A00-00004D000000}"/>
    <hyperlink ref="L61" r:id="rId79" xr:uid="{00000000-0004-0000-0A00-00004E000000}"/>
    <hyperlink ref="M61" r:id="rId80" xr:uid="{00000000-0004-0000-0A00-00004F000000}"/>
    <hyperlink ref="L62" r:id="rId81" xr:uid="{00000000-0004-0000-0A00-000050000000}"/>
    <hyperlink ref="L63" r:id="rId82" xr:uid="{00000000-0004-0000-0A00-000051000000}"/>
    <hyperlink ref="L64" r:id="rId83" xr:uid="{00000000-0004-0000-0A00-000052000000}"/>
    <hyperlink ref="L65" r:id="rId84" xr:uid="{00000000-0004-0000-0A00-000053000000}"/>
    <hyperlink ref="M65" r:id="rId85" xr:uid="{00000000-0004-0000-0A00-000054000000}"/>
    <hyperlink ref="L66" r:id="rId86" xr:uid="{00000000-0004-0000-0A00-000055000000}"/>
    <hyperlink ref="M66" r:id="rId87" xr:uid="{00000000-0004-0000-0A00-000056000000}"/>
    <hyperlink ref="L67" r:id="rId88" xr:uid="{00000000-0004-0000-0A00-000057000000}"/>
    <hyperlink ref="M67" r:id="rId89" xr:uid="{00000000-0004-0000-0A00-000058000000}"/>
    <hyperlink ref="L68" r:id="rId90" xr:uid="{00000000-0004-0000-0A00-000059000000}"/>
    <hyperlink ref="M68" r:id="rId91" xr:uid="{00000000-0004-0000-0A00-00005A000000}"/>
    <hyperlink ref="L69" r:id="rId92" xr:uid="{00000000-0004-0000-0A00-00005B000000}"/>
    <hyperlink ref="L70" r:id="rId93" xr:uid="{00000000-0004-0000-0A00-00005C000000}"/>
    <hyperlink ref="L71" r:id="rId94" xr:uid="{00000000-0004-0000-0A00-00005D000000}"/>
    <hyperlink ref="L72" r:id="rId95" xr:uid="{00000000-0004-0000-0A00-00005E000000}"/>
    <hyperlink ref="L73" r:id="rId96" xr:uid="{00000000-0004-0000-0A00-00005F000000}"/>
    <hyperlink ref="L74" r:id="rId97" xr:uid="{00000000-0004-0000-0A00-000060000000}"/>
    <hyperlink ref="L75" r:id="rId98" xr:uid="{00000000-0004-0000-0A00-000061000000}"/>
    <hyperlink ref="L76" r:id="rId99" xr:uid="{00000000-0004-0000-0A00-000062000000}"/>
    <hyperlink ref="L77" r:id="rId100" xr:uid="{00000000-0004-0000-0A00-000063000000}"/>
    <hyperlink ref="L78" r:id="rId101" xr:uid="{00000000-0004-0000-0A00-000064000000}"/>
    <hyperlink ref="L79" r:id="rId102" xr:uid="{00000000-0004-0000-0A00-000065000000}"/>
    <hyperlink ref="L80" r:id="rId103" xr:uid="{00000000-0004-0000-0A00-000066000000}"/>
    <hyperlink ref="L81" r:id="rId104" xr:uid="{00000000-0004-0000-0A00-000067000000}"/>
    <hyperlink ref="M81" r:id="rId105" xr:uid="{00000000-0004-0000-0A00-000068000000}"/>
    <hyperlink ref="L82" r:id="rId106" xr:uid="{00000000-0004-0000-0A00-000069000000}"/>
    <hyperlink ref="L83" r:id="rId107" xr:uid="{00000000-0004-0000-0A00-00006A000000}"/>
    <hyperlink ref="L84" r:id="rId108" xr:uid="{00000000-0004-0000-0A00-00006B000000}"/>
    <hyperlink ref="L85" r:id="rId109" xr:uid="{00000000-0004-0000-0A00-00006C000000}"/>
    <hyperlink ref="M85" r:id="rId110" xr:uid="{00000000-0004-0000-0A00-00006D000000}"/>
    <hyperlink ref="L86" r:id="rId111" xr:uid="{00000000-0004-0000-0A00-00006E000000}"/>
    <hyperlink ref="M86" r:id="rId112" xr:uid="{00000000-0004-0000-0A00-00006F000000}"/>
    <hyperlink ref="L87" r:id="rId113" xr:uid="{00000000-0004-0000-0A00-000070000000}"/>
    <hyperlink ref="M87" r:id="rId114" xr:uid="{00000000-0004-0000-0A00-000071000000}"/>
    <hyperlink ref="L88" r:id="rId115" xr:uid="{00000000-0004-0000-0A00-000072000000}"/>
    <hyperlink ref="M88" r:id="rId116" xr:uid="{00000000-0004-0000-0A00-000073000000}"/>
    <hyperlink ref="L89" r:id="rId117" xr:uid="{00000000-0004-0000-0A00-000074000000}"/>
    <hyperlink ref="L90" r:id="rId118" xr:uid="{00000000-0004-0000-0A00-000075000000}"/>
    <hyperlink ref="L91" r:id="rId119" xr:uid="{00000000-0004-0000-0A00-000076000000}"/>
    <hyperlink ref="M91" r:id="rId120" xr:uid="{00000000-0004-0000-0A00-000077000000}"/>
    <hyperlink ref="L92" r:id="rId121" xr:uid="{00000000-0004-0000-0A00-000078000000}"/>
    <hyperlink ref="M92" r:id="rId122" xr:uid="{00000000-0004-0000-0A00-000079000000}"/>
    <hyperlink ref="L93" r:id="rId123" xr:uid="{00000000-0004-0000-0A00-00007A000000}"/>
    <hyperlink ref="M93" r:id="rId124" xr:uid="{00000000-0004-0000-0A00-00007B000000}"/>
    <hyperlink ref="L94" r:id="rId125" xr:uid="{00000000-0004-0000-0A00-00007C000000}"/>
    <hyperlink ref="M94" r:id="rId126" xr:uid="{00000000-0004-0000-0A00-00007D000000}"/>
    <hyperlink ref="L95" r:id="rId127" xr:uid="{00000000-0004-0000-0A00-00007E000000}"/>
    <hyperlink ref="L96" r:id="rId128" xr:uid="{00000000-0004-0000-0A00-00007F000000}"/>
    <hyperlink ref="L97" r:id="rId129" xr:uid="{00000000-0004-0000-0A00-000080000000}"/>
    <hyperlink ref="L98" r:id="rId130" xr:uid="{00000000-0004-0000-0A00-000081000000}"/>
    <hyperlink ref="L99" r:id="rId131" xr:uid="{00000000-0004-0000-0A00-000082000000}"/>
    <hyperlink ref="L100" r:id="rId132" xr:uid="{00000000-0004-0000-0A00-000083000000}"/>
    <hyperlink ref="L101" r:id="rId133" xr:uid="{00000000-0004-0000-0A00-000084000000}"/>
    <hyperlink ref="L102" r:id="rId134" xr:uid="{00000000-0004-0000-0A00-000085000000}"/>
    <hyperlink ref="L103" r:id="rId135" xr:uid="{00000000-0004-0000-0A00-000086000000}"/>
    <hyperlink ref="L104" r:id="rId136" xr:uid="{00000000-0004-0000-0A00-000087000000}"/>
    <hyperlink ref="L105" r:id="rId137" xr:uid="{00000000-0004-0000-0A00-000088000000}"/>
    <hyperlink ref="L106" r:id="rId138" xr:uid="{00000000-0004-0000-0A00-000089000000}"/>
    <hyperlink ref="L107" r:id="rId139" xr:uid="{00000000-0004-0000-0A00-00008A000000}"/>
    <hyperlink ref="M107" r:id="rId140" xr:uid="{00000000-0004-0000-0A00-00008B000000}"/>
    <hyperlink ref="L108" r:id="rId141" xr:uid="{00000000-0004-0000-0A00-00008C000000}"/>
    <hyperlink ref="M108" r:id="rId142" xr:uid="{00000000-0004-0000-0A00-00008D000000}"/>
    <hyperlink ref="L109" r:id="rId143" xr:uid="{00000000-0004-0000-0A00-00008E000000}"/>
    <hyperlink ref="L110" r:id="rId144" xr:uid="{00000000-0004-0000-0A00-00008F000000}"/>
    <hyperlink ref="M110" r:id="rId145" xr:uid="{00000000-0004-0000-0A00-000090000000}"/>
    <hyperlink ref="L111" r:id="rId146" xr:uid="{00000000-0004-0000-0A00-000091000000}"/>
    <hyperlink ref="M111" r:id="rId147" xr:uid="{00000000-0004-0000-0A00-000092000000}"/>
    <hyperlink ref="L112" r:id="rId148" xr:uid="{00000000-0004-0000-0A00-000093000000}"/>
    <hyperlink ref="M112" r:id="rId149" xr:uid="{00000000-0004-0000-0A00-000094000000}"/>
    <hyperlink ref="L113" r:id="rId150" xr:uid="{00000000-0004-0000-0A00-000095000000}"/>
    <hyperlink ref="M113" r:id="rId151" xr:uid="{00000000-0004-0000-0A00-000096000000}"/>
    <hyperlink ref="L114" r:id="rId152" xr:uid="{00000000-0004-0000-0A00-000097000000}"/>
    <hyperlink ref="M114" r:id="rId153" xr:uid="{00000000-0004-0000-0A00-000098000000}"/>
    <hyperlink ref="L115" r:id="rId154" xr:uid="{00000000-0004-0000-0A00-000099000000}"/>
    <hyperlink ref="L116" r:id="rId155" xr:uid="{00000000-0004-0000-0A00-00009A000000}"/>
    <hyperlink ref="M116" r:id="rId156" xr:uid="{00000000-0004-0000-0A00-00009B000000}"/>
    <hyperlink ref="L117" r:id="rId157" xr:uid="{00000000-0004-0000-0A00-00009C000000}"/>
    <hyperlink ref="L118" r:id="rId158" xr:uid="{00000000-0004-0000-0A00-00009D000000}"/>
    <hyperlink ref="L120" r:id="rId159" xr:uid="{00000000-0004-0000-0A00-00009E000000}"/>
    <hyperlink ref="L121" r:id="rId160" xr:uid="{00000000-0004-0000-0A00-00009F000000}"/>
    <hyperlink ref="L122" r:id="rId161" xr:uid="{00000000-0004-0000-0A00-0000A0000000}"/>
    <hyperlink ref="L123" r:id="rId162" xr:uid="{00000000-0004-0000-0A00-0000A1000000}"/>
    <hyperlink ref="L124" r:id="rId163" xr:uid="{00000000-0004-0000-0A00-0000A2000000}"/>
    <hyperlink ref="M124" r:id="rId164" xr:uid="{00000000-0004-0000-0A00-0000A3000000}"/>
    <hyperlink ref="L125" r:id="rId165" xr:uid="{00000000-0004-0000-0A00-0000A4000000}"/>
    <hyperlink ref="L126" r:id="rId166" xr:uid="{00000000-0004-0000-0A00-0000A5000000}"/>
    <hyperlink ref="M126" r:id="rId167" xr:uid="{00000000-0004-0000-0A00-0000A6000000}"/>
    <hyperlink ref="L127" r:id="rId168" xr:uid="{00000000-0004-0000-0A00-0000A7000000}"/>
    <hyperlink ref="L128" r:id="rId169" xr:uid="{00000000-0004-0000-0A00-0000A8000000}"/>
    <hyperlink ref="L129" r:id="rId170" xr:uid="{00000000-0004-0000-0A00-0000A9000000}"/>
    <hyperlink ref="L130" r:id="rId171" xr:uid="{00000000-0004-0000-0A00-0000AA000000}"/>
    <hyperlink ref="M130" r:id="rId172" xr:uid="{00000000-0004-0000-0A00-0000AB000000}"/>
    <hyperlink ref="L131" r:id="rId173" xr:uid="{00000000-0004-0000-0A00-0000AC000000}"/>
    <hyperlink ref="M131" r:id="rId174" xr:uid="{00000000-0004-0000-0A00-0000AD000000}"/>
    <hyperlink ref="L132" r:id="rId175" xr:uid="{00000000-0004-0000-0A00-0000AE000000}"/>
    <hyperlink ref="L133" r:id="rId176" xr:uid="{00000000-0004-0000-0A00-0000AF000000}"/>
    <hyperlink ref="M133" r:id="rId177" xr:uid="{00000000-0004-0000-0A00-0000B0000000}"/>
    <hyperlink ref="L134" r:id="rId178" xr:uid="{00000000-0004-0000-0A00-0000B1000000}"/>
    <hyperlink ref="M135" r:id="rId179" xr:uid="{00000000-0004-0000-0A00-0000B2000000}"/>
    <hyperlink ref="L136" r:id="rId180" xr:uid="{00000000-0004-0000-0A00-0000B3000000}"/>
    <hyperlink ref="M136" r:id="rId181" xr:uid="{00000000-0004-0000-0A00-0000B4000000}"/>
    <hyperlink ref="L137" r:id="rId182" xr:uid="{00000000-0004-0000-0A00-0000B5000000}"/>
    <hyperlink ref="L138" r:id="rId183" xr:uid="{00000000-0004-0000-0A00-0000B6000000}"/>
    <hyperlink ref="M138" r:id="rId184" xr:uid="{00000000-0004-0000-0A00-0000B7000000}"/>
    <hyperlink ref="L139" r:id="rId185" xr:uid="{00000000-0004-0000-0A00-0000B8000000}"/>
    <hyperlink ref="M139" r:id="rId186" xr:uid="{00000000-0004-0000-0A00-0000B9000000}"/>
    <hyperlink ref="L140" r:id="rId187" xr:uid="{00000000-0004-0000-0A00-0000BA000000}"/>
    <hyperlink ref="L141" r:id="rId188" xr:uid="{00000000-0004-0000-0A00-0000BB000000}"/>
    <hyperlink ref="L142" r:id="rId189" xr:uid="{00000000-0004-0000-0A00-0000BC000000}"/>
    <hyperlink ref="M142" r:id="rId190" xr:uid="{00000000-0004-0000-0A00-0000BD000000}"/>
    <hyperlink ref="M147" r:id="rId191" xr:uid="{00000000-0004-0000-0A00-0000BE000000}"/>
    <hyperlink ref="L149" r:id="rId192" xr:uid="{00000000-0004-0000-0A00-0000BF000000}"/>
    <hyperlink ref="M149" r:id="rId193" xr:uid="{00000000-0004-0000-0A00-0000C0000000}"/>
    <hyperlink ref="L150" r:id="rId194" xr:uid="{00000000-0004-0000-0A00-0000C1000000}"/>
    <hyperlink ref="M150" r:id="rId195" xr:uid="{00000000-0004-0000-0A00-0000C2000000}"/>
    <hyperlink ref="L151" r:id="rId196" xr:uid="{00000000-0004-0000-0A00-0000C3000000}"/>
    <hyperlink ref="M151" r:id="rId197" xr:uid="{00000000-0004-0000-0A00-0000C4000000}"/>
    <hyperlink ref="L152" r:id="rId198" xr:uid="{00000000-0004-0000-0A00-0000C5000000}"/>
    <hyperlink ref="M152" r:id="rId199" xr:uid="{00000000-0004-0000-0A00-0000C6000000}"/>
    <hyperlink ref="L153" r:id="rId200" xr:uid="{00000000-0004-0000-0A00-0000C7000000}"/>
    <hyperlink ref="M153" r:id="rId201" xr:uid="{00000000-0004-0000-0A00-0000C8000000}"/>
    <hyperlink ref="L154" r:id="rId202" xr:uid="{00000000-0004-0000-0A00-0000C9000000}"/>
    <hyperlink ref="M154" r:id="rId203" xr:uid="{00000000-0004-0000-0A00-0000CA000000}"/>
    <hyperlink ref="L155" r:id="rId204" xr:uid="{00000000-0004-0000-0A00-0000CB000000}"/>
    <hyperlink ref="M155" r:id="rId205" xr:uid="{00000000-0004-0000-0A00-0000CC000000}"/>
    <hyperlink ref="L156" r:id="rId206" xr:uid="{00000000-0004-0000-0A00-0000CD000000}"/>
    <hyperlink ref="M156" r:id="rId207" xr:uid="{00000000-0004-0000-0A00-0000CE000000}"/>
    <hyperlink ref="L159" r:id="rId208" xr:uid="{00000000-0004-0000-0A00-0000CF000000}"/>
    <hyperlink ref="L160" r:id="rId209" xr:uid="{00000000-0004-0000-0A00-0000D0000000}"/>
    <hyperlink ref="L161" r:id="rId210" xr:uid="{00000000-0004-0000-0A00-0000D1000000}"/>
    <hyperlink ref="L162" r:id="rId211" xr:uid="{00000000-0004-0000-0A00-0000D2000000}"/>
    <hyperlink ref="L163" r:id="rId212" xr:uid="{00000000-0004-0000-0A00-0000D3000000}"/>
    <hyperlink ref="L164" r:id="rId213" xr:uid="{00000000-0004-0000-0A00-0000D4000000}"/>
    <hyperlink ref="M164" r:id="rId214" xr:uid="{00000000-0004-0000-0A00-0000D5000000}"/>
    <hyperlink ref="L165" r:id="rId215" xr:uid="{00000000-0004-0000-0A00-0000D6000000}"/>
    <hyperlink ref="M165" r:id="rId216" xr:uid="{00000000-0004-0000-0A00-0000D7000000}"/>
    <hyperlink ref="L168" r:id="rId217" xr:uid="{00000000-0004-0000-0A00-0000D8000000}"/>
    <hyperlink ref="M168" r:id="rId218" xr:uid="{00000000-0004-0000-0A00-0000D9000000}"/>
    <hyperlink ref="L169" r:id="rId219" xr:uid="{00000000-0004-0000-0A00-0000DA000000}"/>
    <hyperlink ref="M169" r:id="rId220" xr:uid="{00000000-0004-0000-0A00-0000DB000000}"/>
    <hyperlink ref="L170" r:id="rId221" xr:uid="{00000000-0004-0000-0A00-0000DC000000}"/>
    <hyperlink ref="M170" r:id="rId222" xr:uid="{00000000-0004-0000-0A00-0000DD000000}"/>
    <hyperlink ref="L171" r:id="rId223" xr:uid="{00000000-0004-0000-0A00-0000DE000000}"/>
    <hyperlink ref="M171" r:id="rId224" xr:uid="{00000000-0004-0000-0A00-0000DF000000}"/>
    <hyperlink ref="L172" r:id="rId225" xr:uid="{00000000-0004-0000-0A00-0000E0000000}"/>
    <hyperlink ref="M172" r:id="rId226" xr:uid="{00000000-0004-0000-0A00-0000E1000000}"/>
    <hyperlink ref="L173" r:id="rId227" xr:uid="{00000000-0004-0000-0A00-0000E2000000}"/>
    <hyperlink ref="L174" r:id="rId228" xr:uid="{00000000-0004-0000-0A00-0000E3000000}"/>
    <hyperlink ref="M174" r:id="rId229" xr:uid="{00000000-0004-0000-0A00-0000E4000000}"/>
    <hyperlink ref="L175" r:id="rId230" xr:uid="{00000000-0004-0000-0A00-0000E5000000}"/>
    <hyperlink ref="M175" r:id="rId231" xr:uid="{00000000-0004-0000-0A00-0000E6000000}"/>
    <hyperlink ref="L176" r:id="rId232" xr:uid="{00000000-0004-0000-0A00-0000E7000000}"/>
    <hyperlink ref="M176" r:id="rId233" xr:uid="{00000000-0004-0000-0A00-0000E8000000}"/>
    <hyperlink ref="L177" r:id="rId234" xr:uid="{00000000-0004-0000-0A00-0000E9000000}"/>
    <hyperlink ref="M177" r:id="rId235" xr:uid="{00000000-0004-0000-0A00-0000EA000000}"/>
    <hyperlink ref="L178" r:id="rId236" xr:uid="{00000000-0004-0000-0A00-0000EB000000}"/>
    <hyperlink ref="M178" r:id="rId237" xr:uid="{00000000-0004-0000-0A00-0000EC000000}"/>
    <hyperlink ref="L179" r:id="rId238" xr:uid="{00000000-0004-0000-0A00-0000ED000000}"/>
    <hyperlink ref="M179" r:id="rId239" xr:uid="{00000000-0004-0000-0A00-0000EE000000}"/>
    <hyperlink ref="L180" r:id="rId240" xr:uid="{00000000-0004-0000-0A00-0000EF000000}"/>
    <hyperlink ref="M180" r:id="rId241" xr:uid="{00000000-0004-0000-0A00-0000F0000000}"/>
    <hyperlink ref="L181" r:id="rId242" xr:uid="{00000000-0004-0000-0A00-0000F1000000}"/>
    <hyperlink ref="M181" r:id="rId243" xr:uid="{00000000-0004-0000-0A00-0000F2000000}"/>
    <hyperlink ref="L184" r:id="rId244" xr:uid="{00000000-0004-0000-0A00-0000F3000000}"/>
    <hyperlink ref="L185" r:id="rId245" xr:uid="{00000000-0004-0000-0A00-0000F4000000}"/>
    <hyperlink ref="L186" r:id="rId246" xr:uid="{00000000-0004-0000-0A00-0000F5000000}"/>
    <hyperlink ref="M186" r:id="rId247" xr:uid="{00000000-0004-0000-0A00-0000F6000000}"/>
    <hyperlink ref="L187" r:id="rId248" xr:uid="{00000000-0004-0000-0A00-0000F7000000}"/>
    <hyperlink ref="M187" r:id="rId249" xr:uid="{00000000-0004-0000-0A00-0000F8000000}"/>
    <hyperlink ref="L190" r:id="rId250" xr:uid="{00000000-0004-0000-0A00-0000F9000000}"/>
    <hyperlink ref="L195" r:id="rId251" xr:uid="{00000000-0004-0000-0A00-0000FA000000}"/>
    <hyperlink ref="M196" r:id="rId252" xr:uid="{00000000-0004-0000-0A00-0000FB000000}"/>
    <hyperlink ref="L197" r:id="rId253" xr:uid="{00000000-0004-0000-0A00-0000FC000000}"/>
    <hyperlink ref="L198" r:id="rId254" xr:uid="{00000000-0004-0000-0A00-0000FD000000}"/>
    <hyperlink ref="M199" r:id="rId255" xr:uid="{00000000-0004-0000-0A00-0000FE000000}"/>
    <hyperlink ref="L202" r:id="rId256" xr:uid="{00000000-0004-0000-0A00-0000FF000000}"/>
    <hyperlink ref="L203" r:id="rId257" xr:uid="{00000000-0004-0000-0A00-000000010000}"/>
    <hyperlink ref="L205" r:id="rId258" xr:uid="{00000000-0004-0000-0A00-000001010000}"/>
    <hyperlink ref="L206" r:id="rId259" xr:uid="{00000000-0004-0000-0A00-000002010000}"/>
    <hyperlink ref="L207" r:id="rId260" xr:uid="{00000000-0004-0000-0A00-000003010000}"/>
    <hyperlink ref="L209" r:id="rId261" xr:uid="{00000000-0004-0000-0A00-000004010000}"/>
    <hyperlink ref="L210" r:id="rId262" xr:uid="{00000000-0004-0000-0A00-000005010000}"/>
    <hyperlink ref="L211" r:id="rId263" xr:uid="{00000000-0004-0000-0A00-000006010000}"/>
    <hyperlink ref="L212" r:id="rId264" xr:uid="{00000000-0004-0000-0A00-000007010000}"/>
    <hyperlink ref="L213" r:id="rId265" xr:uid="{00000000-0004-0000-0A00-000008010000}"/>
    <hyperlink ref="L214" r:id="rId266" xr:uid="{00000000-0004-0000-0A00-000009010000}"/>
    <hyperlink ref="M214" r:id="rId267" xr:uid="{00000000-0004-0000-0A00-00000A010000}"/>
    <hyperlink ref="L215" r:id="rId268" xr:uid="{00000000-0004-0000-0A00-00000B010000}"/>
    <hyperlink ref="M215" r:id="rId269" xr:uid="{00000000-0004-0000-0A00-00000C010000}"/>
    <hyperlink ref="L216" r:id="rId270" xr:uid="{00000000-0004-0000-0A00-00000D010000}"/>
    <hyperlink ref="L217" r:id="rId271" xr:uid="{00000000-0004-0000-0A00-00000E010000}"/>
    <hyperlink ref="L218" r:id="rId272" xr:uid="{00000000-0004-0000-0A00-00000F010000}"/>
    <hyperlink ref="L219" r:id="rId273" xr:uid="{00000000-0004-0000-0A00-000010010000}"/>
    <hyperlink ref="M219" r:id="rId274" xr:uid="{00000000-0004-0000-0A00-000011010000}"/>
    <hyperlink ref="L220" r:id="rId275" xr:uid="{00000000-0004-0000-0A00-000012010000}"/>
    <hyperlink ref="L221" r:id="rId276" xr:uid="{00000000-0004-0000-0A00-000013010000}"/>
    <hyperlink ref="L222" r:id="rId277" xr:uid="{00000000-0004-0000-0A00-000014010000}"/>
    <hyperlink ref="L223" r:id="rId278" xr:uid="{00000000-0004-0000-0A00-000015010000}"/>
    <hyperlink ref="L224" r:id="rId279" xr:uid="{00000000-0004-0000-0A00-000016010000}"/>
    <hyperlink ref="L225" r:id="rId280" xr:uid="{00000000-0004-0000-0A00-000017010000}"/>
    <hyperlink ref="L226" r:id="rId281" xr:uid="{00000000-0004-0000-0A00-000018010000}"/>
    <hyperlink ref="L227" r:id="rId282" xr:uid="{00000000-0004-0000-0A00-000019010000}"/>
    <hyperlink ref="L228" r:id="rId283" xr:uid="{00000000-0004-0000-0A00-00001A010000}"/>
    <hyperlink ref="L229" r:id="rId284" xr:uid="{00000000-0004-0000-0A00-00001B010000}"/>
    <hyperlink ref="L230" r:id="rId285" xr:uid="{00000000-0004-0000-0A00-00001C010000}"/>
    <hyperlink ref="L231" r:id="rId286" xr:uid="{00000000-0004-0000-0A00-00001D010000}"/>
    <hyperlink ref="L232" r:id="rId287" xr:uid="{00000000-0004-0000-0A00-00001E010000}"/>
    <hyperlink ref="L233" r:id="rId288" xr:uid="{00000000-0004-0000-0A00-00001F010000}"/>
    <hyperlink ref="L234" r:id="rId289" xr:uid="{00000000-0004-0000-0A00-000020010000}"/>
    <hyperlink ref="L235" r:id="rId290" xr:uid="{00000000-0004-0000-0A00-000021010000}"/>
    <hyperlink ref="L236" r:id="rId291" xr:uid="{00000000-0004-0000-0A00-000022010000}"/>
    <hyperlink ref="L237" r:id="rId292" xr:uid="{00000000-0004-0000-0A00-000023010000}"/>
    <hyperlink ref="L238" r:id="rId293" xr:uid="{00000000-0004-0000-0A00-000024010000}"/>
    <hyperlink ref="L239" r:id="rId294" xr:uid="{00000000-0004-0000-0A00-000025010000}"/>
    <hyperlink ref="L242" r:id="rId295" xr:uid="{00000000-0004-0000-0A00-000026010000}"/>
    <hyperlink ref="L252" r:id="rId296" xr:uid="{00000000-0004-0000-0A00-000027010000}"/>
    <hyperlink ref="L253" r:id="rId297" xr:uid="{00000000-0004-0000-0A00-000028010000}"/>
    <hyperlink ref="M254" r:id="rId298" xr:uid="{00000000-0004-0000-0A00-000029010000}"/>
    <hyperlink ref="M255" r:id="rId299" xr:uid="{00000000-0004-0000-0A00-00002A010000}"/>
    <hyperlink ref="M257" r:id="rId300" xr:uid="{00000000-0004-0000-0A00-00002B010000}"/>
    <hyperlink ref="M258" r:id="rId301" xr:uid="{00000000-0004-0000-0A00-00002C010000}"/>
    <hyperlink ref="L259" r:id="rId302" xr:uid="{00000000-0004-0000-0A00-00002D010000}"/>
    <hyperlink ref="L261" r:id="rId303" xr:uid="{00000000-0004-0000-0A00-00002E010000}"/>
    <hyperlink ref="L262" r:id="rId304" xr:uid="{00000000-0004-0000-0A00-00002F010000}"/>
    <hyperlink ref="L263" r:id="rId305" xr:uid="{00000000-0004-0000-0A00-000030010000}"/>
    <hyperlink ref="L264" r:id="rId306" xr:uid="{00000000-0004-0000-0A00-000031010000}"/>
    <hyperlink ref="M264" r:id="rId307" xr:uid="{00000000-0004-0000-0A00-000032010000}"/>
    <hyperlink ref="L265" r:id="rId308" xr:uid="{00000000-0004-0000-0A00-000033010000}"/>
    <hyperlink ref="M265" r:id="rId309" xr:uid="{00000000-0004-0000-0A00-000034010000}"/>
    <hyperlink ref="L266" r:id="rId310" xr:uid="{00000000-0004-0000-0A00-000035010000}"/>
    <hyperlink ref="M266" r:id="rId311" xr:uid="{00000000-0004-0000-0A00-000036010000}"/>
    <hyperlink ref="L267" r:id="rId312" xr:uid="{00000000-0004-0000-0A00-000037010000}"/>
    <hyperlink ref="L268" r:id="rId313" xr:uid="{00000000-0004-0000-0A00-000038010000}"/>
    <hyperlink ref="L269" r:id="rId314" xr:uid="{00000000-0004-0000-0A00-000039010000}"/>
    <hyperlink ref="L270" r:id="rId315" xr:uid="{00000000-0004-0000-0A00-00003A010000}"/>
    <hyperlink ref="L271" r:id="rId316" xr:uid="{00000000-0004-0000-0A00-00003B010000}"/>
    <hyperlink ref="L272" r:id="rId317" xr:uid="{00000000-0004-0000-0A00-00003C010000}"/>
    <hyperlink ref="L273" r:id="rId318" xr:uid="{00000000-0004-0000-0A00-00003D010000}"/>
    <hyperlink ref="L274" r:id="rId319" xr:uid="{00000000-0004-0000-0A00-00003E010000}"/>
    <hyperlink ref="L275" r:id="rId320" xr:uid="{00000000-0004-0000-0A00-00003F010000}"/>
    <hyperlink ref="L276" r:id="rId321" xr:uid="{00000000-0004-0000-0A00-000040010000}"/>
    <hyperlink ref="L278" r:id="rId322" xr:uid="{00000000-0004-0000-0A00-000041010000}"/>
    <hyperlink ref="L279" r:id="rId323" xr:uid="{00000000-0004-0000-0A00-000042010000}"/>
    <hyperlink ref="L280" r:id="rId324" xr:uid="{00000000-0004-0000-0A00-000043010000}"/>
    <hyperlink ref="L281" r:id="rId325" xr:uid="{00000000-0004-0000-0A00-000044010000}"/>
    <hyperlink ref="L282" r:id="rId326" xr:uid="{00000000-0004-0000-0A00-000045010000}"/>
    <hyperlink ref="M282" r:id="rId327" xr:uid="{00000000-0004-0000-0A00-000046010000}"/>
    <hyperlink ref="L283" r:id="rId328" xr:uid="{00000000-0004-0000-0A00-000047010000}"/>
    <hyperlink ref="M283" r:id="rId329" xr:uid="{00000000-0004-0000-0A00-000048010000}"/>
    <hyperlink ref="L284" r:id="rId330" xr:uid="{00000000-0004-0000-0A00-000049010000}"/>
    <hyperlink ref="M284" r:id="rId331" xr:uid="{00000000-0004-0000-0A00-00004A010000}"/>
    <hyperlink ref="L285" r:id="rId332" xr:uid="{00000000-0004-0000-0A00-00004B010000}"/>
    <hyperlink ref="M285" r:id="rId333" xr:uid="{00000000-0004-0000-0A00-00004C010000}"/>
    <hyperlink ref="L286" r:id="rId334" xr:uid="{00000000-0004-0000-0A00-00004D010000}"/>
    <hyperlink ref="M286" r:id="rId335" xr:uid="{00000000-0004-0000-0A00-00004E010000}"/>
    <hyperlink ref="L287" r:id="rId336" xr:uid="{00000000-0004-0000-0A00-00004F010000}"/>
    <hyperlink ref="L288" r:id="rId337" xr:uid="{00000000-0004-0000-0A00-000050010000}"/>
    <hyperlink ref="L289" r:id="rId338" xr:uid="{00000000-0004-0000-0A00-000051010000}"/>
    <hyperlink ref="L290" r:id="rId339" xr:uid="{00000000-0004-0000-0A00-000052010000}"/>
    <hyperlink ref="L291" r:id="rId340" xr:uid="{00000000-0004-0000-0A00-000053010000}"/>
    <hyperlink ref="L292" r:id="rId341" xr:uid="{00000000-0004-0000-0A00-000054010000}"/>
    <hyperlink ref="L293" r:id="rId342" xr:uid="{00000000-0004-0000-0A00-000055010000}"/>
    <hyperlink ref="M293" r:id="rId343" xr:uid="{00000000-0004-0000-0A00-000056010000}"/>
    <hyperlink ref="L294" r:id="rId344" xr:uid="{00000000-0004-0000-0A00-000057010000}"/>
    <hyperlink ref="M294" r:id="rId345" xr:uid="{00000000-0004-0000-0A00-000058010000}"/>
    <hyperlink ref="L297" r:id="rId346" xr:uid="{00000000-0004-0000-0A00-000059010000}"/>
    <hyperlink ref="L298" r:id="rId347" xr:uid="{00000000-0004-0000-0A00-00005A010000}"/>
    <hyperlink ref="M298" r:id="rId348" xr:uid="{00000000-0004-0000-0A00-00005B010000}"/>
    <hyperlink ref="L299" r:id="rId349" xr:uid="{00000000-0004-0000-0A00-00005C010000}"/>
    <hyperlink ref="L300" r:id="rId350" xr:uid="{00000000-0004-0000-0A00-00005D010000}"/>
    <hyperlink ref="M300" r:id="rId351" xr:uid="{00000000-0004-0000-0A00-00005E010000}"/>
    <hyperlink ref="L301" r:id="rId352" xr:uid="{00000000-0004-0000-0A00-00005F010000}"/>
    <hyperlink ref="L302" r:id="rId353" xr:uid="{00000000-0004-0000-0A00-000060010000}"/>
    <hyperlink ref="M302" r:id="rId354" xr:uid="{00000000-0004-0000-0A00-000061010000}"/>
    <hyperlink ref="L303" r:id="rId355" xr:uid="{00000000-0004-0000-0A00-000062010000}"/>
    <hyperlink ref="L304" r:id="rId356" xr:uid="{00000000-0004-0000-0A00-000063010000}"/>
    <hyperlink ref="M304" r:id="rId357" xr:uid="{00000000-0004-0000-0A00-000064010000}"/>
    <hyperlink ref="L305" r:id="rId358" xr:uid="{00000000-0004-0000-0A00-000065010000}"/>
    <hyperlink ref="L306" r:id="rId359" xr:uid="{00000000-0004-0000-0A00-000066010000}"/>
    <hyperlink ref="M306" r:id="rId360" xr:uid="{00000000-0004-0000-0A00-000067010000}"/>
    <hyperlink ref="L307" r:id="rId361" xr:uid="{00000000-0004-0000-0A00-000068010000}"/>
    <hyperlink ref="M307" r:id="rId362" xr:uid="{00000000-0004-0000-0A00-000069010000}"/>
    <hyperlink ref="L308" r:id="rId363" xr:uid="{00000000-0004-0000-0A00-00006A010000}"/>
    <hyperlink ref="M308" r:id="rId364" xr:uid="{00000000-0004-0000-0A00-00006B010000}"/>
    <hyperlink ref="L309" r:id="rId365" xr:uid="{00000000-0004-0000-0A00-00006C010000}"/>
    <hyperlink ref="L310" r:id="rId366" xr:uid="{00000000-0004-0000-0A00-00006D010000}"/>
    <hyperlink ref="M310" r:id="rId367" xr:uid="{00000000-0004-0000-0A00-00006E010000}"/>
    <hyperlink ref="L311" r:id="rId368" xr:uid="{00000000-0004-0000-0A00-00006F010000}"/>
    <hyperlink ref="M311" r:id="rId369" xr:uid="{00000000-0004-0000-0A00-000070010000}"/>
    <hyperlink ref="L312" r:id="rId370" xr:uid="{00000000-0004-0000-0A00-000071010000}"/>
    <hyperlink ref="M312" r:id="rId371" xr:uid="{00000000-0004-0000-0A00-000072010000}"/>
    <hyperlink ref="L318" r:id="rId372" xr:uid="{00000000-0004-0000-0A00-000073010000}"/>
    <hyperlink ref="M318" r:id="rId373" xr:uid="{00000000-0004-0000-0A00-000074010000}"/>
    <hyperlink ref="L319" r:id="rId374" xr:uid="{00000000-0004-0000-0A00-000075010000}"/>
    <hyperlink ref="M319" r:id="rId375" xr:uid="{00000000-0004-0000-0A00-000076010000}"/>
    <hyperlink ref="L321" r:id="rId376" xr:uid="{00000000-0004-0000-0A00-000077010000}"/>
    <hyperlink ref="L322" r:id="rId377" xr:uid="{00000000-0004-0000-0A00-000078010000}"/>
    <hyperlink ref="L323" r:id="rId378" xr:uid="{00000000-0004-0000-0A00-000079010000}"/>
    <hyperlink ref="L324" r:id="rId379" xr:uid="{00000000-0004-0000-0A00-00007A010000}"/>
    <hyperlink ref="L325" r:id="rId380" xr:uid="{00000000-0004-0000-0A00-00007B010000}"/>
    <hyperlink ref="L326" r:id="rId381" xr:uid="{00000000-0004-0000-0A00-00007C010000}"/>
    <hyperlink ref="L327" r:id="rId382" xr:uid="{00000000-0004-0000-0A00-00007D010000}"/>
    <hyperlink ref="L329" r:id="rId383" xr:uid="{00000000-0004-0000-0A00-00007E010000}"/>
    <hyperlink ref="M329" r:id="rId384" xr:uid="{00000000-0004-0000-0A00-00007F010000}"/>
  </hyperlinks>
  <pageMargins left="0.7" right="0.7" top="0.75" bottom="0.75" header="0.3" footer="0.3"/>
  <pageSetup paperSize="9" orientation="portrait" r:id="rId38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A00-000001000000}">
          <x14:formula1>
            <xm:f>contact!$C$2:$C910</xm:f>
          </x14:formula1>
          <xm:sqref>C3:C910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E24"/>
  <sheetViews>
    <sheetView workbookViewId="0">
      <pane ySplit="1" topLeftCell="A2" activePane="bottomLeft" state="frozen"/>
      <selection activeCell="B4" sqref="B4"/>
      <selection pane="bottomLeft" activeCell="B4" sqref="B4"/>
    </sheetView>
  </sheetViews>
  <sheetFormatPr defaultColWidth="14.453125" defaultRowHeight="15.9" customHeight="1" x14ac:dyDescent="0.25"/>
  <cols>
    <col min="3" max="3" width="33.90625" customWidth="1"/>
    <col min="4" max="4" width="58.36328125" customWidth="1"/>
  </cols>
  <sheetData>
    <row r="1" spans="1:5" ht="15.9" customHeight="1" x14ac:dyDescent="0.25">
      <c r="A1" s="5" t="s">
        <v>436</v>
      </c>
      <c r="B1" s="5" t="s">
        <v>1090</v>
      </c>
      <c r="C1" s="5" t="s">
        <v>1091</v>
      </c>
      <c r="D1" s="5" t="s">
        <v>1092</v>
      </c>
      <c r="E1" s="5" t="s">
        <v>24</v>
      </c>
    </row>
    <row r="2" spans="1:5" ht="15.9" customHeight="1" x14ac:dyDescent="0.25">
      <c r="A2" s="9">
        <v>242264</v>
      </c>
      <c r="B2" s="5" t="s">
        <v>1093</v>
      </c>
      <c r="C2" s="5" t="s">
        <v>1094</v>
      </c>
      <c r="D2" s="5" t="s">
        <v>1095</v>
      </c>
      <c r="E2" s="12" t="s">
        <v>1096</v>
      </c>
    </row>
    <row r="3" spans="1:5" ht="15.9" customHeight="1" x14ac:dyDescent="0.25">
      <c r="A3" s="9">
        <v>242280</v>
      </c>
      <c r="C3" s="5" t="s">
        <v>1097</v>
      </c>
      <c r="D3" s="5" t="s">
        <v>1098</v>
      </c>
      <c r="E3" s="12" t="s">
        <v>1099</v>
      </c>
    </row>
    <row r="4" spans="1:5" ht="15.9" customHeight="1" x14ac:dyDescent="0.25">
      <c r="A4" s="9">
        <v>242264</v>
      </c>
      <c r="B4" s="5" t="s">
        <v>1100</v>
      </c>
      <c r="C4" s="5" t="s">
        <v>1101</v>
      </c>
      <c r="D4" s="5" t="s">
        <v>1102</v>
      </c>
      <c r="E4" s="12" t="s">
        <v>1103</v>
      </c>
    </row>
    <row r="5" spans="1:5" ht="15.9" customHeight="1" x14ac:dyDescent="0.25">
      <c r="A5" s="9">
        <v>242273</v>
      </c>
      <c r="B5" s="5" t="s">
        <v>1105</v>
      </c>
      <c r="C5" s="5" t="s">
        <v>1106</v>
      </c>
      <c r="D5" s="5" t="s">
        <v>1107</v>
      </c>
      <c r="E5" s="12" t="s">
        <v>1108</v>
      </c>
    </row>
    <row r="6" spans="1:5" ht="15.9" customHeight="1" x14ac:dyDescent="0.25">
      <c r="A6" s="9">
        <v>242242</v>
      </c>
      <c r="B6" s="5" t="s">
        <v>1111</v>
      </c>
      <c r="C6" s="5" t="s">
        <v>1112</v>
      </c>
      <c r="D6" s="5" t="s">
        <v>1113</v>
      </c>
      <c r="E6" s="12" t="s">
        <v>1114</v>
      </c>
    </row>
    <row r="7" spans="1:5" ht="15.9" customHeight="1" x14ac:dyDescent="0.25">
      <c r="A7" s="56">
        <v>23110</v>
      </c>
      <c r="B7" s="5" t="s">
        <v>1116</v>
      </c>
      <c r="C7" s="15" t="s">
        <v>1117</v>
      </c>
      <c r="D7" s="5" t="s">
        <v>1118</v>
      </c>
      <c r="E7" s="12" t="s">
        <v>1119</v>
      </c>
    </row>
    <row r="8" spans="1:5" ht="15.9" customHeight="1" x14ac:dyDescent="0.25">
      <c r="A8" s="56">
        <v>23108</v>
      </c>
      <c r="B8" s="15" t="s">
        <v>1121</v>
      </c>
      <c r="C8" s="15" t="s">
        <v>1122</v>
      </c>
      <c r="D8" s="5" t="s">
        <v>1113</v>
      </c>
      <c r="E8" s="12" t="s">
        <v>1123</v>
      </c>
    </row>
    <row r="9" spans="1:5" ht="15.9" customHeight="1" x14ac:dyDescent="0.25">
      <c r="A9" s="56">
        <v>23116</v>
      </c>
      <c r="B9" s="5" t="s">
        <v>1125</v>
      </c>
      <c r="C9" s="15" t="s">
        <v>1126</v>
      </c>
      <c r="D9" s="5" t="s">
        <v>1127</v>
      </c>
      <c r="E9" s="12" t="s">
        <v>1128</v>
      </c>
    </row>
    <row r="10" spans="1:5" ht="15.9" customHeight="1" x14ac:dyDescent="0.25">
      <c r="A10" s="56">
        <v>23113</v>
      </c>
      <c r="B10" s="5" t="s">
        <v>1130</v>
      </c>
      <c r="C10" s="15" t="s">
        <v>1106</v>
      </c>
      <c r="D10" s="5" t="s">
        <v>1133</v>
      </c>
      <c r="E10" s="12" t="s">
        <v>1134</v>
      </c>
    </row>
    <row r="11" spans="1:5" ht="15.9" customHeight="1" x14ac:dyDescent="0.25">
      <c r="A11" s="56">
        <v>23110</v>
      </c>
      <c r="B11" s="15" t="s">
        <v>1138</v>
      </c>
      <c r="C11" s="5" t="s">
        <v>1139</v>
      </c>
      <c r="D11" s="5" t="s">
        <v>1140</v>
      </c>
      <c r="E11" s="12" t="s">
        <v>1141</v>
      </c>
    </row>
    <row r="12" spans="1:5" ht="15.9" customHeight="1" x14ac:dyDescent="0.25">
      <c r="A12" s="56">
        <v>23113</v>
      </c>
      <c r="B12" s="5" t="s">
        <v>1146</v>
      </c>
      <c r="C12" s="15" t="s">
        <v>1117</v>
      </c>
      <c r="D12" s="5" t="s">
        <v>1147</v>
      </c>
      <c r="E12" s="12" t="s">
        <v>1148</v>
      </c>
    </row>
    <row r="13" spans="1:5" ht="15.9" customHeight="1" x14ac:dyDescent="0.25">
      <c r="A13" s="56">
        <v>23097</v>
      </c>
      <c r="B13" s="5" t="s">
        <v>1149</v>
      </c>
      <c r="C13" s="5" t="s">
        <v>1150</v>
      </c>
      <c r="D13" s="5" t="s">
        <v>1147</v>
      </c>
      <c r="E13" s="12" t="s">
        <v>1151</v>
      </c>
    </row>
    <row r="14" spans="1:5" ht="15.9" customHeight="1" x14ac:dyDescent="0.25">
      <c r="A14" s="56">
        <v>23097</v>
      </c>
      <c r="C14" s="5" t="s">
        <v>1153</v>
      </c>
      <c r="D14" s="5" t="s">
        <v>1154</v>
      </c>
      <c r="E14" s="12" t="s">
        <v>1155</v>
      </c>
    </row>
    <row r="24" spans="1:1" ht="15.9" customHeight="1" x14ac:dyDescent="0.25">
      <c r="A24" s="5"/>
    </row>
  </sheetData>
  <hyperlinks>
    <hyperlink ref="E2" r:id="rId1" xr:uid="{00000000-0004-0000-0B00-000000000000}"/>
    <hyperlink ref="E3" r:id="rId2" xr:uid="{00000000-0004-0000-0B00-000001000000}"/>
    <hyperlink ref="E4" r:id="rId3" xr:uid="{00000000-0004-0000-0B00-000002000000}"/>
    <hyperlink ref="E5" r:id="rId4" xr:uid="{00000000-0004-0000-0B00-000003000000}"/>
    <hyperlink ref="E6" r:id="rId5" xr:uid="{00000000-0004-0000-0B00-000004000000}"/>
    <hyperlink ref="E7" r:id="rId6" xr:uid="{00000000-0004-0000-0B00-000005000000}"/>
    <hyperlink ref="E8" r:id="rId7" xr:uid="{00000000-0004-0000-0B00-000006000000}"/>
    <hyperlink ref="E9" r:id="rId8" xr:uid="{00000000-0004-0000-0B00-000007000000}"/>
    <hyperlink ref="E10" r:id="rId9" xr:uid="{00000000-0004-0000-0B00-000008000000}"/>
    <hyperlink ref="E11" r:id="rId10" xr:uid="{00000000-0004-0000-0B00-000009000000}"/>
    <hyperlink ref="E12" r:id="rId11" xr:uid="{00000000-0004-0000-0B00-00000A000000}"/>
    <hyperlink ref="E13" r:id="rId12" xr:uid="{00000000-0004-0000-0B00-00000B000000}"/>
    <hyperlink ref="E14" r:id="rId13" xr:uid="{00000000-0004-0000-0B00-00000C000000}"/>
  </hyperlinks>
  <pageMargins left="0.7" right="0.7" top="0.75" bottom="0.75" header="0.3" footer="0.3"/>
  <pageSetup paperSize="9" orientation="portrait" r:id="rId1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H65"/>
  <sheetViews>
    <sheetView workbookViewId="0">
      <selection activeCell="B4" sqref="B4"/>
    </sheetView>
  </sheetViews>
  <sheetFormatPr defaultColWidth="14.453125" defaultRowHeight="15.9" customHeight="1" x14ac:dyDescent="0.25"/>
  <sheetData>
    <row r="1" spans="1:8" ht="15.9" customHeight="1" x14ac:dyDescent="0.25">
      <c r="A1" s="5" t="s">
        <v>1104</v>
      </c>
      <c r="B1" s="29">
        <v>12393</v>
      </c>
      <c r="C1" s="29">
        <v>2634606662</v>
      </c>
      <c r="E1" s="5" t="s">
        <v>508</v>
      </c>
      <c r="F1" s="29">
        <f>SUM(B1:B4)</f>
        <v>18194</v>
      </c>
    </row>
    <row r="2" spans="1:8" ht="15.9" customHeight="1" x14ac:dyDescent="0.25">
      <c r="A2" s="5" t="s">
        <v>1115</v>
      </c>
      <c r="B2" s="29">
        <v>2985</v>
      </c>
      <c r="C2" s="29">
        <v>2605699730</v>
      </c>
      <c r="E2" s="5" t="s">
        <v>509</v>
      </c>
      <c r="F2" s="29">
        <f>SUM(B5:B6)</f>
        <v>5045</v>
      </c>
    </row>
    <row r="3" spans="1:8" ht="15.9" customHeight="1" x14ac:dyDescent="0.25">
      <c r="A3" s="5" t="s">
        <v>1120</v>
      </c>
      <c r="B3" s="29">
        <v>1538</v>
      </c>
      <c r="C3" s="29">
        <v>2040226619</v>
      </c>
      <c r="E3" s="5" t="s">
        <v>510</v>
      </c>
      <c r="F3" s="29">
        <f>SUM(B7:B10)</f>
        <v>1884</v>
      </c>
    </row>
    <row r="4" spans="1:8" ht="15.9" customHeight="1" x14ac:dyDescent="0.25">
      <c r="A4" s="5" t="s">
        <v>1124</v>
      </c>
      <c r="B4" s="29">
        <v>1278</v>
      </c>
      <c r="C4" s="29">
        <v>2295410000</v>
      </c>
      <c r="E4" s="5" t="s">
        <v>508</v>
      </c>
      <c r="F4" s="5">
        <f>SUM(C1:C4)/1000000</f>
        <v>9575.9430109999994</v>
      </c>
    </row>
    <row r="5" spans="1:8" ht="15.9" customHeight="1" x14ac:dyDescent="0.25">
      <c r="A5" s="5" t="s">
        <v>1129</v>
      </c>
      <c r="B5" s="29">
        <v>3226</v>
      </c>
      <c r="C5" s="29">
        <v>8906048515</v>
      </c>
      <c r="E5" s="5" t="s">
        <v>509</v>
      </c>
      <c r="F5" s="5">
        <f>SUM(C5:C6)/1000000</f>
        <v>16534.175531000001</v>
      </c>
    </row>
    <row r="6" spans="1:8" ht="15.9" customHeight="1" x14ac:dyDescent="0.25">
      <c r="A6" s="5" t="s">
        <v>1131</v>
      </c>
      <c r="B6" s="29">
        <v>1819</v>
      </c>
      <c r="C6" s="29">
        <v>7628127016</v>
      </c>
      <c r="E6" s="5" t="s">
        <v>510</v>
      </c>
      <c r="F6" s="5">
        <f>SUM(C7:C10)/1000000</f>
        <v>16544.532999999999</v>
      </c>
    </row>
    <row r="7" spans="1:8" ht="15.9" customHeight="1" x14ac:dyDescent="0.25">
      <c r="A7" s="5" t="s">
        <v>1135</v>
      </c>
      <c r="B7" s="29">
        <v>1070</v>
      </c>
      <c r="C7" s="29">
        <v>7576187000</v>
      </c>
    </row>
    <row r="8" spans="1:8" ht="15.9" customHeight="1" x14ac:dyDescent="0.25">
      <c r="A8" s="5" t="s">
        <v>1136</v>
      </c>
      <c r="B8" s="5">
        <v>464</v>
      </c>
      <c r="C8" s="29">
        <v>4577296000</v>
      </c>
    </row>
    <row r="9" spans="1:8" ht="15.9" customHeight="1" x14ac:dyDescent="0.25">
      <c r="A9" s="5" t="s">
        <v>1137</v>
      </c>
      <c r="B9" s="5">
        <v>253</v>
      </c>
      <c r="C9" s="29">
        <v>3083732000</v>
      </c>
    </row>
    <row r="10" spans="1:8" ht="15.9" customHeight="1" x14ac:dyDescent="0.25">
      <c r="A10" s="5" t="s">
        <v>1142</v>
      </c>
      <c r="B10" s="5">
        <v>97</v>
      </c>
      <c r="C10" s="29">
        <v>1307318000</v>
      </c>
    </row>
    <row r="11" spans="1:8" ht="15.9" customHeight="1" x14ac:dyDescent="0.25">
      <c r="A11" s="5" t="s">
        <v>1143</v>
      </c>
      <c r="B11" s="5">
        <v>0</v>
      </c>
      <c r="C11" s="5">
        <v>0</v>
      </c>
    </row>
    <row r="12" spans="1:8" ht="15.9" customHeight="1" x14ac:dyDescent="0.25">
      <c r="A12" s="5" t="s">
        <v>1144</v>
      </c>
      <c r="B12" s="5">
        <v>22338</v>
      </c>
      <c r="C12" s="5">
        <v>36151099542</v>
      </c>
    </row>
    <row r="14" spans="1:8" ht="15.9" customHeight="1" x14ac:dyDescent="0.25">
      <c r="A14" s="5" t="s">
        <v>1145</v>
      </c>
      <c r="B14" s="5">
        <v>438</v>
      </c>
      <c r="C14" s="57">
        <v>1239422000</v>
      </c>
      <c r="E14" s="5" t="s">
        <v>542</v>
      </c>
      <c r="F14" s="5">
        <f>B14</f>
        <v>438</v>
      </c>
      <c r="H14" s="5"/>
    </row>
    <row r="15" spans="1:8" ht="15.9" customHeight="1" x14ac:dyDescent="0.25">
      <c r="A15" s="5" t="s">
        <v>1152</v>
      </c>
      <c r="B15" s="5">
        <v>81</v>
      </c>
      <c r="C15" s="57">
        <v>282259000</v>
      </c>
      <c r="E15" s="5" t="s">
        <v>544</v>
      </c>
      <c r="F15" s="29">
        <f>SUM(B17:B22)</f>
        <v>6539</v>
      </c>
      <c r="H15" s="5"/>
    </row>
    <row r="16" spans="1:8" ht="15.9" customHeight="1" x14ac:dyDescent="0.25">
      <c r="A16" s="5" t="s">
        <v>1156</v>
      </c>
      <c r="B16" s="29">
        <v>6539</v>
      </c>
      <c r="C16" s="29">
        <v>11646925041</v>
      </c>
      <c r="E16" s="5" t="s">
        <v>545</v>
      </c>
      <c r="F16" s="29">
        <f>B17</f>
        <v>2186</v>
      </c>
      <c r="H16" s="5"/>
    </row>
    <row r="17" spans="1:8" ht="15.9" customHeight="1" x14ac:dyDescent="0.25">
      <c r="A17" s="5" t="s">
        <v>1158</v>
      </c>
      <c r="B17" s="29">
        <v>2186</v>
      </c>
      <c r="C17" s="57">
        <v>3562328410</v>
      </c>
      <c r="E17" s="5" t="s">
        <v>546</v>
      </c>
      <c r="F17" s="5">
        <f>B18</f>
        <v>192</v>
      </c>
      <c r="H17" s="5"/>
    </row>
    <row r="18" spans="1:8" ht="15.9" customHeight="1" x14ac:dyDescent="0.25">
      <c r="A18" s="5" t="s">
        <v>1159</v>
      </c>
      <c r="B18" s="5">
        <v>192</v>
      </c>
      <c r="C18" s="57">
        <v>759176800</v>
      </c>
      <c r="E18" s="5" t="s">
        <v>547</v>
      </c>
      <c r="F18" s="29">
        <f>B19</f>
        <v>1565</v>
      </c>
      <c r="H18" s="5"/>
    </row>
    <row r="19" spans="1:8" ht="15.9" customHeight="1" x14ac:dyDescent="0.25">
      <c r="A19" s="5" t="s">
        <v>1160</v>
      </c>
      <c r="B19" s="29">
        <v>1565</v>
      </c>
      <c r="C19" s="57">
        <v>1793204480</v>
      </c>
      <c r="E19" s="5" t="s">
        <v>549</v>
      </c>
      <c r="F19" s="5">
        <f>B21</f>
        <v>114</v>
      </c>
      <c r="H19" s="5"/>
    </row>
    <row r="20" spans="1:8" ht="15.9" customHeight="1" x14ac:dyDescent="0.25">
      <c r="A20" s="5" t="s">
        <v>1161</v>
      </c>
      <c r="B20" s="5">
        <v>102</v>
      </c>
      <c r="C20" s="57">
        <v>306769000</v>
      </c>
      <c r="E20" s="5" t="s">
        <v>553</v>
      </c>
      <c r="F20" s="29">
        <f>B20+B22</f>
        <v>2482</v>
      </c>
      <c r="H20" s="5"/>
    </row>
    <row r="21" spans="1:8" ht="15.9" customHeight="1" x14ac:dyDescent="0.25">
      <c r="A21" s="5" t="s">
        <v>1162</v>
      </c>
      <c r="B21" s="5">
        <v>114</v>
      </c>
      <c r="C21" s="57">
        <v>396777000</v>
      </c>
      <c r="E21" s="5" t="s">
        <v>555</v>
      </c>
      <c r="F21" s="29">
        <f>SUM(B24:B26)</f>
        <v>12384</v>
      </c>
      <c r="H21" s="5"/>
    </row>
    <row r="22" spans="1:8" ht="15.9" customHeight="1" x14ac:dyDescent="0.25">
      <c r="A22" s="5" t="s">
        <v>1163</v>
      </c>
      <c r="B22" s="29">
        <v>2380</v>
      </c>
      <c r="C22" s="57">
        <v>4828669351</v>
      </c>
      <c r="E22" s="5" t="s">
        <v>556</v>
      </c>
      <c r="F22" s="5">
        <f>B27</f>
        <v>14</v>
      </c>
      <c r="H22" s="5"/>
    </row>
    <row r="23" spans="1:8" ht="15.9" customHeight="1" x14ac:dyDescent="0.25">
      <c r="A23" s="5" t="s">
        <v>1167</v>
      </c>
      <c r="B23" s="29">
        <v>12384</v>
      </c>
      <c r="C23" s="29">
        <v>19034730262</v>
      </c>
      <c r="E23" s="5" t="s">
        <v>557</v>
      </c>
      <c r="F23" s="29">
        <f>B28</f>
        <v>1224</v>
      </c>
      <c r="H23" s="5"/>
    </row>
    <row r="24" spans="1:8" ht="15.9" customHeight="1" x14ac:dyDescent="0.25">
      <c r="A24" s="5" t="s">
        <v>1168</v>
      </c>
      <c r="B24" s="29">
        <v>6886</v>
      </c>
      <c r="C24" s="57">
        <v>10388782373</v>
      </c>
      <c r="E24" s="5" t="s">
        <v>558</v>
      </c>
      <c r="F24" s="5">
        <f>B29</f>
        <v>763</v>
      </c>
      <c r="H24" s="5"/>
    </row>
    <row r="25" spans="1:8" ht="15.9" customHeight="1" x14ac:dyDescent="0.25">
      <c r="A25" s="5" t="s">
        <v>1169</v>
      </c>
      <c r="B25" s="29">
        <v>3845</v>
      </c>
      <c r="C25" s="57">
        <v>4810644389</v>
      </c>
      <c r="E25" s="5" t="s">
        <v>559</v>
      </c>
      <c r="F25" s="5">
        <f>B30</f>
        <v>812</v>
      </c>
      <c r="H25" s="5"/>
    </row>
    <row r="26" spans="1:8" ht="15.9" customHeight="1" x14ac:dyDescent="0.25">
      <c r="A26" s="5" t="s">
        <v>1170</v>
      </c>
      <c r="B26" s="29">
        <v>1653</v>
      </c>
      <c r="C26" s="57">
        <v>3835303500</v>
      </c>
      <c r="E26" s="5" t="s">
        <v>563</v>
      </c>
      <c r="F26" s="29">
        <f>SUM(B32:B33)</f>
        <v>2819</v>
      </c>
      <c r="H26" s="5"/>
    </row>
    <row r="27" spans="1:8" ht="15.9" customHeight="1" x14ac:dyDescent="0.25">
      <c r="A27" s="5" t="s">
        <v>1171</v>
      </c>
      <c r="B27" s="5">
        <v>14</v>
      </c>
      <c r="C27" s="57">
        <v>20145000</v>
      </c>
      <c r="E27" s="5" t="s">
        <v>567</v>
      </c>
      <c r="F27" s="29">
        <f>B32</f>
        <v>1045</v>
      </c>
      <c r="H27" s="5"/>
    </row>
    <row r="28" spans="1:8" ht="15.9" customHeight="1" x14ac:dyDescent="0.25">
      <c r="A28" s="5" t="s">
        <v>1172</v>
      </c>
      <c r="B28" s="29">
        <v>1224</v>
      </c>
      <c r="C28" s="57">
        <v>2179452500</v>
      </c>
      <c r="E28" s="5" t="s">
        <v>568</v>
      </c>
      <c r="F28" s="29">
        <f>B33</f>
        <v>1774</v>
      </c>
      <c r="H28" s="5"/>
    </row>
    <row r="29" spans="1:8" ht="15.9" customHeight="1" x14ac:dyDescent="0.25">
      <c r="A29" s="5" t="s">
        <v>1173</v>
      </c>
      <c r="B29" s="5">
        <v>763</v>
      </c>
      <c r="C29" s="57">
        <v>2325241119</v>
      </c>
      <c r="E29" s="5" t="s">
        <v>569</v>
      </c>
      <c r="F29" s="5">
        <f>B15+B34</f>
        <v>126</v>
      </c>
      <c r="H29" s="5"/>
    </row>
    <row r="30" spans="1:8" ht="15.9" customHeight="1" x14ac:dyDescent="0.25">
      <c r="A30" s="5" t="s">
        <v>1176</v>
      </c>
      <c r="B30" s="5">
        <v>812</v>
      </c>
      <c r="C30" s="57">
        <v>1431837400</v>
      </c>
      <c r="E30" s="5" t="s">
        <v>570</v>
      </c>
      <c r="F30" s="5">
        <f>B35</f>
        <v>4</v>
      </c>
      <c r="H30" s="5"/>
    </row>
    <row r="31" spans="1:8" ht="12.5" x14ac:dyDescent="0.25">
      <c r="A31" s="5" t="s">
        <v>1177</v>
      </c>
      <c r="B31" s="29"/>
      <c r="C31" s="29"/>
      <c r="E31" s="5" t="s">
        <v>542</v>
      </c>
      <c r="F31" s="5">
        <f>C14/1000000</f>
        <v>1239.422</v>
      </c>
      <c r="H31" s="5"/>
    </row>
    <row r="32" spans="1:8" ht="12.5" x14ac:dyDescent="0.25">
      <c r="A32" s="5" t="s">
        <v>1178</v>
      </c>
      <c r="B32" s="29">
        <v>1045</v>
      </c>
      <c r="C32" s="57">
        <v>2434006230</v>
      </c>
      <c r="E32" s="5" t="s">
        <v>544</v>
      </c>
      <c r="F32" s="5">
        <f>SUM(C17:C22)/1000000</f>
        <v>11646.925041</v>
      </c>
      <c r="H32" s="5"/>
    </row>
    <row r="33" spans="1:8" ht="12.5" x14ac:dyDescent="0.25">
      <c r="A33" s="5" t="s">
        <v>1179</v>
      </c>
      <c r="B33" s="29">
        <v>1774</v>
      </c>
      <c r="C33" s="57">
        <v>2033232990</v>
      </c>
      <c r="E33" s="5" t="s">
        <v>545</v>
      </c>
      <c r="F33" s="5">
        <f>C17/1000000</f>
        <v>3562.3284100000001</v>
      </c>
      <c r="H33" s="5"/>
    </row>
    <row r="34" spans="1:8" ht="12.5" x14ac:dyDescent="0.25">
      <c r="A34" s="5" t="s">
        <v>1180</v>
      </c>
      <c r="B34" s="5">
        <v>45</v>
      </c>
      <c r="C34" s="57">
        <v>24890000</v>
      </c>
      <c r="E34" s="5" t="s">
        <v>546</v>
      </c>
      <c r="F34" s="5">
        <f>C18/1000000</f>
        <v>759.17679999999996</v>
      </c>
      <c r="H34" s="5"/>
    </row>
    <row r="35" spans="1:8" ht="12.5" x14ac:dyDescent="0.25">
      <c r="A35" s="5" t="s">
        <v>1181</v>
      </c>
      <c r="B35" s="5">
        <v>4</v>
      </c>
      <c r="C35" s="29">
        <v>2510000</v>
      </c>
      <c r="E35" s="5" t="s">
        <v>547</v>
      </c>
      <c r="F35" s="5">
        <f>C19/1000000</f>
        <v>1793.2044800000001</v>
      </c>
    </row>
    <row r="36" spans="1:8" ht="12.5" x14ac:dyDescent="0.25">
      <c r="E36" s="5" t="s">
        <v>549</v>
      </c>
      <c r="F36" s="5">
        <f>C21/1000000</f>
        <v>396.77699999999999</v>
      </c>
    </row>
    <row r="37" spans="1:8" ht="12.5" x14ac:dyDescent="0.25">
      <c r="A37" s="5"/>
      <c r="B37" s="29"/>
      <c r="C37" s="57"/>
      <c r="E37" s="5" t="s">
        <v>553</v>
      </c>
      <c r="F37" s="5">
        <f>(C20+C22)/1000000</f>
        <v>5135.4383509999998</v>
      </c>
    </row>
    <row r="38" spans="1:8" ht="12.5" x14ac:dyDescent="0.25">
      <c r="A38" s="5"/>
      <c r="B38" s="29"/>
      <c r="C38" s="57"/>
      <c r="E38" s="5" t="s">
        <v>555</v>
      </c>
      <c r="F38" s="5">
        <f>SUM(C24:C26)/1000000</f>
        <v>19034.730262000001</v>
      </c>
    </row>
    <row r="39" spans="1:8" ht="12.5" x14ac:dyDescent="0.25">
      <c r="A39" s="5"/>
      <c r="B39" s="29"/>
      <c r="C39" s="57"/>
      <c r="E39" s="5" t="s">
        <v>556</v>
      </c>
      <c r="F39" s="5">
        <f>C27/1000000</f>
        <v>20.145</v>
      </c>
    </row>
    <row r="40" spans="1:8" ht="12.5" x14ac:dyDescent="0.25">
      <c r="A40" s="5"/>
      <c r="B40" s="29"/>
      <c r="C40" s="57"/>
      <c r="E40" s="5" t="s">
        <v>557</v>
      </c>
      <c r="F40" s="5">
        <f>C28/1000000</f>
        <v>2179.4524999999999</v>
      </c>
    </row>
    <row r="41" spans="1:8" ht="12.5" x14ac:dyDescent="0.25">
      <c r="A41" s="5"/>
      <c r="B41" s="29"/>
      <c r="C41" s="57"/>
      <c r="E41" s="5" t="s">
        <v>558</v>
      </c>
      <c r="F41" s="5">
        <f>C29/1000000</f>
        <v>2325.2411189999998</v>
      </c>
    </row>
    <row r="42" spans="1:8" ht="12.5" x14ac:dyDescent="0.25">
      <c r="A42" s="5"/>
      <c r="B42" s="29"/>
      <c r="C42" s="57"/>
      <c r="E42" s="5" t="s">
        <v>559</v>
      </c>
      <c r="F42" s="5">
        <f>C30/1000000</f>
        <v>1431.8373999999999</v>
      </c>
    </row>
    <row r="43" spans="1:8" ht="12.5" x14ac:dyDescent="0.25">
      <c r="A43" s="5"/>
      <c r="B43" s="29"/>
      <c r="C43" s="57"/>
      <c r="E43" s="5" t="s">
        <v>563</v>
      </c>
      <c r="F43" s="5">
        <f>SUM(C32:C33)/1000000</f>
        <v>4467.2392200000004</v>
      </c>
    </row>
    <row r="44" spans="1:8" ht="12.5" x14ac:dyDescent="0.25">
      <c r="A44" s="5"/>
      <c r="B44" s="29"/>
      <c r="C44" s="57"/>
      <c r="E44" s="5" t="s">
        <v>567</v>
      </c>
      <c r="F44" s="5">
        <f>C32/1000000</f>
        <v>2434.00623</v>
      </c>
    </row>
    <row r="45" spans="1:8" ht="12.5" x14ac:dyDescent="0.25">
      <c r="A45" s="5"/>
      <c r="B45" s="29"/>
      <c r="C45" s="57"/>
      <c r="E45" s="5" t="s">
        <v>568</v>
      </c>
      <c r="F45" s="5">
        <f>C33/1000000</f>
        <v>2033.23299</v>
      </c>
    </row>
    <row r="46" spans="1:8" ht="12.5" x14ac:dyDescent="0.25">
      <c r="A46" s="5"/>
      <c r="B46" s="29"/>
      <c r="C46" s="57"/>
      <c r="E46" s="5" t="s">
        <v>569</v>
      </c>
      <c r="F46" s="5">
        <f>(C15+C34)/1000000</f>
        <v>307.149</v>
      </c>
    </row>
    <row r="47" spans="1:8" ht="12.5" x14ac:dyDescent="0.25">
      <c r="A47" s="5"/>
      <c r="B47" s="29"/>
      <c r="C47" s="57"/>
      <c r="E47" s="5" t="s">
        <v>570</v>
      </c>
      <c r="F47" s="5">
        <f>C35/1000000</f>
        <v>2.5099999999999998</v>
      </c>
    </row>
    <row r="48" spans="1:8" ht="12.5" x14ac:dyDescent="0.25">
      <c r="A48" s="5"/>
      <c r="B48" s="29"/>
      <c r="C48" s="57"/>
      <c r="E48" s="5"/>
    </row>
    <row r="49" spans="1:6" ht="12.5" x14ac:dyDescent="0.25">
      <c r="A49" s="5"/>
      <c r="B49" s="29"/>
      <c r="C49" s="57"/>
      <c r="E49" s="5"/>
    </row>
    <row r="50" spans="1:6" ht="12.5" x14ac:dyDescent="0.25">
      <c r="A50" s="5" t="s">
        <v>648</v>
      </c>
      <c r="B50" s="29">
        <v>6529</v>
      </c>
      <c r="C50" s="57">
        <v>18407984415</v>
      </c>
      <c r="E50" s="5" t="s">
        <v>648</v>
      </c>
      <c r="F50" s="29">
        <f t="shared" ref="F50:F57" si="0">B50</f>
        <v>6529</v>
      </c>
    </row>
    <row r="51" spans="1:6" ht="12.5" x14ac:dyDescent="0.25">
      <c r="A51" s="5" t="s">
        <v>651</v>
      </c>
      <c r="B51" s="29">
        <v>1781</v>
      </c>
      <c r="C51" s="57">
        <v>3567031019</v>
      </c>
      <c r="E51" s="5" t="s">
        <v>651</v>
      </c>
      <c r="F51" s="29">
        <f t="shared" si="0"/>
        <v>1781</v>
      </c>
    </row>
    <row r="52" spans="1:6" ht="12.5" x14ac:dyDescent="0.25">
      <c r="A52" s="5" t="s">
        <v>652</v>
      </c>
      <c r="B52" s="29">
        <v>3136</v>
      </c>
      <c r="C52" s="57">
        <v>3235615300</v>
      </c>
      <c r="E52" s="5" t="s">
        <v>652</v>
      </c>
      <c r="F52" s="29">
        <f t="shared" si="0"/>
        <v>3136</v>
      </c>
    </row>
    <row r="53" spans="1:6" ht="12.5" x14ac:dyDescent="0.25">
      <c r="A53" s="5" t="s">
        <v>654</v>
      </c>
      <c r="B53" s="29">
        <v>4120</v>
      </c>
      <c r="C53" s="57">
        <v>5199869777</v>
      </c>
      <c r="E53" s="5" t="s">
        <v>654</v>
      </c>
      <c r="F53" s="29">
        <f t="shared" si="0"/>
        <v>4120</v>
      </c>
    </row>
    <row r="54" spans="1:6" ht="12.5" x14ac:dyDescent="0.25">
      <c r="A54" s="5" t="s">
        <v>660</v>
      </c>
      <c r="B54" s="29">
        <v>6448</v>
      </c>
      <c r="C54" s="57">
        <v>5829141405</v>
      </c>
      <c r="E54" s="5" t="s">
        <v>660</v>
      </c>
      <c r="F54" s="29">
        <f t="shared" si="0"/>
        <v>6448</v>
      </c>
    </row>
    <row r="55" spans="1:6" ht="12.5" x14ac:dyDescent="0.25">
      <c r="A55" s="5" t="s">
        <v>661</v>
      </c>
      <c r="B55" s="29">
        <v>1508</v>
      </c>
      <c r="C55" s="57">
        <v>4264925316</v>
      </c>
      <c r="E55" s="5" t="s">
        <v>661</v>
      </c>
      <c r="F55" s="29">
        <f t="shared" si="0"/>
        <v>1508</v>
      </c>
    </row>
    <row r="56" spans="1:6" ht="12.5" x14ac:dyDescent="0.25">
      <c r="A56" s="5" t="s">
        <v>663</v>
      </c>
      <c r="B56" s="29">
        <v>1196</v>
      </c>
      <c r="C56" s="57">
        <v>2105087300</v>
      </c>
      <c r="E56" s="5" t="s">
        <v>663</v>
      </c>
      <c r="F56" s="29">
        <f t="shared" si="0"/>
        <v>1196</v>
      </c>
    </row>
    <row r="57" spans="1:6" ht="12.5" x14ac:dyDescent="0.25">
      <c r="A57" s="5" t="s">
        <v>664</v>
      </c>
      <c r="B57" s="5">
        <v>405</v>
      </c>
      <c r="C57" s="57">
        <v>44997010</v>
      </c>
      <c r="E57" s="5" t="s">
        <v>664</v>
      </c>
      <c r="F57" s="5">
        <f t="shared" si="0"/>
        <v>405</v>
      </c>
    </row>
    <row r="58" spans="1:6" ht="12.5" x14ac:dyDescent="0.25">
      <c r="E58" s="5" t="s">
        <v>648</v>
      </c>
      <c r="F58" s="5">
        <f t="shared" ref="F58:F65" si="1">C50/1000000</f>
        <v>18407.984414999999</v>
      </c>
    </row>
    <row r="59" spans="1:6" ht="12.5" x14ac:dyDescent="0.25">
      <c r="E59" s="5" t="s">
        <v>651</v>
      </c>
      <c r="F59" s="5">
        <f t="shared" si="1"/>
        <v>3567.031019</v>
      </c>
    </row>
    <row r="60" spans="1:6" ht="12.5" x14ac:dyDescent="0.25">
      <c r="E60" s="5" t="s">
        <v>652</v>
      </c>
      <c r="F60" s="5">
        <f t="shared" si="1"/>
        <v>3235.6152999999999</v>
      </c>
    </row>
    <row r="61" spans="1:6" ht="12.5" x14ac:dyDescent="0.25">
      <c r="E61" s="5" t="s">
        <v>654</v>
      </c>
      <c r="F61" s="5">
        <f t="shared" si="1"/>
        <v>5199.8697769999999</v>
      </c>
    </row>
    <row r="62" spans="1:6" ht="12.5" x14ac:dyDescent="0.25">
      <c r="E62" s="5" t="s">
        <v>660</v>
      </c>
      <c r="F62" s="5">
        <f t="shared" si="1"/>
        <v>5829.1414050000003</v>
      </c>
    </row>
    <row r="63" spans="1:6" ht="12.5" x14ac:dyDescent="0.25">
      <c r="E63" s="5" t="s">
        <v>661</v>
      </c>
      <c r="F63" s="5">
        <f t="shared" si="1"/>
        <v>4264.9253159999998</v>
      </c>
    </row>
    <row r="64" spans="1:6" ht="12.5" x14ac:dyDescent="0.25">
      <c r="E64" s="5" t="s">
        <v>663</v>
      </c>
      <c r="F64" s="5">
        <f t="shared" si="1"/>
        <v>2105.0873000000001</v>
      </c>
    </row>
    <row r="65" spans="5:6" ht="12.5" x14ac:dyDescent="0.25">
      <c r="E65" s="5" t="s">
        <v>664</v>
      </c>
      <c r="F65" s="5">
        <f t="shared" si="1"/>
        <v>44.997010000000003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contact</vt:lpstr>
      <vt:lpstr>nl_sme</vt:lpstr>
      <vt:lpstr>nl_retail</vt:lpstr>
      <vt:lpstr>pg_measure</vt:lpstr>
      <vt:lpstr>pg_สินเชื่อฟื้นฟู_size</vt:lpstr>
      <vt:lpstr>pg_สินเชื่อฟื้นฟู_sector</vt:lpstr>
      <vt:lpstr>measure</vt:lpstr>
      <vt:lpstr>misc_news</vt:lpstr>
      <vt:lpstr>misc_converter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พัฐสุดา เสนทอง</dc:creator>
  <cp:lastModifiedBy>Boonsita Eagpo (บุญสิตา เอกโพธิ์)</cp:lastModifiedBy>
  <cp:lastPrinted>2020-07-22T09:48:03Z</cp:lastPrinted>
  <dcterms:created xsi:type="dcterms:W3CDTF">2020-05-19T04:26:36Z</dcterms:created>
  <dcterms:modified xsi:type="dcterms:W3CDTF">2024-04-04T06:24:40Z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2020-05-19T04:26:27Z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7e67671d-d8c8-4e43-a062-1b1aeaf48dd2</vt:lpwstr>
  </property>
  <property fmtid="{D5CDD505-2E9C-101B-9397-08002B2CF9AE}" pid="8" name="MSIP_Label_57ef099a-7fa4-4e34-953d-f6f34188ebfd_ContentBits">
    <vt:lpwstr>0</vt:lpwstr>
  </property>
</Properties>
</file>