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hidePivotFieldList="1" defaultThemeVersion="166925"/>
  <xr:revisionPtr revIDLastSave="0" documentId="8_{7B7B3876-546A-4737-9647-0E4AB9D0FC9B}" xr6:coauthVersionLast="47" xr6:coauthVersionMax="47" xr10:uidLastSave="{00000000-0000-0000-0000-000000000000}"/>
  <bookViews>
    <workbookView xWindow="2688" yWindow="600" windowWidth="20760" windowHeight="13224" xr2:uid="{8C05FBB7-ED45-4EEF-904C-EE1B3698FBBA}"/>
  </bookViews>
  <sheets>
    <sheet name="FHC" sheetId="1" r:id="rId1"/>
    <sheet name="FHC_Result" sheetId="2" r:id="rId2"/>
    <sheet name="สูตร Financial Ratio" sheetId="3" r:id="rId3"/>
    <sheet name="แปลผล" sheetId="5" r:id="rId4"/>
  </sheets>
  <definedNames>
    <definedName name="มูลค่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J18" i="2" s="1"/>
  <c r="H17" i="2"/>
  <c r="J17" i="2" s="1"/>
  <c r="H16" i="2"/>
  <c r="J16" i="2" s="1"/>
  <c r="H13" i="2"/>
  <c r="J13" i="2" s="1"/>
  <c r="H12" i="2"/>
  <c r="J12" i="2" s="1"/>
  <c r="H11" i="2"/>
  <c r="J11" i="2" s="1"/>
  <c r="H10" i="2"/>
  <c r="J10" i="2" s="1"/>
  <c r="H9" i="2"/>
  <c r="J9" i="2" s="1"/>
  <c r="H8" i="2"/>
  <c r="J8" i="2" s="1"/>
  <c r="H7" i="2"/>
  <c r="J7" i="2" s="1"/>
  <c r="H6" i="2"/>
  <c r="J6" i="2" s="1"/>
  <c r="K3" i="2"/>
  <c r="A3" i="2"/>
</calcChain>
</file>

<file path=xl/sharedStrings.xml><?xml version="1.0" encoding="utf-8"?>
<sst xmlns="http://schemas.openxmlformats.org/spreadsheetml/2006/main" count="154" uniqueCount="132">
  <si>
    <t>เป้าหมายชีวิตและเป้าหมายทางการเงินของคุณในวันนี้ คือ…</t>
  </si>
  <si>
    <t>No.</t>
  </si>
  <si>
    <t>Checklist</t>
  </si>
  <si>
    <t>คำตอบ</t>
  </si>
  <si>
    <t>ปัจจุบันท่านมีบัตรเครดิตที่มียอดคงค้างและต้องชำระดอกเบี้ยมากกว่า 1 ใบ</t>
  </si>
  <si>
    <t xml:space="preserve">ปัจจุบันท่านรู้สึกกังวลและต้องการความช่วยเหลืออย่างมากกับภาระหนี้ของตนเอง </t>
  </si>
  <si>
    <t>เมื่อท่านเห็นสินค้าลดราคา ท่านจะตัดสินใจซื้อสินค้านั้นมากกว่าพิจารณาซื้อเพราะความจำเป็น</t>
  </si>
  <si>
    <t>ท่านยังไม่เคยคิดจริงจังถึงเรื่องการเกษียณเลย (จะเกษียณเมื่อไหร่ ต้องใช้เงินเท่าไหร่ จะเก็บยังไง)</t>
  </si>
  <si>
    <r>
      <rPr>
        <sz val="16"/>
        <color theme="5" tint="-0.249977111117893"/>
        <rFont val="DB Helvethaica X 55 Regular"/>
      </rPr>
      <t>ค่าผ่อนชำระที่อยู่อาศัยต่อเดือน</t>
    </r>
    <r>
      <rPr>
        <sz val="16"/>
        <color theme="1"/>
        <rFont val="DB Helvethaica X 55 Regular"/>
      </rPr>
      <t>ของท่าน (บาท/เดือน)</t>
    </r>
  </si>
  <si>
    <r>
      <rPr>
        <sz val="16"/>
        <color theme="5" tint="-0.249977111117893"/>
        <rFont val="DB Helvethaica X 55 Regular"/>
      </rPr>
      <t>ค่าผ่อนชำระบัตรเครดิต/บัตรกดเงินสดต่อเดือน</t>
    </r>
    <r>
      <rPr>
        <sz val="16"/>
        <color theme="1"/>
        <rFont val="DB Helvethaica X 55 Regular"/>
      </rPr>
      <t>ของท่าน (บาท/เดือน)</t>
    </r>
  </si>
  <si>
    <r>
      <rPr>
        <sz val="16"/>
        <color theme="5" tint="-0.249977111117893"/>
        <rFont val="DB Helvethaica X 55 Regular"/>
      </rPr>
      <t>ค่าผ่อนชำระรถยนต์ต่อเดือน</t>
    </r>
    <r>
      <rPr>
        <sz val="16"/>
        <color theme="1"/>
        <rFont val="DB Helvethaica X 55 Regular"/>
      </rPr>
      <t>ของท่าน (บาท/เดือน)</t>
    </r>
  </si>
  <si>
    <r>
      <rPr>
        <sz val="16"/>
        <color theme="5" tint="-0.249977111117893"/>
        <rFont val="DB Helvethaica X 55 Regular"/>
      </rPr>
      <t>ค่าผ่อนชำระอื่นๆ ต่อเดือน</t>
    </r>
    <r>
      <rPr>
        <sz val="16"/>
        <color theme="1"/>
        <rFont val="DB Helvethaica X 55 Regular"/>
      </rPr>
      <t>ของท่าน (บาท/เดือน)</t>
    </r>
  </si>
  <si>
    <r>
      <rPr>
        <sz val="16"/>
        <color theme="5" tint="-0.249977111117893"/>
        <rFont val="DB Helvethaica X 55 Regular"/>
      </rPr>
      <t>ค่าใช้จ่ายทั่วไปต่อเดือน</t>
    </r>
    <r>
      <rPr>
        <sz val="16"/>
        <color theme="1"/>
        <rFont val="DB Helvethaica X 55 Regular"/>
      </rPr>
      <t>ของท่าน (เช่น ค่ากิน ค่าเดินทาง ค่าช้อปปิ้ง) (บาท/เดือน)</t>
    </r>
  </si>
  <si>
    <r>
      <t>ท่านมี</t>
    </r>
    <r>
      <rPr>
        <sz val="16"/>
        <color rgb="FF00B050"/>
        <rFont val="DB Helvethaica X 55 Regular"/>
      </rPr>
      <t>เงินสำรองเผื่อฉุกเฉิน</t>
    </r>
    <r>
      <rPr>
        <sz val="16"/>
        <color theme="1"/>
        <rFont val="DB Helvethaica X 55 Regular"/>
      </rPr>
      <t>ที่ทำให้สามารถใช้ชีวิตได้ตามปกติโดยไม่มีรายได้นานที่สุดกี่เดือน</t>
    </r>
  </si>
  <si>
    <t>เป้าหมายชีวิตและเป้าหมายทางการเงินของคุณในวันนี้</t>
  </si>
  <si>
    <t>เหลือเวลาทำให้ฝันเป็นจริงก่อนเกษียณ</t>
  </si>
  <si>
    <t>ปี</t>
  </si>
  <si>
    <t>รายการตรวจเช็ก</t>
  </si>
  <si>
    <t>ค่ามาตรฐาน</t>
  </si>
  <si>
    <t>ผลตรวจของท่าน</t>
  </si>
  <si>
    <t>ระดับความมั่งคั่งสุทธิ</t>
  </si>
  <si>
    <t>อัตราส่วนความอยู่รอด</t>
  </si>
  <si>
    <t>อัตราส่วนความมั่งคั่ง</t>
  </si>
  <si>
    <t>อัตราส่วนสภาพคล่อง</t>
  </si>
  <si>
    <t>อัตราส่วนสภาพคล่องพื้นฐาน</t>
  </si>
  <si>
    <t>อัตราส่วนการออม</t>
  </si>
  <si>
    <t>อัตราส่วนหนี้สินต่อสินทรัพย์</t>
  </si>
  <si>
    <t>3-6 เดือน</t>
  </si>
  <si>
    <r>
      <rPr>
        <sz val="16"/>
        <color theme="1"/>
        <rFont val="Calibri"/>
        <family val="2"/>
      </rPr>
      <t>≥</t>
    </r>
    <r>
      <rPr>
        <sz val="16"/>
        <color theme="1"/>
        <rFont val="DB Helvethaica X 55 Regular"/>
      </rPr>
      <t xml:space="preserve"> 10% ของรายได้</t>
    </r>
  </si>
  <si>
    <t>มากกว่า 1</t>
  </si>
  <si>
    <t>อัตราส่วนหนี้ที่ต้องชำระต่อรายได้</t>
  </si>
  <si>
    <t>น้อยกว่า 0.4</t>
  </si>
  <si>
    <t>น้อยกว่า 0.5</t>
  </si>
  <si>
    <t>ผลตรวจสุขภาพทางการเงินของท่าน</t>
  </si>
  <si>
    <t>คะแนนของท่าน</t>
  </si>
  <si>
    <t>ปัจจุบันท่านมีความคิดจะทำประกันชีวิต/ประกันสุขภาพสำหรับเหตุการณ์ไม่คาดคิดที่จะเกิดในอนาคต</t>
  </si>
  <si>
    <t>คะแนนเต็ม</t>
  </si>
  <si>
    <r>
      <t>ปัจจุบันท่านมี</t>
    </r>
    <r>
      <rPr>
        <sz val="16"/>
        <color rgb="FFFF0000"/>
        <rFont val="DB Helvethaica X 55 Regular"/>
      </rPr>
      <t>หนี้สิน</t>
    </r>
    <r>
      <rPr>
        <sz val="16"/>
        <color theme="1"/>
        <rFont val="DB Helvethaica X 55 Regular"/>
      </rPr>
      <t xml:space="preserve"> เช่น หนี้บ้าน, หนี้รถ, หนี้บัตรเครดิต, หนี้นอกระบบ</t>
    </r>
    <r>
      <rPr>
        <sz val="16"/>
        <color rgb="FFFF0000"/>
        <rFont val="DB Helvethaica X 55 Regular"/>
      </rPr>
      <t xml:space="preserve"> </t>
    </r>
    <r>
      <rPr>
        <u/>
        <sz val="16"/>
        <color theme="1"/>
        <rFont val="DB Helvethaica X 55 Regular"/>
      </rPr>
      <t>รวม</t>
    </r>
    <r>
      <rPr>
        <sz val="16"/>
        <rFont val="DB Helvethaica X 55 Regular"/>
      </rPr>
      <t xml:space="preserve">เป็นมูลค่าเท่าใด </t>
    </r>
  </si>
  <si>
    <r>
      <t>ปัจจุบันท่านมี</t>
    </r>
    <r>
      <rPr>
        <sz val="16"/>
        <color rgb="FF00B050"/>
        <rFont val="DB Helvethaica X 55 Regular"/>
      </rPr>
      <t>สินทรัพย์สภาพคล่อง</t>
    </r>
    <r>
      <rPr>
        <sz val="16"/>
        <color theme="1"/>
        <rFont val="DB Helvethaica X 55 Regular"/>
      </rPr>
      <t xml:space="preserve"> เช่น สลากออมสิน, เงินฝากออมทรัพย์/ประจำ </t>
    </r>
    <r>
      <rPr>
        <u/>
        <sz val="16"/>
        <color theme="1"/>
        <rFont val="DB Helvethaica X 55 Regular"/>
      </rPr>
      <t>รวม</t>
    </r>
    <r>
      <rPr>
        <sz val="16"/>
        <color theme="1"/>
        <rFont val="DB Helvethaica X 55 Regular"/>
      </rPr>
      <t xml:space="preserve">เป็นมูลค่าเท่าใด </t>
    </r>
  </si>
  <si>
    <r>
      <rPr>
        <sz val="16"/>
        <color rgb="FF0070C0"/>
        <rFont val="DB Helvethaica X 55 Regular"/>
      </rPr>
      <t>รายได้หลักต่อเดือน</t>
    </r>
    <r>
      <rPr>
        <sz val="16"/>
        <color theme="1"/>
        <rFont val="DB Helvethaica X 55 Regular"/>
      </rPr>
      <t>ของท่าน (บาท/เดือน)</t>
    </r>
  </si>
  <si>
    <r>
      <rPr>
        <sz val="16"/>
        <color rgb="FF0070C0"/>
        <rFont val="DB Helvethaica X 55 Regular"/>
      </rPr>
      <t>รายได้จากการทำงานเสริม</t>
    </r>
    <r>
      <rPr>
        <sz val="16"/>
        <color theme="1"/>
        <rFont val="DB Helvethaica X 55 Regular"/>
      </rPr>
      <t xml:space="preserve"> (บาท/เดือน)</t>
    </r>
  </si>
  <si>
    <r>
      <rPr>
        <sz val="16"/>
        <color rgb="FF0070C0"/>
        <rFont val="DB Helvethaica X 55 Regular"/>
      </rPr>
      <t>รายได้จากสินทรัพย์อื่น</t>
    </r>
    <r>
      <rPr>
        <sz val="16"/>
        <color theme="1"/>
        <rFont val="DB Helvethaica X 55 Regular"/>
      </rPr>
      <t xml:space="preserve"> เช่น คอนโดปล่อยเช่า เงินปันผล ดอกเบี้ยเงินฝาก (บาท/เดือน)</t>
    </r>
  </si>
  <si>
    <t>ปัจจุบันท่านอายุเท่าไหร่</t>
  </si>
  <si>
    <t>รายได้หลักของท่านมาจากแหล่งใด</t>
  </si>
  <si>
    <r>
      <rPr>
        <sz val="16"/>
        <rFont val="DB Helvethaica X 55 Regular"/>
      </rPr>
      <t>เงินออมต่อเดือน</t>
    </r>
    <r>
      <rPr>
        <sz val="16"/>
        <color theme="1"/>
        <rFont val="DB Helvethaica X 55 Regular"/>
      </rPr>
      <t>ของท่าน (บาท/เดือน)</t>
    </r>
  </si>
  <si>
    <t>(+) / ยิ่ง (+) ยิ่งดี</t>
  </si>
  <si>
    <t>สูตรคำนวณ</t>
  </si>
  <si>
    <t>อัตราส่วนความอยู่รอด (Survival Ratio)</t>
  </si>
  <si>
    <t>อัตราส่วนความมั่งคั่ง (Wealth Ratio)</t>
  </si>
  <si>
    <t>อัตราส่วนสภาพคล่องพื้นฐาน (Basic Liquidity Ratio)</t>
  </si>
  <si>
    <t>อัตราส่วนการออม (Saving Ratio)</t>
  </si>
  <si>
    <t>ระดับความมั่งคั่งสุทธิ (Net Wealth)</t>
  </si>
  <si>
    <t>อัตราส่วนหนี้ที่ต้องชำระต่อรายได้ (Debt Service Ratio)</t>
  </si>
  <si>
    <t>อัตราส่วนหนี้สินต่อสินทรัพย์ (Debt to Asset Ratio)</t>
  </si>
  <si>
    <t>อัตราส่วนสภาพคล่อง (Liquidity Ratio)</t>
  </si>
  <si>
    <t>รายได้รวม/ค่าใช้จ่าย</t>
  </si>
  <si>
    <t>เกณฑ์แนะนำ</t>
  </si>
  <si>
    <t>รายได้จากทรัพย์สิน/ค่าใช้จ่าย</t>
  </si>
  <si>
    <t>สินทรัพย์สภาพคล่องรวม/ค่าใช้จ่ายต่อเดือน</t>
  </si>
  <si>
    <t>เงินออมต่อเดือน/รายได้ต่อเดือน x 100</t>
  </si>
  <si>
    <t>10% ขึ้นไป</t>
  </si>
  <si>
    <t>ค่าเป็นบวก</t>
  </si>
  <si>
    <t>จำนวนหนี้ที่ต้องชำระ/รายได้</t>
  </si>
  <si>
    <t>หนี้สิน/สินทรัพย์</t>
  </si>
  <si>
    <t>สินทรัพย์สภาพคล่องรวม/หนี้สินระยะสั้น</t>
  </si>
  <si>
    <t>เอาไว้ดูอะไร</t>
  </si>
  <si>
    <t>สามารถดำรงชีวิตรอดในแต่ละเดือนได้หรือไม่</t>
  </si>
  <si>
    <t>มีเงินเก็บสำรองเผื่อฉุกเฉินอยู่กี่เดือน</t>
  </si>
  <si>
    <t>สัดส่วนเงินออมต่อเดือน</t>
  </si>
  <si>
    <t>มีอิสรภาพทางการเงินแล้วหรือยัง</t>
  </si>
  <si>
    <t>มีจำนวนหนี้ที่ต้องผ่อนมากเกินควรหรือไม่</t>
  </si>
  <si>
    <t>มีหนี้สินมากเกินควรหรือไม่</t>
  </si>
  <si>
    <t>สามารถชำระหนี้ระยะสั้นได้หรือไม่</t>
  </si>
  <si>
    <t>ทำให้เราเห็นถึงส่วนที่เป็นสินทรัพย์ของเราจริงๆ</t>
  </si>
  <si>
    <t xml:space="preserve">อัตราส่วนการออม </t>
  </si>
  <si>
    <t xml:space="preserve">อัตราส่วนความอยู่รอด </t>
  </si>
  <si>
    <t xml:space="preserve">อัตราส่วนหนี้ที่ต้องชำระต่อรายได้ </t>
  </si>
  <si>
    <t>อัตราส่วนทางการเงิน</t>
  </si>
  <si>
    <t>คุณมีหนี้สินโดยรวมอยู่ในเกณฑ์ปกติ</t>
  </si>
  <si>
    <t>ตามเกณฑ์</t>
  </si>
  <si>
    <t>ไม่ตามเกณฑ์</t>
  </si>
  <si>
    <t>พฤติกรรมทางการเงิน</t>
  </si>
  <si>
    <t>ท่านกู้เท่าที่จำเป็นและจ่ายไหว</t>
  </si>
  <si>
    <t>ท่านมีความสุขในการใช้เงินตอนนี้มากกว่า ยังไม่จำเป็นต้องเก็บออมเผื่อวันข้างหน้าเพราะยังมีเวลาอีกนาน</t>
  </si>
  <si>
    <t>ผลตรวจพฤติกรรมและทัศนคติทางการเงินของท่าน</t>
  </si>
  <si>
    <t>ทัศนคติทางการเงิน</t>
  </si>
  <si>
    <t>5</t>
  </si>
  <si>
    <t xml:space="preserve">อย่างน้อย 1 </t>
  </si>
  <si>
    <t xml:space="preserve">พฤติกรรมการชำระหนี้เพื่อการบริโภค </t>
  </si>
  <si>
    <r>
      <rPr>
        <b/>
        <sz val="11"/>
        <color theme="1"/>
        <rFont val="DB Helvethaica X 55 Regular"/>
      </rPr>
      <t>คุณต้องออกแรงอีกนิด</t>
    </r>
    <r>
      <rPr>
        <sz val="11"/>
        <color theme="1"/>
        <rFont val="DB Helvethaica X 55 Regular"/>
      </rPr>
      <t xml:space="preserve"> โดยลดการก่อหนี้ใหม่และหาวิธีทำให้มีเงินมาชำระหนี้เพิ่ม เพื่อปิดหนี้ให้เร็วที่สุด เช่น ลดค่าใช้จ่ายที่ไม่จำเป็นหรือหารายได้เสริม เพราะการมีหนี้ค้างชำระและการจ่ายขั้นต่ำไปเรื่อย ๆ จะทำให้คุณต้องแบกรับภาระดอกเบี้ยและค่าธรรมเนียมสูงถึง 16-25% ต่อปี รู้ตัวอีกทีดอกเบี้ยก็ท่วม กว่าจะผ่อนหมดก็กินเวลาอีกหลายปี หรือถ้าเริ่มไม่ไหวจริง ๆ คุณก็สามารถติดต่อเจ้าหนี้เพื่อขอคำปรึกษาเพิ่มเติมได้</t>
    </r>
  </si>
  <si>
    <r>
      <rPr>
        <b/>
        <sz val="11"/>
        <color theme="1"/>
        <rFont val="DB Helvethaica X 55 Regular"/>
      </rPr>
      <t>ตอนนี้คุณมีพฤติกรรมทางการเงินที่ดีอยู่บ้างแล้ว</t>
    </r>
    <r>
      <rPr>
        <sz val="11"/>
        <color theme="1"/>
        <rFont val="DB Helvethaica X 55 Regular"/>
      </rPr>
      <t xml:space="preserve"> แต่ถ้าจะให้ดียิ่งขึ้นไปอีก ให้ลองทำพฤติกรรมอื่น ๆ ที่ยังไม่มีเพิ่มเติม เพื่ออนาคตทางการเงินที่สดใสของคุณ</t>
    </r>
  </si>
  <si>
    <r>
      <t>แม้ว่า</t>
    </r>
    <r>
      <rPr>
        <b/>
        <sz val="11"/>
        <color theme="1"/>
        <rFont val="DB Helvethaica X 55 Regular"/>
      </rPr>
      <t>ตอนนี้คุณยังไม่มีพฤติกรรมทางการเงินที่เหมาะสม</t>
    </r>
    <r>
      <rPr>
        <sz val="11"/>
        <color theme="1"/>
        <rFont val="DB Helvethaica X 55 Regular"/>
      </rPr>
      <t xml:space="preserve"> แต่ไม่เป็นไรนะ คุณสามารถเปลี่ยนแปลงได้ อาจจะเริ่มจากลองทำในข้อที่คิดว่าทำได้ก่อน แล้วค่อย ๆ ลองทำพฤติกรรมอื่นเพิ่มขึ้น ยิ่งทำได้มากเท่าไร อนาคตการเงินจะยิ่งสดใสมากขึ้นเท่านั้น เป็นกำลังใจให้นะ</t>
    </r>
  </si>
  <si>
    <r>
      <rPr>
        <b/>
        <sz val="11"/>
        <color theme="1"/>
        <rFont val="DB Helvethaica X 55 Regular"/>
      </rPr>
      <t>คุณมีเงินออมเผื่อฉุกเฉินสำรองไว้พร้อมแล้ว</t>
    </r>
    <r>
      <rPr>
        <sz val="11"/>
        <color theme="1"/>
        <rFont val="DB Helvethaica X 55 Regular"/>
      </rPr>
      <t xml:space="preserve"> แต่การเก็บเงินไว้ในบัญชีออมทรัพย์มากเกินไปก็จะทำให้คุณเสียโอกาสที่จะได้ผลตอบแทนที่สูงกว่า จึงควรเก็บเงินส่วนนี้ไว้ประมาณ 3–6 เท่าของค่าใช้จ่ายจำเป็นต่อเดือน ส่วนที่เหลือนำไปลงทุนหรือฝากในรูปแบบอื่นเพื่อให้ได้ผลตอบแทนที่สูงขึ้น จะได้อุ่นใจทั้งวันนี้ และได้สะสมความมั่งคั่งในระยะยาวไปพร้อม ๆ กัน </t>
    </r>
  </si>
  <si>
    <r>
      <rPr>
        <b/>
        <sz val="11"/>
        <color theme="1"/>
        <rFont val="DB Helvethaica X 55 Regular"/>
      </rPr>
      <t>คุณต้องพยายามอีกนิด</t>
    </r>
    <r>
      <rPr>
        <sz val="11"/>
        <color theme="1"/>
        <rFont val="DB Helvethaica X 55 Regular"/>
      </rPr>
      <t xml:space="preserve"> เพื่อให้เงินออมเพิ่มขึ้น ลดรายจ่ายที่ฟุ่มเฟือยลง หรือถ้าเป็นคนประหยัดอยู่แล้ว อาจต้องหารายได้เสริม จะได้มีเงินออมและความมั่นคงในชีวิตเพิ่มขึ้น </t>
    </r>
  </si>
  <si>
    <r>
      <rPr>
        <b/>
        <sz val="11"/>
        <color theme="1"/>
        <rFont val="DB Helvethaica X 55 Regular"/>
      </rPr>
      <t>คุณต้องออกแรงเยอะหน่อย</t>
    </r>
    <r>
      <rPr>
        <sz val="11"/>
        <color theme="1"/>
        <rFont val="DB Helvethaica X 55 Regular"/>
      </rPr>
      <t xml:space="preserve"> ควรเริ่มออมเงินเผื่อฉุกเฉินตั้งแต่วันนี้ ค่อย ๆ สะสมไปเรื่อย ๆ จนกว่าจะมีเงินออมเผื่อฉุกเฉินอย่างน้อย 3-6 เท่าของค่าใช้จ่ายจำเป็นต่อเดือน เพราะเหตุการณ์ไม่คาดฝันเกิดขึ้นได้เสมอ เช่น เจ็บป่วย เกิดอุบัติเหตุ ตกงาน น้ำท่วม รถเสีย เราจะได้ไม่ต้องไปยืมใครให้เสียดอกเบี้ยหรือมีภาระหนี้เพิ่มขึ้นด้วย โดยเงินออมเผื่อฉุกเฉินควรเก็บในบัญชีที่แยกจากบัญชีสำหรับใช้จ่ายในชีวิตประจำวัน และสามารถถอนออกมาได้ง่ายเมื่อเราต้องการใช้เงินในยามฉุกเฉิน</t>
    </r>
  </si>
  <si>
    <r>
      <rPr>
        <b/>
        <sz val="11"/>
        <color theme="1"/>
        <rFont val="DB Helvethaica X 55 Regular"/>
      </rPr>
      <t xml:space="preserve">คุณมีความมั่งคั่ง </t>
    </r>
    <r>
      <rPr>
        <sz val="11"/>
        <color theme="1"/>
        <rFont val="DB Helvethaica X 55 Regular"/>
      </rPr>
      <t>เนื่องจากคุณมีสินทรัพย์มากกว่าหนี้สินที่คุณมีอยู่ ซึ่งหากค่าที่คำนวณได้เป็นบวกมากๆ แสดงว่าคุณมีความมั่งคั่งมาก และอย่าลืมหมั่นตรวจสอบมูลค่าสินทรัพย์เป็นประจำ เพราะมูลค่าสินทรัพย์เปลี่ยนแปลงตามปัจจัยแวดล้อมอยู่เสมอ</t>
    </r>
  </si>
  <si>
    <r>
      <rPr>
        <b/>
        <sz val="11"/>
        <color theme="1"/>
        <rFont val="DB Helvethaica X 55 Regular"/>
      </rPr>
      <t>คุณยังไม่มีความมั่งคั่ง</t>
    </r>
    <r>
      <rPr>
        <sz val="11"/>
        <color theme="1"/>
        <rFont val="DB Helvethaica X 55 Regular"/>
      </rPr>
      <t xml:space="preserve"> เนื่องจากทรัพย์สินทั้งหมดที่มีไม่สามารถชำระหนี้สินทั้งหมดที่เรามีได้ ยิ่งทรัพย์สินสุทธิติดลบมากยิ่งไม่ดีและจะยิ่งบั่นทอนความมั่งคั่งของเราให้ลดลงไปเรื่อยๆ</t>
    </r>
  </si>
  <si>
    <r>
      <t>คุณยังใช้จ่ายไม่เกินรายได้ สามารถ</t>
    </r>
    <r>
      <rPr>
        <b/>
        <sz val="11"/>
        <color theme="1"/>
        <rFont val="DB Helvethaica X 55 Regular"/>
      </rPr>
      <t>ดำรงชีวิตให้อยู่รอดได้</t>
    </r>
  </si>
  <si>
    <r>
      <t>คุณใช้จ่ายเกินรายได้ที่หามาแสดงว่า</t>
    </r>
    <r>
      <rPr>
        <b/>
        <sz val="11"/>
        <color theme="1"/>
        <rFont val="DB Helvethaica X 55 Regular"/>
      </rPr>
      <t>คุณมีปัญหาในการอยู่รอด</t>
    </r>
  </si>
  <si>
    <r>
      <rPr>
        <b/>
        <sz val="11"/>
        <color theme="1"/>
        <rFont val="DB Helvethaica X 55 Regular"/>
      </rPr>
      <t>ภาระหนี้ที่ต้องผ่อนชำระยังอยู่ในเกณฑ์ที่ไม่เกินตัว</t>
    </r>
    <r>
      <rPr>
        <sz val="11"/>
        <color theme="1"/>
        <rFont val="DB Helvethaica X 55 Regular"/>
      </rPr>
      <t xml:space="preserve"> แต่ไม่ได้หมายความว่าให้คุณไปกู้อีกนะ อย่าลืมว่าควรเป็นหนี้เท่าที่จำเป็นและจ่ายไหว ที่สำคัญถ้าเป็นหนี้แล้วก็ต้องจ่ายให้เต็มจำนวนและตรงเวลา จะได้ไม่มีปัญหาหนี้ท่วมในอนาคต</t>
    </r>
  </si>
  <si>
    <r>
      <rPr>
        <b/>
        <sz val="11"/>
        <color theme="1"/>
        <rFont val="DB Helvethaica X 55 Regular"/>
      </rPr>
      <t>คุณมีหนี้ที่ต้องผ่อนชำระมากเกินไป</t>
    </r>
    <r>
      <rPr>
        <sz val="11"/>
        <color theme="1"/>
        <rFont val="DB Helvethaica X 55 Regular"/>
      </rPr>
      <t xml:space="preserve"> เพราะการชำระหนี้มากกว่า 40% ของรายได้ในแต่ละเดือนอาจทำให้คุณมีปัญหาเรื่องสภาพคล่องตามมาได้ พยายามลด ละ เลิก การกู้เงินเพื่อใช้จ่ายในสิ่งที่ไม่จำเป็นลง จะช่วยให้คุณมีสภาพคล่องที่ดีขึ้นได้ในอนาคต</t>
    </r>
  </si>
  <si>
    <r>
      <rPr>
        <b/>
        <sz val="11"/>
        <color theme="1"/>
        <rFont val="DB Helvethaica X 55 Regular"/>
      </rPr>
      <t>คุณมีหนี้สินโดยรวมมากเกินไป</t>
    </r>
    <r>
      <rPr>
        <sz val="11"/>
        <color theme="1"/>
        <rFont val="DB Helvethaica X 55 Regular"/>
      </rPr>
      <t xml:space="preserve"> พยายามลดหนี้หรือเพิ่มสินทรัพย์ เพื่อให้การเงินของคุณมีความมั่นคงมากขึ้น</t>
    </r>
  </si>
  <si>
    <r>
      <rPr>
        <b/>
        <sz val="11"/>
        <color theme="1"/>
        <rFont val="DB Helvethaica X 55 Regular"/>
      </rPr>
      <t>คุณไม่มีความสามารถในการชำระหนี้สินระยะสั้น</t>
    </r>
    <r>
      <rPr>
        <sz val="11"/>
        <color theme="1"/>
        <rFont val="DB Helvethaica X 55 Regular"/>
      </rPr>
      <t xml:space="preserve"> (หนี้ที่มีระยะเวลาในการชำระหนี้น้อยกว่า 1 ปี) อาทิ หนี้บัตรเครดิต หนี้สำหรับผ่อนจ่ายสินค้าต่างๆ รีบหาทางแก้ปัญหาสภาพคล่องโดยด่วน</t>
    </r>
  </si>
  <si>
    <r>
      <rPr>
        <b/>
        <sz val="11"/>
        <color theme="1"/>
        <rFont val="DB Helvethaica X 55 Regular"/>
      </rPr>
      <t>คุณมีความสามารถในการชำระหนี้สินระยะสั้น</t>
    </r>
    <r>
      <rPr>
        <sz val="11"/>
        <color theme="1"/>
        <rFont val="DB Helvethaica X 55 Regular"/>
      </rPr>
      <t xml:space="preserve"> (หนี้ที่มีระยะเวลาในการชำระหนี้น้อยกว่า 1 ปี) อาทิ หนี้บัตรเครดิต หนี้สำหรับผ่อนจ่ายสินค้าต่างๆ อยู่</t>
    </r>
  </si>
  <si>
    <r>
      <rPr>
        <b/>
        <sz val="11"/>
        <color theme="1"/>
        <rFont val="DB Helvethaica X 55 Regular"/>
      </rPr>
      <t>คุณมีทัศนคติทางการเงินที่ดีมาก</t>
    </r>
    <r>
      <rPr>
        <sz val="11"/>
        <color theme="1"/>
        <rFont val="DB Helvethaica X 55 Regular"/>
      </rPr>
      <t xml:space="preserve"> คุณตระหนักถึงการวางแผนการเงินสำหรับอนาคต  และให้ความสำคัญกับการกระจายความเสี่ยงเพื่อเตรียมพร้อมรับมือกับเหตุการณ์ไม่คาดฝันในอนาคตด้วย</t>
    </r>
  </si>
  <si>
    <r>
      <rPr>
        <b/>
        <sz val="11"/>
        <color theme="1"/>
        <rFont val="DB Helvethaica X 55 Regular"/>
      </rPr>
      <t>คุณมีทัศนคติทางการเงินที่ดีเป็นพื้นฐานอยู่บ้างแล้ว</t>
    </r>
    <r>
      <rPr>
        <sz val="11"/>
        <color theme="1"/>
        <rFont val="DB Helvethaica X 55 Regular"/>
      </rPr>
      <t xml:space="preserve"> ลองปรับทัศนคติทางการเงินในบางข้ออีกนิด คุณจะสามารถบริหารจัดการการเงินของคุณให้ดียิ่งขึ้นได้อย่างแน่นอน</t>
    </r>
  </si>
  <si>
    <r>
      <rPr>
        <b/>
        <sz val="11"/>
        <color theme="1"/>
        <rFont val="DB Helvethaica X 55 Regular"/>
      </rPr>
      <t>คุณมีทัศนคติทางการเงินยังไม่ดีนัก</t>
    </r>
    <r>
      <rPr>
        <sz val="11"/>
        <color theme="1"/>
        <rFont val="DB Helvethaica X 55 Regular"/>
      </rPr>
      <t xml:space="preserve"> ลองเริ่มปรับทัศนคติทางการเงินในบางข้อสักนิด คุณจะสามารถบริหารจัดการการเงินของคุณให้ดียิ่งขึ้นได้อย่างแน่นอน</t>
    </r>
  </si>
  <si>
    <r>
      <rPr>
        <b/>
        <sz val="11"/>
        <color theme="1"/>
        <rFont val="DB Helvethaica X 55 Regular"/>
      </rPr>
      <t>คุณมีพฤติกรรมทางการเงินดีเยี่ยม</t>
    </r>
    <r>
      <rPr>
        <sz val="11"/>
        <color theme="1"/>
        <rFont val="DB Helvethaica X 55 Regular"/>
      </rPr>
      <t xml:space="preserve"> คุณมีวินัยในการเก็บออม และสามารถบริหารการใช้จ่ายได้เป็นอย่างดี ขอให้คุณรักษาพฤติกรรมนี้ต่อไป และถ้าเป็นไปได้ คุณอาจแนะนำหรือเชิญชวนคนรอบข้างมาทำพฤติกรรมทางการเงินดี ๆ เหล่านี้กันต่อ</t>
    </r>
  </si>
  <si>
    <r>
      <rPr>
        <b/>
        <sz val="11"/>
        <color theme="1"/>
        <rFont val="DB Helvethaica X 55 Regular"/>
      </rPr>
      <t>คุณทำดีแล้ว</t>
    </r>
    <r>
      <rPr>
        <sz val="11"/>
        <color theme="1"/>
        <rFont val="DB Helvethaica X 55 Regular"/>
      </rPr>
      <t xml:space="preserve"> เนื่องจากการจ่ายหนี้บัตรเต็มจำนวน นอกจากจะช่วยให้คุณได้รับประโยชน์จากการใช้บัตรเต็ม ๆ แล้ว ยังป้องกันไม่ให้มีภาระหนี้ในระยะยาวอีกด้วย ดังนั้นพยายามรักษาพฤติกรรมนี้ไว้นะ</t>
    </r>
  </si>
  <si>
    <r>
      <rPr>
        <b/>
        <sz val="11"/>
        <color theme="1"/>
        <rFont val="DB Helvethaica X 55 Regular"/>
      </rPr>
      <t>การหักมาออม 10% ของรายได้คือขั้นต่ำที่เราควรออม</t>
    </r>
    <r>
      <rPr>
        <sz val="11"/>
        <color theme="1"/>
        <rFont val="DB Helvethaica X 55 Regular"/>
      </rPr>
      <t xml:space="preserve">  แต่ถ้าออมเพิ่มขึ้นให้ได้ถึง 1 ใน 4 (25%) ของรายได้จะดีมาก ต่อให้มีภาระแค่ไหน เราควรมีส่วนหนึ่งของเงินที่จ่ายออกไปเพื่อออมให้กับอนาคตของตัวเราเองนะ</t>
    </r>
  </si>
  <si>
    <t>แปลผลตรวจ</t>
  </si>
  <si>
    <t>แปลผลตวรจ</t>
  </si>
  <si>
    <r>
      <t>ปัจจุบันท่านมี</t>
    </r>
    <r>
      <rPr>
        <sz val="16"/>
        <color rgb="FF00B050"/>
        <rFont val="DB Helvethaica X 55 Regular"/>
      </rPr>
      <t>สินทรัพย์</t>
    </r>
    <r>
      <rPr>
        <sz val="16"/>
        <color rgb="FFFF0000"/>
        <rFont val="DB Helvethaica X 55 Regular"/>
      </rPr>
      <t>ลงทุน</t>
    </r>
    <r>
      <rPr>
        <sz val="16"/>
        <color rgb="FF00B050"/>
        <rFont val="DB Helvethaica X 55 Regular"/>
      </rPr>
      <t>และหลักทรัพย์อื่นๆ</t>
    </r>
    <r>
      <rPr>
        <sz val="16"/>
        <color theme="1"/>
        <rFont val="DB Helvethaica X 55 Regular"/>
      </rPr>
      <t xml:space="preserve"> เช่น ทองคำ กองทุน, หุ้น, ประกันชีวิต </t>
    </r>
    <r>
      <rPr>
        <u/>
        <sz val="16"/>
        <color theme="1"/>
        <rFont val="DB Helvethaica X 55 Regular"/>
      </rPr>
      <t>รวม</t>
    </r>
    <r>
      <rPr>
        <sz val="16"/>
        <color theme="1"/>
        <rFont val="DB Helvethaica X 55 Regular"/>
      </rPr>
      <t>เป็นมูลค่าเท่าใด</t>
    </r>
  </si>
  <si>
    <r>
      <t>ปัจจุบันท่านมี</t>
    </r>
    <r>
      <rPr>
        <sz val="16"/>
        <color rgb="FF00B050"/>
        <rFont val="DB Helvethaica X 55 Regular"/>
      </rPr>
      <t>สินทรัพย์ส่วนตัว</t>
    </r>
    <r>
      <rPr>
        <sz val="16"/>
        <color theme="1"/>
        <rFont val="DB Helvethaica X 55 Regular"/>
      </rPr>
      <t xml:space="preserve"> เช่น รถ, บ้าน </t>
    </r>
    <r>
      <rPr>
        <u/>
        <sz val="16"/>
        <color theme="1"/>
        <rFont val="DB Helvethaica X 55 Regular"/>
      </rPr>
      <t>รวม</t>
    </r>
    <r>
      <rPr>
        <sz val="16"/>
        <color theme="1"/>
        <rFont val="DB Helvethaica X 55 Regular"/>
      </rPr>
      <t xml:space="preserve">เป็นมูลค่าเท่าใด </t>
    </r>
  </si>
  <si>
    <t>สินทรัพย์รวม-หนี้สินรวม</t>
  </si>
  <si>
    <r>
      <t xml:space="preserve">พฤติกรรมทางการเงิน </t>
    </r>
    <r>
      <rPr>
        <i/>
        <sz val="12"/>
        <rFont val="DB Helvethaica X 55 Regular"/>
      </rPr>
      <t>(ข้อ 18-22)</t>
    </r>
  </si>
  <si>
    <r>
      <rPr>
        <sz val="11"/>
        <color theme="1"/>
        <rFont val="DB Helvethaica X 55 Regular"/>
      </rPr>
      <t xml:space="preserve">คุณมีรายได้จากทรัพย์สินไม่มากพอที่จะใช้จ่ายและใช้ชีวิตได้อย่างสุขสบายหากคุณหยุดทำงาน แบบนี้เรียกว่า </t>
    </r>
    <r>
      <rPr>
        <b/>
        <sz val="11"/>
        <color theme="1"/>
        <rFont val="DB Helvethaica X 55 Regular"/>
      </rPr>
      <t>คุณยังไม่มีอิสรภาพทางการเงิน</t>
    </r>
  </si>
  <si>
    <r>
      <t xml:space="preserve">แม้คุณจะไม่ทำงาน คุณก็มีรายได้จากทรัพย์สินมากพอที่จะใช้จ่ายและใช้ชีวิตได้อย่างสุขสบาย แบบนี้แหละ... ที่เรียกว่า </t>
    </r>
    <r>
      <rPr>
        <b/>
        <sz val="11"/>
        <color theme="1"/>
        <rFont val="DB Helvethaica X 55 Regular"/>
      </rPr>
      <t xml:space="preserve">“มีอิสรภาพทางการเงิน” </t>
    </r>
  </si>
  <si>
    <t>น้อยกว่า 0.33 
(1 ใน 3 ของรายได้)</t>
  </si>
  <si>
    <r>
      <rPr>
        <b/>
        <sz val="11"/>
        <color theme="1"/>
        <rFont val="DB Helvethaica X 55 Regular"/>
      </rPr>
      <t>คุณต้องออกแรงเยอะหน่อย</t>
    </r>
    <r>
      <rPr>
        <sz val="11"/>
        <color theme="1"/>
        <rFont val="DB Helvethaica X 55 Regular"/>
      </rPr>
      <t xml:space="preserve"> เริ่มจากพยายามไม่ก่อหนี้ใหม่และหาทางแก้ไขปัญหาหนี้ที่มีอยู่ด้วยวิธีต่าง ๆ ไม่ว่าจะเป็น ลดค่าใช้จ่ายฟุ่มเฟือย หารายได้เสริม ขายสินทรัพย์ที่มี หรือติดต่อเจ้าหนี้เพื่อขอปรับโครงสร้างหนี้ เพราะหากไม่จ่ายต่อไปจนถึงขั้นเป็นหนี้เสีย (ค้างชำระตั้งแต่ 91 วันขึ้นไป) อาจจะทำให้ถูกฟ้องร้องดำเนินคดีได้ ปัญหาก็จะแก้ไขได้ยากขึ้น กลั้นใจอีกนิดแล้วคิดวางแผนแก้ปัญหาหนี้กันเถอะ </t>
    </r>
  </si>
  <si>
    <t xml:space="preserve">นับมูลค่าเงินสดของกรมธรรม์ (มูลค่าเวนคืนกรมธรรม์) </t>
  </si>
  <si>
    <t xml:space="preserve">ท่านแบ่งส่วนเงินไว้ออมก่อนใช้จ่าย </t>
  </si>
  <si>
    <t xml:space="preserve">ในหนึ่งปีที่ผ่านมา มีบางเดือนที่ท่านต้องขอยืมเงินจากคนใกล้ตัวเพื่อมาเติมให้ใช้จ่ายได้เพียงพอ </t>
  </si>
  <si>
    <t xml:space="preserve">ท่านจ่ายขั้นต่ำบัตรเครดิต/บัตรกดเงินสดเป็นประจำ </t>
  </si>
  <si>
    <r>
      <t>ในแต่ละเดือนท่านเหลือเงินเก็บมากกว่าหรือเท่ากับ 10% ของที่หาได้</t>
    </r>
    <r>
      <rPr>
        <b/>
        <sz val="16"/>
        <color theme="1"/>
        <rFont val="DB Helvethaica X 55 Regular"/>
      </rPr>
      <t xml:space="preserve"> </t>
    </r>
    <r>
      <rPr>
        <b/>
        <sz val="16"/>
        <color rgb="FFFF0000"/>
        <rFont val="DB Helvethaica X 55 Regular"/>
      </rPr>
      <t>(ข้อ 18-28 เลือกตอบจาก drop down list ในช่องคำตอบ)</t>
    </r>
  </si>
  <si>
    <r>
      <t xml:space="preserve">นอกจากรายได้หลักแล้ว ท่านมีรายได้จากแหล่งอื่นอีกหรือไม่ </t>
    </r>
    <r>
      <rPr>
        <b/>
        <sz val="16"/>
        <color rgb="FFFF0000"/>
        <rFont val="DB Helvethaica X 55 Regular"/>
      </rPr>
      <t>(เลือกตอบจาก drop down list ในช่องคำตอบ)</t>
    </r>
  </si>
  <si>
    <t>กรอกมูลค่าซื้อขายในปัจจุบัน (ราคาตลาด)</t>
  </si>
  <si>
    <t>คลิ๊กที่ช่องคำตอบจะขึ้น Drop down ให้เลือกตอบ</t>
  </si>
  <si>
    <t>ยอดคงค้างหมายถึง ท่านจ่ายขั้นต่ำ/จ่ายไม่เต็ม/ไม่จ่ายเลย</t>
  </si>
  <si>
    <t>ยอดผ่อนบัตรเครดิตต่อเดือน (ค่าผ่อนบัตรขั้นต่ำ ผ่อนสินค้า และผ่อน 0% ต่างๆ)</t>
  </si>
  <si>
    <t>เติมเป้าหมายทางการเงินของคุณที่นี่ &gt;&gt;&gt; …..........................................</t>
  </si>
  <si>
    <t>แปลผล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</si>
</sst>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Tahoma"/>
      <family val="2"/>
      <charset val="222"/>
      <scheme val="minor"/>
    </font>
    <font>
      <b/>
      <sz val="18"/>
      <color theme="0"/>
      <name val="DB Helvethaica X 55 Regular"/>
    </font>
    <font>
      <sz val="16"/>
      <color theme="1"/>
      <name val="DB Helvethaica X 55 Regular"/>
    </font>
    <font>
      <b/>
      <sz val="16"/>
      <color theme="1"/>
      <name val="DB Helvethaica X 55 Regular"/>
    </font>
    <font>
      <sz val="16"/>
      <color rgb="FF0070C0"/>
      <name val="DB Helvethaica X 55 Regular"/>
    </font>
    <font>
      <sz val="16"/>
      <color theme="5" tint="-0.249977111117893"/>
      <name val="DB Helvethaica X 55 Regular"/>
    </font>
    <font>
      <sz val="16"/>
      <color rgb="FF00B050"/>
      <name val="DB Helvethaica X 55 Regular"/>
    </font>
    <font>
      <b/>
      <sz val="18"/>
      <name val="DB Helvethaica X 55 Regular"/>
    </font>
    <font>
      <sz val="16"/>
      <color rgb="FFFF0000"/>
      <name val="DB Helvethaica X 55 Regular"/>
    </font>
    <font>
      <b/>
      <sz val="22"/>
      <color theme="7"/>
      <name val="DB Helvethaica X 55 Regular"/>
    </font>
    <font>
      <sz val="16"/>
      <color rgb="FF002060"/>
      <name val="DB Helvethaica X 55 Regular"/>
    </font>
    <font>
      <sz val="16"/>
      <color theme="1"/>
      <name val="Calibri"/>
      <family val="2"/>
    </font>
    <font>
      <sz val="16"/>
      <color theme="1"/>
      <name val="DB Helvethaica X 55 Regular"/>
      <family val="2"/>
    </font>
    <font>
      <b/>
      <sz val="16"/>
      <color theme="0"/>
      <name val="DB Helvethaica X 55 Regular"/>
    </font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sz val="16"/>
      <name val="DB Helvethaica X 55 Regular"/>
    </font>
    <font>
      <sz val="8"/>
      <name val="Tahoma"/>
      <family val="2"/>
      <charset val="222"/>
      <scheme val="minor"/>
    </font>
    <font>
      <b/>
      <sz val="28"/>
      <color rgb="FFFF0000"/>
      <name val="DB Helvethaica X 55 Regular"/>
    </font>
    <font>
      <b/>
      <sz val="26"/>
      <color rgb="FFFF0000"/>
      <name val="DB Helvethaica X 55 Regular"/>
    </font>
    <font>
      <b/>
      <sz val="18"/>
      <color rgb="FFD46112"/>
      <name val="DB Helvethaica X 55 Regular"/>
    </font>
    <font>
      <u/>
      <sz val="16"/>
      <color theme="1"/>
      <name val="DB Helvethaica X 55 Regular"/>
    </font>
    <font>
      <b/>
      <sz val="16"/>
      <color rgb="FF002060"/>
      <name val="DB Helvethaica X 55 Regular"/>
    </font>
    <font>
      <sz val="11"/>
      <color theme="1"/>
      <name val="DB Helvethaica X 55 Regular"/>
    </font>
    <font>
      <b/>
      <sz val="12"/>
      <color theme="1"/>
      <name val="DB Helvethaica X 55 Regular"/>
    </font>
    <font>
      <b/>
      <sz val="16"/>
      <color rgb="FF7030A0"/>
      <name val="DB Helvethaica X 55 Regular"/>
    </font>
    <font>
      <sz val="14"/>
      <color rgb="FF7030A0"/>
      <name val="DB Helvethaica X 55 Regular"/>
    </font>
    <font>
      <b/>
      <sz val="18"/>
      <color theme="1"/>
      <name val="DB Helvethaica X 55 Regular"/>
    </font>
    <font>
      <i/>
      <sz val="12"/>
      <name val="DB Helvethaica X 55 Regular"/>
    </font>
    <font>
      <b/>
      <sz val="11"/>
      <color theme="1"/>
      <name val="DB Helvethaica X 55 Regular"/>
    </font>
    <font>
      <b/>
      <sz val="12"/>
      <color rgb="FF0070C0"/>
      <name val="DB Helvethaica X 55 Regular"/>
    </font>
    <font>
      <sz val="11"/>
      <color rgb="FFFF0000"/>
      <name val="Tahoma"/>
      <family val="2"/>
      <scheme val="minor"/>
    </font>
    <font>
      <sz val="10"/>
      <name val="Arial"/>
      <family val="2"/>
    </font>
    <font>
      <b/>
      <sz val="16"/>
      <color rgb="FFFF0000"/>
      <name val="DB Helvethaica X 55 Regular"/>
    </font>
  </fonts>
  <fills count="13">
    <fill>
      <patternFill patternType="none"/>
    </fill>
    <fill>
      <patternFill patternType="gray125"/>
    </fill>
    <fill>
      <patternFill patternType="solid">
        <fgColor rgb="FF9EADC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AA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9" fontId="32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0" borderId="9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5" fillId="0" borderId="0" xfId="0" applyFont="1"/>
    <xf numFmtId="0" fontId="0" fillId="0" borderId="14" xfId="0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0" fontId="0" fillId="0" borderId="15" xfId="0" applyBorder="1" applyAlignment="1">
      <alignment horizontal="center"/>
    </xf>
    <xf numFmtId="0" fontId="2" fillId="0" borderId="15" xfId="0" applyFont="1" applyBorder="1"/>
    <xf numFmtId="0" fontId="23" fillId="0" borderId="0" xfId="0" applyFont="1"/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3" fillId="0" borderId="10" xfId="0" applyFont="1" applyBorder="1" applyAlignment="1">
      <alignment vertical="center" wrapText="1"/>
    </xf>
    <xf numFmtId="0" fontId="13" fillId="11" borderId="10" xfId="0" applyFont="1" applyFill="1" applyBorder="1" applyAlignment="1">
      <alignment horizontal="center"/>
    </xf>
    <xf numFmtId="0" fontId="13" fillId="11" borderId="13" xfId="0" applyFont="1" applyFill="1" applyBorder="1" applyAlignment="1">
      <alignment horizontal="center"/>
    </xf>
    <xf numFmtId="0" fontId="13" fillId="11" borderId="14" xfId="0" applyFont="1" applyFill="1" applyBorder="1" applyAlignment="1">
      <alignment horizontal="center"/>
    </xf>
    <xf numFmtId="49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29" fillId="0" borderId="10" xfId="0" applyFont="1" applyBorder="1" applyAlignment="1">
      <alignment vertical="center" wrapText="1"/>
    </xf>
    <xf numFmtId="0" fontId="30" fillId="0" borderId="0" xfId="0" applyFont="1" applyFill="1" applyBorder="1"/>
    <xf numFmtId="0" fontId="13" fillId="8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center" vertical="center"/>
    </xf>
    <xf numFmtId="0" fontId="18" fillId="9" borderId="7" xfId="0" applyFont="1" applyFill="1" applyBorder="1" applyAlignment="1">
      <alignment horizontal="center" vertical="center"/>
    </xf>
    <xf numFmtId="0" fontId="27" fillId="9" borderId="8" xfId="0" applyFont="1" applyFill="1" applyBorder="1"/>
    <xf numFmtId="0" fontId="2" fillId="0" borderId="16" xfId="0" applyFont="1" applyBorder="1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" fillId="0" borderId="0" xfId="0" applyFont="1" applyFill="1"/>
    <xf numFmtId="0" fontId="0" fillId="2" borderId="0" xfId="0" applyFill="1" applyAlignment="1"/>
    <xf numFmtId="0" fontId="2" fillId="0" borderId="2" xfId="0" applyFont="1" applyBorder="1" applyAlignment="1"/>
    <xf numFmtId="0" fontId="2" fillId="0" borderId="0" xfId="0" applyFont="1" applyAlignment="1"/>
    <xf numFmtId="0" fontId="2" fillId="0" borderId="6" xfId="0" applyFont="1" applyBorder="1" applyAlignment="1"/>
    <xf numFmtId="0" fontId="3" fillId="5" borderId="3" xfId="0" applyFont="1" applyFill="1" applyBorder="1" applyAlignment="1">
      <alignment horizontal="center"/>
    </xf>
    <xf numFmtId="3" fontId="10" fillId="5" borderId="1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5" fillId="0" borderId="0" xfId="0" applyFont="1" applyFill="1"/>
    <xf numFmtId="0" fontId="0" fillId="0" borderId="0" xfId="0" applyFill="1"/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24" fillId="10" borderId="12" xfId="0" applyFont="1" applyFill="1" applyBorder="1" applyAlignment="1">
      <alignment horizontal="center"/>
    </xf>
    <xf numFmtId="0" fontId="24" fillId="10" borderId="10" xfId="0" applyFont="1" applyFill="1" applyBorder="1" applyAlignment="1">
      <alignment horizontal="center"/>
    </xf>
    <xf numFmtId="49" fontId="1" fillId="3" borderId="0" xfId="0" applyNumberFormat="1" applyFont="1" applyFill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6" fillId="0" borderId="17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6" fillId="0" borderId="18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6" xfId="0" applyFont="1" applyFill="1" applyBorder="1" applyAlignment="1">
      <alignment horizontal="left"/>
    </xf>
    <xf numFmtId="0" fontId="22" fillId="7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left" vertical="center"/>
    </xf>
    <xf numFmtId="3" fontId="16" fillId="0" borderId="3" xfId="0" applyNumberFormat="1" applyFon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0" fontId="13" fillId="8" borderId="3" xfId="0" applyFont="1" applyFill="1" applyBorder="1" applyAlignment="1">
      <alignment horizontal="center"/>
    </xf>
    <xf numFmtId="0" fontId="20" fillId="12" borderId="3" xfId="0" applyFont="1" applyFill="1" applyBorder="1" applyAlignment="1">
      <alignment horizontal="left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2" fontId="25" fillId="7" borderId="3" xfId="0" applyNumberFormat="1" applyFont="1" applyFill="1" applyBorder="1" applyAlignment="1">
      <alignment horizontal="center" vertical="center"/>
    </xf>
    <xf numFmtId="10" fontId="25" fillId="7" borderId="3" xfId="1" applyNumberFormat="1" applyFont="1" applyFill="1" applyBorder="1" applyAlignment="1">
      <alignment horizontal="center" vertical="center"/>
    </xf>
    <xf numFmtId="3" fontId="25" fillId="7" borderId="3" xfId="0" applyNumberFormat="1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/>
    </xf>
    <xf numFmtId="0" fontId="19" fillId="9" borderId="4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4" fillId="10" borderId="13" xfId="0" applyFont="1" applyFill="1" applyBorder="1" applyAlignment="1">
      <alignment horizontal="center" vertical="center" wrapText="1"/>
    </xf>
    <xf numFmtId="0" fontId="24" fillId="10" borderId="15" xfId="0" applyFont="1" applyFill="1" applyBorder="1" applyAlignment="1">
      <alignment horizontal="center" vertical="center" wrapText="1"/>
    </xf>
    <xf numFmtId="0" fontId="24" fillId="10" borderId="11" xfId="0" applyFont="1" applyFill="1" applyBorder="1" applyAlignment="1">
      <alignment horizontal="center"/>
    </xf>
    <xf numFmtId="0" fontId="24" fillId="10" borderId="12" xfId="0" applyFont="1" applyFill="1" applyBorder="1" applyAlignment="1">
      <alignment horizontal="center"/>
    </xf>
  </cellXfs>
  <cellStyles count="4">
    <cellStyle name="Normal" xfId="0" builtinId="0"/>
    <cellStyle name="Percent" xfId="1" builtinId="5"/>
    <cellStyle name="Percent 2" xfId="3" xr:uid="{2CEE2D6A-79A5-40B4-85AC-A67873BAEB0C}"/>
    <cellStyle name="Warning Text 2" xfId="2" xr:uid="{6EBC1998-8848-4451-B5EB-6D725C7465BF}"/>
  </cellStyles>
  <dxfs count="0"/>
  <tableStyles count="0" defaultTableStyle="TableStyleMedium2" defaultPivotStyle="PivotStyleLight16"/>
  <colors>
    <mruColors>
      <color rgb="FF009E47"/>
      <color rgb="FFCAE8AA"/>
      <color rgb="FF660066"/>
      <color rgb="FFE4C9FF"/>
      <color rgb="FFDCB9FF"/>
      <color rgb="FF9900FF"/>
      <color rgb="FFCC00FF"/>
      <color rgb="FFCC99FF"/>
      <color rgb="FFFFFF99"/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1857375</xdr:colOff>
      <xdr:row>0</xdr:row>
      <xdr:rowOff>0</xdr:rowOff>
    </xdr:from>
    <xdr:to>
      <xdr:col>9</xdr:col>
      <xdr:colOff>743969</xdr:colOff>
      <xdr:row>1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096250" y="0"/>
          <a:ext cx="1458344" cy="1162050"/>
        </a:xfrm>
        <a:prstGeom prst="rect">
          <a:avLst/>
        </a:prstGeom>
        <a:solidFill>
          <a:srgbClr val="00739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th-TH"/>
          </a:defPPr>
          <a:lvl1pPr marL="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th-TH"/>
        </a:p>
      </xdr:txBody>
    </xdr:sp>
    <xdr:clientData/>
  </xdr:twoCellAnchor>
  <xdr:twoCellAnchor editAs="oneCell">
    <xdr:from>
      <xdr:col>9</xdr:col>
      <xdr:colOff>742949</xdr:colOff>
      <xdr:row>0</xdr:row>
      <xdr:rowOff>0</xdr:rowOff>
    </xdr:from>
    <xdr:to>
      <xdr:col>10</xdr:col>
      <xdr:colOff>0</xdr:colOff>
      <xdr:row>0</xdr:row>
      <xdr:rowOff>1152138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0"/>
          <a:ext cx="2171701" cy="1152138"/>
        </a:xfrm>
        <a:prstGeom prst="rect">
          <a:avLst/>
        </a:prstGeom>
      </xdr:spPr>
    </xdr:pic>
    <xdr:clientData/>
  </xdr:twoCellAnchor>
  <xdr:twoCellAnchor>
    <xdr:from>
      <xdr:col>2</xdr:col>
      <xdr:colOff>190500</xdr:colOff>
      <xdr:row>0</xdr:row>
      <xdr:rowOff>57151</xdr:rowOff>
    </xdr:from>
    <xdr:to>
      <xdr:col>8</xdr:col>
      <xdr:colOff>571500</xdr:colOff>
      <xdr:row>0</xdr:row>
      <xdr:rowOff>590551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314575" y="57151"/>
          <a:ext cx="4495800" cy="533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4000" b="1">
              <a:solidFill>
                <a:schemeClr val="bg1"/>
              </a:solidFill>
              <a:effectLst>
                <a:outerShdw blurRad="50800" dist="38100" dir="2700000" algn="tl" rotWithShape="0">
                  <a:schemeClr val="tx1">
                    <a:alpha val="40000"/>
                  </a:schemeClr>
                </a:outerShdw>
              </a:effectLst>
              <a:latin typeface="DB Helvethaica X 85 Blk" panose="02000506090000020004" pitchFamily="2" charset="-34"/>
              <a:cs typeface="DB Helvethaica X 85 Blk" panose="02000506090000020004" pitchFamily="2" charset="-34"/>
            </a:rPr>
            <a:t>Financial</a:t>
          </a:r>
          <a:r>
            <a:rPr lang="en-US" sz="4000" b="1" baseline="0">
              <a:solidFill>
                <a:schemeClr val="bg1"/>
              </a:solidFill>
              <a:effectLst>
                <a:outerShdw blurRad="50800" dist="38100" dir="2700000" algn="tl" rotWithShape="0">
                  <a:schemeClr val="tx1">
                    <a:alpha val="40000"/>
                  </a:schemeClr>
                </a:outerShdw>
              </a:effectLst>
              <a:latin typeface="DB Helvethaica X 85 Blk" panose="02000506090000020004" pitchFamily="2" charset="-34"/>
              <a:cs typeface="DB Helvethaica X 85 Blk" panose="02000506090000020004" pitchFamily="2" charset="-34"/>
            </a:rPr>
            <a:t> Health Check</a:t>
          </a:r>
          <a:endParaRPr lang="th-TH" sz="4000" b="1">
            <a:solidFill>
              <a:schemeClr val="bg1"/>
            </a:solidFill>
            <a:effectLst>
              <a:outerShdw blurRad="50800" dist="38100" dir="2700000" algn="tl" rotWithShape="0">
                <a:schemeClr val="tx1">
                  <a:alpha val="40000"/>
                </a:schemeClr>
              </a:outerShdw>
            </a:effectLst>
            <a:latin typeface="DB Helvethaica X 85 Blk" panose="02000506090000020004" pitchFamily="2" charset="-34"/>
            <a:cs typeface="DB Helvethaica X 85 Blk" panose="02000506090000020004" pitchFamily="2" charset="-34"/>
          </a:endParaRPr>
        </a:p>
      </xdr:txBody>
    </xdr:sp>
    <xdr:clientData/>
  </xdr:twoCellAnchor>
  <xdr:twoCellAnchor>
    <xdr:from>
      <xdr:col>4</xdr:col>
      <xdr:colOff>228600</xdr:colOff>
      <xdr:row>0</xdr:row>
      <xdr:rowOff>600075</xdr:rowOff>
    </xdr:from>
    <xdr:to>
      <xdr:col>8</xdr:col>
      <xdr:colOff>266700</xdr:colOff>
      <xdr:row>0</xdr:row>
      <xdr:rowOff>933450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724275" y="600075"/>
          <a:ext cx="27813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solidFill>
                <a:schemeClr val="bg1"/>
              </a:solidFill>
              <a:latin typeface="DB Helvethaica X 35 Thin" panose="02000506090000020004" pitchFamily="2" charset="-34"/>
              <a:cs typeface="DB Helvethaica X 35 Thin" panose="02000506090000020004" pitchFamily="2" charset="-34"/>
            </a:rPr>
            <a:t>มาเช็กสุขภาพทางการเงินของเรากันเถอะ :) </a:t>
          </a:r>
        </a:p>
      </xdr:txBody>
    </xdr:sp>
    <xdr:clientData/>
  </xdr:twoCellAnchor>
  <xdr:twoCellAnchor editAs="oneCell">
    <xdr:from>
      <xdr:col>8</xdr:col>
      <xdr:colOff>2076450</xdr:colOff>
      <xdr:row>0</xdr:row>
      <xdr:rowOff>66675</xdr:rowOff>
    </xdr:from>
    <xdr:to>
      <xdr:col>9</xdr:col>
      <xdr:colOff>600327</xdr:colOff>
      <xdr:row>0</xdr:row>
      <xdr:rowOff>1139475</xdr:rowOff>
    </xdr:to>
    <xdr:pic>
      <xdr:nvPicPr>
        <xdr:cNvPr id="7" name="Picture 6" descr="No photo description available.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88" t="55796" r="76119" b="24922"/>
        <a:stretch/>
      </xdr:blipFill>
      <xdr:spPr bwMode="auto">
        <a:xfrm>
          <a:off x="8315325" y="66675"/>
          <a:ext cx="1095627" cy="1072800"/>
        </a:xfrm>
        <a:prstGeom prst="ellipse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0</xdr:row>
      <xdr:rowOff>1</xdr:rowOff>
    </xdr:from>
    <xdr:to>
      <xdr:col>12</xdr:col>
      <xdr:colOff>0</xdr:colOff>
      <xdr:row>1</xdr:row>
      <xdr:rowOff>1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8296275" y="1"/>
          <a:ext cx="3390900" cy="1143000"/>
        </a:xfrm>
        <a:prstGeom prst="rect">
          <a:avLst/>
        </a:prstGeom>
        <a:solidFill>
          <a:srgbClr val="06C59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th-TH"/>
          </a:defPPr>
          <a:lvl1pPr marL="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2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th-TH"/>
        </a:p>
      </xdr:txBody>
    </xdr:sp>
    <xdr:clientData/>
  </xdr:twoCellAnchor>
  <xdr:twoCellAnchor>
    <xdr:from>
      <xdr:col>2</xdr:col>
      <xdr:colOff>285750</xdr:colOff>
      <xdr:row>0</xdr:row>
      <xdr:rowOff>47626</xdr:rowOff>
    </xdr:from>
    <xdr:to>
      <xdr:col>8</xdr:col>
      <xdr:colOff>666750</xdr:colOff>
      <xdr:row>0</xdr:row>
      <xdr:rowOff>581026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428750" y="47626"/>
          <a:ext cx="4305300" cy="533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4000" b="1">
              <a:solidFill>
                <a:schemeClr val="bg1"/>
              </a:solidFill>
              <a:effectLst>
                <a:outerShdw blurRad="50800" dist="38100" dir="2700000" algn="tl" rotWithShape="0">
                  <a:schemeClr val="tx1">
                    <a:alpha val="40000"/>
                  </a:schemeClr>
                </a:outerShdw>
              </a:effectLst>
              <a:latin typeface="DB Helvethaica X 85 Blk" panose="02000506090000020004" pitchFamily="2" charset="-34"/>
              <a:cs typeface="DB Helvethaica X 85 Blk" panose="02000506090000020004" pitchFamily="2" charset="-34"/>
            </a:rPr>
            <a:t>Financial</a:t>
          </a:r>
          <a:r>
            <a:rPr lang="en-US" sz="4000" b="1" baseline="0">
              <a:solidFill>
                <a:schemeClr val="bg1"/>
              </a:solidFill>
              <a:effectLst>
                <a:outerShdw blurRad="50800" dist="38100" dir="2700000" algn="tl" rotWithShape="0">
                  <a:schemeClr val="tx1">
                    <a:alpha val="40000"/>
                  </a:schemeClr>
                </a:outerShdw>
              </a:effectLst>
              <a:latin typeface="DB Helvethaica X 85 Blk" panose="02000506090000020004" pitchFamily="2" charset="-34"/>
              <a:cs typeface="DB Helvethaica X 85 Blk" panose="02000506090000020004" pitchFamily="2" charset="-34"/>
            </a:rPr>
            <a:t> Health Result</a:t>
          </a:r>
          <a:endParaRPr lang="th-TH" sz="4000" b="1">
            <a:solidFill>
              <a:schemeClr val="bg1"/>
            </a:solidFill>
            <a:effectLst>
              <a:outerShdw blurRad="50800" dist="38100" dir="2700000" algn="tl" rotWithShape="0">
                <a:schemeClr val="tx1">
                  <a:alpha val="40000"/>
                </a:schemeClr>
              </a:outerShdw>
            </a:effectLst>
            <a:latin typeface="DB Helvethaica X 85 Blk" panose="02000506090000020004" pitchFamily="2" charset="-34"/>
            <a:cs typeface="DB Helvethaica X 85 Blk" panose="02000506090000020004" pitchFamily="2" charset="-34"/>
          </a:endParaRPr>
        </a:p>
      </xdr:txBody>
    </xdr:sp>
    <xdr:clientData/>
  </xdr:twoCellAnchor>
  <xdr:twoCellAnchor>
    <xdr:from>
      <xdr:col>4</xdr:col>
      <xdr:colOff>476249</xdr:colOff>
      <xdr:row>0</xdr:row>
      <xdr:rowOff>619125</xdr:rowOff>
    </xdr:from>
    <xdr:to>
      <xdr:col>9</xdr:col>
      <xdr:colOff>180974</xdr:colOff>
      <xdr:row>0</xdr:row>
      <xdr:rowOff>952500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990849" y="619125"/>
          <a:ext cx="294322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th-TH" sz="1600" b="1">
              <a:solidFill>
                <a:schemeClr val="bg1"/>
              </a:solidFill>
              <a:effectLst>
                <a:outerShdw blurRad="50800" dist="38100" dir="2700000" algn="tl" rotWithShape="0">
                  <a:schemeClr val="tx1">
                    <a:alpha val="40000"/>
                  </a:schemeClr>
                </a:outerShdw>
              </a:effectLst>
              <a:latin typeface="DB Helvethaica X 55 Regular" panose="02000506090000020004" pitchFamily="2" charset="-34"/>
              <a:ea typeface="+mn-ea"/>
              <a:cs typeface="DB Helvethaica X 55 Regular" panose="02000506090000020004" pitchFamily="2" charset="-34"/>
            </a:rPr>
            <a:t>มาดูผลตรวจสุขภาพทางการเงินของเรากัน :) </a:t>
          </a:r>
        </a:p>
      </xdr:txBody>
    </xdr:sp>
    <xdr:clientData/>
  </xdr:twoCellAnchor>
  <xdr:twoCellAnchor editAs="oneCell">
    <xdr:from>
      <xdr:col>9</xdr:col>
      <xdr:colOff>666751</xdr:colOff>
      <xdr:row>0</xdr:row>
      <xdr:rowOff>0</xdr:rowOff>
    </xdr:from>
    <xdr:to>
      <xdr:col>10</xdr:col>
      <xdr:colOff>20639</xdr:colOff>
      <xdr:row>0</xdr:row>
      <xdr:rowOff>1133475</xdr:rowOff>
    </xdr:to>
    <xdr:pic>
      <xdr:nvPicPr>
        <xdr:cNvPr id="5" name="Picture 4" descr="Premium Vector | Medical check list or health analysis research report  illustration in flat cartoon desig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208" b="11873"/>
        <a:stretch/>
      </xdr:blipFill>
      <xdr:spPr bwMode="auto">
        <a:xfrm>
          <a:off x="6419851" y="0"/>
          <a:ext cx="1887538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47625</xdr:colOff>
      <xdr:row>0</xdr:row>
      <xdr:rowOff>43656</xdr:rowOff>
    </xdr:from>
    <xdr:to>
      <xdr:col>10</xdr:col>
      <xdr:colOff>1143252</xdr:colOff>
      <xdr:row>0</xdr:row>
      <xdr:rowOff>1116456</xdr:rowOff>
    </xdr:to>
    <xdr:pic>
      <xdr:nvPicPr>
        <xdr:cNvPr id="11" name="Picture 10" descr="No photo description available.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88" t="55796" r="76119" b="24922"/>
        <a:stretch/>
      </xdr:blipFill>
      <xdr:spPr bwMode="auto">
        <a:xfrm>
          <a:off x="8334375" y="43656"/>
          <a:ext cx="1095627" cy="1072800"/>
        </a:xfrm>
        <a:prstGeom prst="ellipse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2276474</xdr:colOff>
      <xdr:row>0</xdr:row>
      <xdr:rowOff>39097</xdr:rowOff>
    </xdr:from>
    <xdr:to>
      <xdr:col>11</xdr:col>
      <xdr:colOff>613725</xdr:colOff>
      <xdr:row>0</xdr:row>
      <xdr:rowOff>1110596</xdr:rowOff>
    </xdr:to>
    <xdr:pic>
      <xdr:nvPicPr>
        <xdr:cNvPr id="12" name="Picture 11" descr="No photo description available.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899" t="55678" r="6000" b="25039"/>
        <a:stretch/>
      </xdr:blipFill>
      <xdr:spPr bwMode="auto">
        <a:xfrm>
          <a:off x="10563224" y="39097"/>
          <a:ext cx="1061401" cy="1071499"/>
        </a:xfrm>
        <a:prstGeom prst="ellipse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1190623</xdr:colOff>
      <xdr:row>0</xdr:row>
      <xdr:rowOff>38100</xdr:rowOff>
    </xdr:from>
    <xdr:to>
      <xdr:col>10</xdr:col>
      <xdr:colOff>2252639</xdr:colOff>
      <xdr:row>0</xdr:row>
      <xdr:rowOff>1110900</xdr:rowOff>
    </xdr:to>
    <xdr:pic>
      <xdr:nvPicPr>
        <xdr:cNvPr id="13" name="Picture 12" descr="No photo description available.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011" t="55609" r="40900" b="25108"/>
        <a:stretch/>
      </xdr:blipFill>
      <xdr:spPr bwMode="auto">
        <a:xfrm>
          <a:off x="9477373" y="38100"/>
          <a:ext cx="1062016" cy="1072800"/>
        </a:xfrm>
        <a:prstGeom prst="ellipse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18A3D-40EF-4B71-904B-34E2BAAF5AAB}">
  <sheetPr>
    <tabColor rgb="FF0070C0"/>
  </sheetPr>
  <dimension ref="A1:Q33"/>
  <sheetViews>
    <sheetView showGridLines="0" tabSelected="1" zoomScaleNormal="100" workbookViewId="0">
      <selection activeCell="J8" sqref="J8"/>
    </sheetView>
  </sheetViews>
  <sheetFormatPr defaultRowHeight="22.8" x14ac:dyDescent="0.55000000000000004"/>
  <cols>
    <col min="1" max="1" width="18.8984375" style="1" customWidth="1"/>
    <col min="2" max="8" width="9" style="1"/>
    <col min="9" max="9" width="33.69921875" style="1" customWidth="1"/>
    <col min="10" max="10" width="38.19921875" style="45" customWidth="1"/>
    <col min="11" max="11" width="15.09765625" customWidth="1"/>
  </cols>
  <sheetData>
    <row r="1" spans="1:15" ht="91.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25"/>
    </row>
    <row r="2" spans="1:15" ht="23.25" customHeight="1" x14ac:dyDescent="0.6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</row>
    <row r="3" spans="1:15" ht="23.25" customHeight="1" thickBot="1" x14ac:dyDescent="0.8">
      <c r="A3" s="54" t="s">
        <v>130</v>
      </c>
      <c r="B3" s="54"/>
      <c r="C3" s="54"/>
      <c r="D3" s="54"/>
      <c r="E3" s="54"/>
      <c r="F3" s="54"/>
      <c r="G3" s="54"/>
      <c r="H3" s="54"/>
      <c r="I3" s="54"/>
      <c r="J3" s="54"/>
    </row>
    <row r="4" spans="1:15" ht="23.4" thickBot="1" x14ac:dyDescent="0.6">
      <c r="A4" s="4" t="s">
        <v>1</v>
      </c>
      <c r="B4" s="72" t="s">
        <v>2</v>
      </c>
      <c r="C4" s="73"/>
      <c r="D4" s="73"/>
      <c r="E4" s="73"/>
      <c r="F4" s="73"/>
      <c r="G4" s="73"/>
      <c r="H4" s="73"/>
      <c r="I4" s="74"/>
      <c r="J4" s="41" t="s">
        <v>3</v>
      </c>
      <c r="K4" s="9"/>
    </row>
    <row r="5" spans="1:15" x14ac:dyDescent="0.55000000000000004">
      <c r="A5" s="33">
        <v>1</v>
      </c>
      <c r="B5" s="61" t="s">
        <v>42</v>
      </c>
      <c r="C5" s="62"/>
      <c r="D5" s="62"/>
      <c r="E5" s="62"/>
      <c r="F5" s="62"/>
      <c r="G5" s="62"/>
      <c r="H5" s="62"/>
      <c r="I5" s="63"/>
      <c r="J5" s="42"/>
    </row>
    <row r="6" spans="1:15" x14ac:dyDescent="0.55000000000000004">
      <c r="A6" s="2">
        <v>2</v>
      </c>
      <c r="B6" s="64" t="s">
        <v>43</v>
      </c>
      <c r="C6" s="65"/>
      <c r="D6" s="65"/>
      <c r="E6" s="65"/>
      <c r="F6" s="65"/>
      <c r="G6" s="65"/>
      <c r="H6" s="65"/>
      <c r="I6" s="66"/>
      <c r="J6" s="43"/>
    </row>
    <row r="7" spans="1:15" x14ac:dyDescent="0.55000000000000004">
      <c r="A7" s="2">
        <v>3</v>
      </c>
      <c r="B7" s="64" t="s">
        <v>125</v>
      </c>
      <c r="C7" s="65"/>
      <c r="D7" s="65"/>
      <c r="E7" s="65"/>
      <c r="F7" s="65"/>
      <c r="G7" s="65"/>
      <c r="H7" s="65"/>
      <c r="I7" s="66"/>
      <c r="J7" s="43"/>
      <c r="K7" s="47" t="s">
        <v>127</v>
      </c>
    </row>
    <row r="8" spans="1:15" x14ac:dyDescent="0.55000000000000004">
      <c r="A8" s="2">
        <v>4</v>
      </c>
      <c r="B8" s="55" t="s">
        <v>39</v>
      </c>
      <c r="C8" s="56"/>
      <c r="D8" s="56"/>
      <c r="E8" s="56"/>
      <c r="F8" s="56"/>
      <c r="G8" s="56"/>
      <c r="H8" s="56"/>
      <c r="I8" s="57"/>
      <c r="J8" s="42"/>
    </row>
    <row r="9" spans="1:15" x14ac:dyDescent="0.55000000000000004">
      <c r="A9" s="2">
        <v>5</v>
      </c>
      <c r="B9" s="55" t="s">
        <v>40</v>
      </c>
      <c r="C9" s="56"/>
      <c r="D9" s="56"/>
      <c r="E9" s="56"/>
      <c r="F9" s="56"/>
      <c r="G9" s="56"/>
      <c r="H9" s="56"/>
      <c r="I9" s="57"/>
      <c r="J9" s="42"/>
    </row>
    <row r="10" spans="1:15" x14ac:dyDescent="0.55000000000000004">
      <c r="A10" s="2">
        <v>6</v>
      </c>
      <c r="B10" s="55" t="s">
        <v>41</v>
      </c>
      <c r="C10" s="56"/>
      <c r="D10" s="56"/>
      <c r="E10" s="56"/>
      <c r="F10" s="56"/>
      <c r="G10" s="56"/>
      <c r="H10" s="56"/>
      <c r="I10" s="57"/>
      <c r="J10" s="42"/>
    </row>
    <row r="11" spans="1:15" x14ac:dyDescent="0.55000000000000004">
      <c r="A11" s="2">
        <v>7</v>
      </c>
      <c r="B11" s="55" t="s">
        <v>44</v>
      </c>
      <c r="C11" s="56"/>
      <c r="D11" s="56"/>
      <c r="E11" s="56"/>
      <c r="F11" s="56"/>
      <c r="G11" s="56"/>
      <c r="H11" s="56"/>
      <c r="I11" s="57"/>
      <c r="J11" s="42"/>
    </row>
    <row r="12" spans="1:15" x14ac:dyDescent="0.55000000000000004">
      <c r="A12" s="2">
        <v>8</v>
      </c>
      <c r="B12" s="55" t="s">
        <v>8</v>
      </c>
      <c r="C12" s="56"/>
      <c r="D12" s="56"/>
      <c r="E12" s="56"/>
      <c r="F12" s="56"/>
      <c r="G12" s="56"/>
      <c r="H12" s="56"/>
      <c r="I12" s="57"/>
      <c r="J12" s="42"/>
    </row>
    <row r="13" spans="1:15" x14ac:dyDescent="0.55000000000000004">
      <c r="A13" s="46">
        <v>9</v>
      </c>
      <c r="B13" s="67" t="s">
        <v>9</v>
      </c>
      <c r="C13" s="68"/>
      <c r="D13" s="68"/>
      <c r="E13" s="68"/>
      <c r="F13" s="68"/>
      <c r="G13" s="68"/>
      <c r="H13" s="68"/>
      <c r="I13" s="69"/>
      <c r="J13" s="42"/>
      <c r="K13" s="47" t="s">
        <v>129</v>
      </c>
      <c r="L13" s="48"/>
      <c r="M13" s="48"/>
      <c r="N13" s="48"/>
      <c r="O13" s="48"/>
    </row>
    <row r="14" spans="1:15" x14ac:dyDescent="0.55000000000000004">
      <c r="A14" s="2">
        <v>10</v>
      </c>
      <c r="B14" s="55" t="s">
        <v>10</v>
      </c>
      <c r="C14" s="56"/>
      <c r="D14" s="56"/>
      <c r="E14" s="56"/>
      <c r="F14" s="56"/>
      <c r="G14" s="56"/>
      <c r="H14" s="56"/>
      <c r="I14" s="57"/>
      <c r="J14" s="42"/>
    </row>
    <row r="15" spans="1:15" x14ac:dyDescent="0.55000000000000004">
      <c r="A15" s="2">
        <v>11</v>
      </c>
      <c r="B15" s="55" t="s">
        <v>11</v>
      </c>
      <c r="C15" s="56"/>
      <c r="D15" s="56"/>
      <c r="E15" s="56"/>
      <c r="F15" s="56"/>
      <c r="G15" s="56"/>
      <c r="H15" s="56"/>
      <c r="I15" s="57"/>
      <c r="J15" s="42"/>
    </row>
    <row r="16" spans="1:15" x14ac:dyDescent="0.55000000000000004">
      <c r="A16" s="2">
        <v>12</v>
      </c>
      <c r="B16" s="55" t="s">
        <v>12</v>
      </c>
      <c r="C16" s="56"/>
      <c r="D16" s="56"/>
      <c r="E16" s="56"/>
      <c r="F16" s="56"/>
      <c r="G16" s="56"/>
      <c r="H16" s="56"/>
      <c r="I16" s="57"/>
      <c r="J16" s="42"/>
    </row>
    <row r="17" spans="1:17" x14ac:dyDescent="0.55000000000000004">
      <c r="A17" s="2">
        <v>13</v>
      </c>
      <c r="B17" s="64" t="s">
        <v>37</v>
      </c>
      <c r="C17" s="65"/>
      <c r="D17" s="65"/>
      <c r="E17" s="65"/>
      <c r="F17" s="65"/>
      <c r="G17" s="65"/>
      <c r="H17" s="65"/>
      <c r="I17" s="66"/>
      <c r="J17" s="42"/>
    </row>
    <row r="18" spans="1:17" x14ac:dyDescent="0.55000000000000004">
      <c r="A18" s="2">
        <v>14</v>
      </c>
      <c r="B18" s="55" t="s">
        <v>38</v>
      </c>
      <c r="C18" s="56"/>
      <c r="D18" s="56"/>
      <c r="E18" s="56"/>
      <c r="F18" s="56"/>
      <c r="G18" s="56"/>
      <c r="H18" s="56"/>
      <c r="I18" s="57"/>
      <c r="J18" s="42"/>
    </row>
    <row r="19" spans="1:17" x14ac:dyDescent="0.55000000000000004">
      <c r="A19" s="2">
        <v>15</v>
      </c>
      <c r="B19" s="67" t="s">
        <v>113</v>
      </c>
      <c r="C19" s="68"/>
      <c r="D19" s="68"/>
      <c r="E19" s="68"/>
      <c r="F19" s="68"/>
      <c r="G19" s="68"/>
      <c r="H19" s="68"/>
      <c r="I19" s="69"/>
      <c r="J19" s="42"/>
      <c r="K19" s="47" t="s">
        <v>126</v>
      </c>
      <c r="L19" s="48"/>
      <c r="M19" s="48"/>
      <c r="N19" s="48"/>
      <c r="O19" s="48"/>
    </row>
    <row r="20" spans="1:17" x14ac:dyDescent="0.55000000000000004">
      <c r="A20" s="2">
        <v>16</v>
      </c>
      <c r="B20" s="55" t="s">
        <v>112</v>
      </c>
      <c r="C20" s="56"/>
      <c r="D20" s="56"/>
      <c r="E20" s="56"/>
      <c r="F20" s="56"/>
      <c r="G20" s="56"/>
      <c r="H20" s="56"/>
      <c r="I20" s="57"/>
      <c r="J20" s="42"/>
      <c r="K20" s="9" t="s">
        <v>120</v>
      </c>
      <c r="O20" s="48"/>
      <c r="P20" s="48"/>
      <c r="Q20" s="48"/>
    </row>
    <row r="21" spans="1:17" x14ac:dyDescent="0.55000000000000004">
      <c r="A21" s="2">
        <v>17</v>
      </c>
      <c r="B21" s="55" t="s">
        <v>13</v>
      </c>
      <c r="C21" s="56"/>
      <c r="D21" s="56"/>
      <c r="E21" s="56"/>
      <c r="F21" s="56"/>
      <c r="G21" s="56"/>
      <c r="H21" s="56"/>
      <c r="I21" s="57"/>
      <c r="J21" s="42"/>
    </row>
    <row r="22" spans="1:17" x14ac:dyDescent="0.55000000000000004">
      <c r="A22" s="2">
        <v>18</v>
      </c>
      <c r="B22" s="67" t="s">
        <v>124</v>
      </c>
      <c r="C22" s="68"/>
      <c r="D22" s="68"/>
      <c r="E22" s="68"/>
      <c r="F22" s="68"/>
      <c r="G22" s="68"/>
      <c r="H22" s="68"/>
      <c r="I22" s="69"/>
      <c r="J22" s="43"/>
      <c r="K22" s="47" t="s">
        <v>127</v>
      </c>
      <c r="L22" s="48"/>
      <c r="M22" s="48"/>
      <c r="N22" s="48"/>
    </row>
    <row r="23" spans="1:17" x14ac:dyDescent="0.55000000000000004">
      <c r="A23" s="2">
        <v>19</v>
      </c>
      <c r="B23" s="55" t="s">
        <v>6</v>
      </c>
      <c r="C23" s="56"/>
      <c r="D23" s="56"/>
      <c r="E23" s="56"/>
      <c r="F23" s="56"/>
      <c r="G23" s="56"/>
      <c r="H23" s="56"/>
      <c r="I23" s="57"/>
      <c r="J23" s="43"/>
    </row>
    <row r="24" spans="1:17" x14ac:dyDescent="0.55000000000000004">
      <c r="A24" s="2">
        <v>20</v>
      </c>
      <c r="B24" s="55" t="s">
        <v>121</v>
      </c>
      <c r="C24" s="56"/>
      <c r="D24" s="56"/>
      <c r="E24" s="56"/>
      <c r="F24" s="56"/>
      <c r="G24" s="56"/>
      <c r="H24" s="56"/>
      <c r="I24" s="57"/>
      <c r="J24" s="43"/>
    </row>
    <row r="25" spans="1:17" x14ac:dyDescent="0.55000000000000004">
      <c r="A25" s="2">
        <v>21</v>
      </c>
      <c r="B25" s="55" t="s">
        <v>82</v>
      </c>
      <c r="C25" s="56"/>
      <c r="D25" s="56"/>
      <c r="E25" s="56"/>
      <c r="F25" s="56"/>
      <c r="G25" s="56"/>
      <c r="H25" s="56"/>
      <c r="I25" s="57"/>
      <c r="J25" s="43"/>
    </row>
    <row r="26" spans="1:17" x14ac:dyDescent="0.55000000000000004">
      <c r="A26" s="2">
        <v>22</v>
      </c>
      <c r="B26" s="38" t="s">
        <v>122</v>
      </c>
      <c r="C26" s="39"/>
      <c r="D26" s="39"/>
      <c r="E26" s="39"/>
      <c r="F26" s="39"/>
      <c r="G26" s="39"/>
      <c r="H26" s="39"/>
      <c r="I26" s="40"/>
      <c r="J26" s="43"/>
    </row>
    <row r="27" spans="1:17" x14ac:dyDescent="0.55000000000000004">
      <c r="A27" s="2">
        <v>23</v>
      </c>
      <c r="B27" s="55" t="s">
        <v>123</v>
      </c>
      <c r="C27" s="56"/>
      <c r="D27" s="56"/>
      <c r="E27" s="56"/>
      <c r="F27" s="56"/>
      <c r="G27" s="56"/>
      <c r="H27" s="56"/>
      <c r="I27" s="57"/>
      <c r="J27" s="43"/>
    </row>
    <row r="28" spans="1:17" x14ac:dyDescent="0.55000000000000004">
      <c r="A28" s="2">
        <v>24</v>
      </c>
      <c r="B28" s="75" t="s">
        <v>4</v>
      </c>
      <c r="C28" s="76"/>
      <c r="D28" s="76"/>
      <c r="E28" s="76"/>
      <c r="F28" s="76"/>
      <c r="G28" s="76"/>
      <c r="H28" s="76"/>
      <c r="I28" s="77"/>
      <c r="J28" s="43"/>
      <c r="K28" s="47" t="s">
        <v>128</v>
      </c>
      <c r="L28" s="47"/>
      <c r="M28" s="47"/>
    </row>
    <row r="29" spans="1:17" x14ac:dyDescent="0.55000000000000004">
      <c r="A29" s="2">
        <v>25</v>
      </c>
      <c r="B29" s="55" t="s">
        <v>5</v>
      </c>
      <c r="C29" s="56"/>
      <c r="D29" s="56"/>
      <c r="E29" s="56"/>
      <c r="F29" s="56"/>
      <c r="G29" s="56"/>
      <c r="H29" s="56"/>
      <c r="I29" s="57"/>
      <c r="J29" s="43"/>
    </row>
    <row r="30" spans="1:17" ht="22.5" customHeight="1" x14ac:dyDescent="0.55000000000000004">
      <c r="A30" s="2">
        <v>26</v>
      </c>
      <c r="B30" s="70" t="s">
        <v>83</v>
      </c>
      <c r="C30" s="71"/>
      <c r="D30" s="71"/>
      <c r="E30" s="71"/>
      <c r="F30" s="71"/>
      <c r="G30" s="71"/>
      <c r="H30" s="71"/>
      <c r="I30" s="57"/>
      <c r="J30" s="43"/>
    </row>
    <row r="31" spans="1:17" x14ac:dyDescent="0.55000000000000004">
      <c r="A31" s="2">
        <v>27</v>
      </c>
      <c r="B31" s="55" t="s">
        <v>35</v>
      </c>
      <c r="C31" s="56"/>
      <c r="D31" s="56"/>
      <c r="E31" s="56"/>
      <c r="F31" s="56"/>
      <c r="G31" s="56"/>
      <c r="H31" s="56"/>
      <c r="I31" s="57"/>
      <c r="J31" s="43"/>
    </row>
    <row r="32" spans="1:17" ht="23.4" thickBot="1" x14ac:dyDescent="0.6">
      <c r="A32" s="3">
        <v>28</v>
      </c>
      <c r="B32" s="58" t="s">
        <v>7</v>
      </c>
      <c r="C32" s="59"/>
      <c r="D32" s="59"/>
      <c r="E32" s="59"/>
      <c r="F32" s="59"/>
      <c r="G32" s="59"/>
      <c r="H32" s="59"/>
      <c r="I32" s="60"/>
      <c r="J32" s="44"/>
    </row>
    <row r="33" spans="1:1" x14ac:dyDescent="0.55000000000000004">
      <c r="A33" s="5"/>
    </row>
  </sheetData>
  <mergeCells count="30">
    <mergeCell ref="B17:I17"/>
    <mergeCell ref="B18:I18"/>
    <mergeCell ref="B30:I30"/>
    <mergeCell ref="B4:I4"/>
    <mergeCell ref="B24:I24"/>
    <mergeCell ref="B25:I25"/>
    <mergeCell ref="B27:I27"/>
    <mergeCell ref="B28:I28"/>
    <mergeCell ref="B29:I29"/>
    <mergeCell ref="B19:I19"/>
    <mergeCell ref="B20:I20"/>
    <mergeCell ref="B21:I21"/>
    <mergeCell ref="B22:I22"/>
    <mergeCell ref="B23:I23"/>
    <mergeCell ref="A2:J2"/>
    <mergeCell ref="A3:J3"/>
    <mergeCell ref="B31:I31"/>
    <mergeCell ref="B32:I32"/>
    <mergeCell ref="B5:I5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</mergeCells>
  <dataValidations count="3">
    <dataValidation type="list" allowBlank="1" showInputMessage="1" showErrorMessage="1" sqref="J27" xr:uid="{6AA4D2DA-FED8-43F3-A375-C34ECA6A1BED}">
      <formula1>" ,ใช่,ไม่ใช่"</formula1>
    </dataValidation>
    <dataValidation type="list" allowBlank="1" showInputMessage="1" showErrorMessage="1" sqref="J7" xr:uid="{DC4878E9-C9C1-4139-BB0B-1C7C723886E6}">
      <formula1>"มี,ไม่มี"</formula1>
    </dataValidation>
    <dataValidation type="list" allowBlank="1" showInputMessage="1" showErrorMessage="1" sqref="J28:J32 J22:J26" xr:uid="{FD919282-FFF9-4C97-AFF5-8B9191F3BC70}">
      <formula1>"ใช่,ไม่ใช่"</formula1>
    </dataValidation>
  </dataValidations>
  <pageMargins left="0.7" right="0.7" top="0.75" bottom="0.75" header="0.3" footer="0.3"/>
  <pageSetup paperSize="9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0977B-F7CE-450A-8B42-836312F9D246}">
  <sheetPr>
    <tabColor rgb="FFFFC000"/>
  </sheetPr>
  <dimension ref="A1:N81"/>
  <sheetViews>
    <sheetView showGridLines="0" workbookViewId="0">
      <selection activeCell="K3" sqref="K3"/>
    </sheetView>
  </sheetViews>
  <sheetFormatPr defaultRowHeight="13.8" x14ac:dyDescent="0.25"/>
  <cols>
    <col min="1" max="1" width="6" customWidth="1"/>
    <col min="5" max="5" width="6.5" customWidth="1"/>
    <col min="10" max="10" width="33.19921875" customWidth="1"/>
    <col min="11" max="11" width="35.69921875" customWidth="1"/>
    <col min="12" max="12" width="8.8984375" customWidth="1"/>
    <col min="14" max="14" width="45.5" customWidth="1"/>
  </cols>
  <sheetData>
    <row r="1" spans="1:14" ht="90" customHeight="1" thickBot="1" x14ac:dyDescent="0.3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4" ht="30" customHeight="1" x14ac:dyDescent="0.65">
      <c r="A2" s="91" t="s">
        <v>14</v>
      </c>
      <c r="B2" s="91"/>
      <c r="C2" s="91"/>
      <c r="D2" s="91"/>
      <c r="E2" s="91"/>
      <c r="F2" s="91"/>
      <c r="G2" s="91"/>
      <c r="H2" s="91"/>
      <c r="I2" s="91"/>
      <c r="J2" s="91"/>
      <c r="K2" s="91" t="s">
        <v>15</v>
      </c>
      <c r="L2" s="91"/>
    </row>
    <row r="3" spans="1:14" ht="30" customHeight="1" thickBot="1" x14ac:dyDescent="0.9">
      <c r="A3" s="92" t="str">
        <f>FHC!A3</f>
        <v>เติมเป้าหมายทางการเงินของคุณที่นี่ &gt;&gt;&gt; …..........................................</v>
      </c>
      <c r="B3" s="92"/>
      <c r="C3" s="92"/>
      <c r="D3" s="92"/>
      <c r="E3" s="92"/>
      <c r="F3" s="92"/>
      <c r="G3" s="92"/>
      <c r="H3" s="92"/>
      <c r="I3" s="92"/>
      <c r="J3" s="92"/>
      <c r="K3" s="31">
        <f>60-FHC!J5</f>
        <v>60</v>
      </c>
      <c r="L3" s="32" t="s">
        <v>16</v>
      </c>
    </row>
    <row r="4" spans="1:14" s="1" customFormat="1" ht="26.4" thickBot="1" x14ac:dyDescent="0.6">
      <c r="A4" s="85" t="s">
        <v>33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4" s="1" customFormat="1" ht="23.4" thickBot="1" x14ac:dyDescent="0.6">
      <c r="A5" s="28" t="s">
        <v>1</v>
      </c>
      <c r="B5" s="84" t="s">
        <v>17</v>
      </c>
      <c r="C5" s="84"/>
      <c r="D5" s="84"/>
      <c r="E5" s="84"/>
      <c r="F5" s="84" t="s">
        <v>18</v>
      </c>
      <c r="G5" s="84"/>
      <c r="H5" s="84" t="s">
        <v>19</v>
      </c>
      <c r="I5" s="84"/>
      <c r="J5" s="84" t="s">
        <v>111</v>
      </c>
      <c r="K5" s="84"/>
      <c r="L5" s="84"/>
    </row>
    <row r="6" spans="1:14" s="1" customFormat="1" ht="85.5" customHeight="1" thickBot="1" x14ac:dyDescent="0.6">
      <c r="A6" s="29">
        <v>1</v>
      </c>
      <c r="B6" s="95" t="s">
        <v>24</v>
      </c>
      <c r="C6" s="95"/>
      <c r="D6" s="95"/>
      <c r="E6" s="95"/>
      <c r="F6" s="79" t="s">
        <v>27</v>
      </c>
      <c r="G6" s="79"/>
      <c r="H6" s="88" t="e">
        <f>FHC!J18/SUM(FHC!J12+FHC!J13+FHC!J14+FHC!J15+FHC!J16)</f>
        <v>#DIV/0!</v>
      </c>
      <c r="I6" s="88"/>
      <c r="J6" s="94" t="e">
        <f>IF(H6&gt;=3,แปลผล!B3,แปลผล!B4)</f>
        <v>#DIV/0!</v>
      </c>
      <c r="K6" s="94"/>
      <c r="L6" s="94"/>
    </row>
    <row r="7" spans="1:14" s="1" customFormat="1" ht="45.75" customHeight="1" thickBot="1" x14ac:dyDescent="0.6">
      <c r="A7" s="29">
        <v>2</v>
      </c>
      <c r="B7" s="95" t="s">
        <v>25</v>
      </c>
      <c r="C7" s="95"/>
      <c r="D7" s="95"/>
      <c r="E7" s="95"/>
      <c r="F7" s="80" t="s">
        <v>28</v>
      </c>
      <c r="G7" s="80"/>
      <c r="H7" s="89" t="e">
        <f>FHC!J11/(FHC!J8+FHC!J9+FHC!J10)</f>
        <v>#DIV/0!</v>
      </c>
      <c r="I7" s="89"/>
      <c r="J7" s="94" t="e">
        <f>IF(H7&gt;=10%,แปลผล!C3,แปลผล!C4)</f>
        <v>#DIV/0!</v>
      </c>
      <c r="K7" s="94"/>
      <c r="L7" s="94"/>
      <c r="M7" s="36"/>
      <c r="N7" s="36"/>
    </row>
    <row r="8" spans="1:14" s="1" customFormat="1" ht="67.5" customHeight="1" thickBot="1" x14ac:dyDescent="0.6">
      <c r="A8" s="29">
        <v>3</v>
      </c>
      <c r="B8" s="95" t="s">
        <v>20</v>
      </c>
      <c r="C8" s="95"/>
      <c r="D8" s="95"/>
      <c r="E8" s="95"/>
      <c r="F8" s="79" t="s">
        <v>45</v>
      </c>
      <c r="G8" s="79"/>
      <c r="H8" s="90">
        <f>SUM(FHC!J18:J20)-SUM(FHC!J17)</f>
        <v>0</v>
      </c>
      <c r="I8" s="90"/>
      <c r="J8" s="94" t="str">
        <f>IF(H8&gt;0,แปลผล!D3,แปลผล!D4)</f>
        <v>คุณยังไม่มีความมั่งคั่ง เนื่องจากทรัพย์สินทั้งหมดที่มีไม่สามารถชำระหนี้สินทั้งหมดที่เรามีได้ ยิ่งทรัพย์สินสุทธิติดลบมากยิ่งไม่ดีและจะยิ่งบั่นทอนความมั่งคั่งของเราให้ลดลงไปเรื่อยๆ</v>
      </c>
      <c r="K8" s="94"/>
      <c r="L8" s="94"/>
      <c r="M8" s="36"/>
      <c r="N8" s="36"/>
    </row>
    <row r="9" spans="1:14" s="1" customFormat="1" ht="23.4" thickBot="1" x14ac:dyDescent="0.6">
      <c r="A9" s="29">
        <v>4</v>
      </c>
      <c r="B9" s="95" t="s">
        <v>21</v>
      </c>
      <c r="C9" s="95"/>
      <c r="D9" s="95"/>
      <c r="E9" s="95"/>
      <c r="F9" s="79" t="s">
        <v>29</v>
      </c>
      <c r="G9" s="79"/>
      <c r="H9" s="88" t="e">
        <f>SUM(FHC!J8:J10)/SUM(FHC!J12:J16)</f>
        <v>#DIV/0!</v>
      </c>
      <c r="I9" s="88"/>
      <c r="J9" s="94" t="e">
        <f>IF(H9&gt;=1,แปลผล!E3,แปลผล!E4)</f>
        <v>#DIV/0!</v>
      </c>
      <c r="K9" s="94"/>
      <c r="L9" s="94"/>
    </row>
    <row r="10" spans="1:14" s="1" customFormat="1" ht="43.5" customHeight="1" thickBot="1" x14ac:dyDescent="0.6">
      <c r="A10" s="29">
        <v>5</v>
      </c>
      <c r="B10" s="95" t="s">
        <v>22</v>
      </c>
      <c r="C10" s="95"/>
      <c r="D10" s="95"/>
      <c r="E10" s="95"/>
      <c r="F10" s="79" t="s">
        <v>29</v>
      </c>
      <c r="G10" s="79"/>
      <c r="H10" s="88" t="e">
        <f>FHC!J10/SUM(FHC!J12:J16)</f>
        <v>#DIV/0!</v>
      </c>
      <c r="I10" s="88"/>
      <c r="J10" s="94" t="e">
        <f>IF(H10&gt;=1,แปลผล!F3,แปลผล!F4)</f>
        <v>#DIV/0!</v>
      </c>
      <c r="K10" s="94"/>
      <c r="L10" s="94"/>
    </row>
    <row r="11" spans="1:14" s="1" customFormat="1" ht="63.75" customHeight="1" thickBot="1" x14ac:dyDescent="0.6">
      <c r="A11" s="29">
        <v>6</v>
      </c>
      <c r="B11" s="95" t="s">
        <v>30</v>
      </c>
      <c r="C11" s="95"/>
      <c r="D11" s="95"/>
      <c r="E11" s="95"/>
      <c r="F11" s="86" t="s">
        <v>118</v>
      </c>
      <c r="G11" s="87"/>
      <c r="H11" s="88" t="e">
        <f>SUM(FHC!J12:J15)/SUM(FHC!J8:J10)</f>
        <v>#DIV/0!</v>
      </c>
      <c r="I11" s="88"/>
      <c r="J11" s="94" t="e">
        <f>IF(H11&lt;=0.33,แปลผล!G3,แปลผล!G4)</f>
        <v>#DIV/0!</v>
      </c>
      <c r="K11" s="94"/>
      <c r="L11" s="94"/>
    </row>
    <row r="12" spans="1:14" s="1" customFormat="1" ht="23.4" thickBot="1" x14ac:dyDescent="0.6">
      <c r="A12" s="29">
        <v>7</v>
      </c>
      <c r="B12" s="95" t="s">
        <v>26</v>
      </c>
      <c r="C12" s="95"/>
      <c r="D12" s="95"/>
      <c r="E12" s="95"/>
      <c r="F12" s="79" t="s">
        <v>32</v>
      </c>
      <c r="G12" s="79"/>
      <c r="H12" s="88" t="e">
        <f>FHC!J17/SUM(FHC!J18:J20)</f>
        <v>#DIV/0!</v>
      </c>
      <c r="I12" s="88"/>
      <c r="J12" s="94" t="e">
        <f>IF(H12&lt;=0.5,แปลผล!H3,แปลผล!H4)</f>
        <v>#DIV/0!</v>
      </c>
      <c r="K12" s="94"/>
      <c r="L12" s="94"/>
      <c r="M12" s="36"/>
      <c r="N12" s="36"/>
    </row>
    <row r="13" spans="1:14" s="1" customFormat="1" ht="46.5" customHeight="1" thickBot="1" x14ac:dyDescent="0.6">
      <c r="A13" s="29">
        <v>8</v>
      </c>
      <c r="B13" s="95" t="s">
        <v>23</v>
      </c>
      <c r="C13" s="95"/>
      <c r="D13" s="95"/>
      <c r="E13" s="95"/>
      <c r="F13" s="79" t="s">
        <v>29</v>
      </c>
      <c r="G13" s="79"/>
      <c r="H13" s="88" t="e">
        <f>FHC!J18/(FHC!J13+FHC!J15)</f>
        <v>#DIV/0!</v>
      </c>
      <c r="I13" s="88"/>
      <c r="J13" s="94" t="e">
        <f>IF(H13&gt;=1,แปลผล!I3,แปลผล!I4)</f>
        <v>#DIV/0!</v>
      </c>
      <c r="K13" s="94"/>
      <c r="L13" s="94"/>
    </row>
    <row r="14" spans="1:14" s="1" customFormat="1" ht="26.4" thickBot="1" x14ac:dyDescent="0.6">
      <c r="A14" s="85" t="s">
        <v>84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</row>
    <row r="15" spans="1:14" s="1" customFormat="1" ht="23.4" thickBot="1" x14ac:dyDescent="0.6">
      <c r="A15" s="28" t="s">
        <v>1</v>
      </c>
      <c r="B15" s="84" t="s">
        <v>17</v>
      </c>
      <c r="C15" s="84"/>
      <c r="D15" s="84"/>
      <c r="E15" s="84"/>
      <c r="F15" s="84" t="s">
        <v>36</v>
      </c>
      <c r="G15" s="84"/>
      <c r="H15" s="84" t="s">
        <v>34</v>
      </c>
      <c r="I15" s="84"/>
      <c r="J15" s="84" t="s">
        <v>110</v>
      </c>
      <c r="K15" s="84"/>
      <c r="L15" s="84"/>
    </row>
    <row r="16" spans="1:14" s="1" customFormat="1" ht="41.25" customHeight="1" thickBot="1" x14ac:dyDescent="0.6">
      <c r="A16" s="30">
        <v>1</v>
      </c>
      <c r="B16" s="81" t="s">
        <v>115</v>
      </c>
      <c r="C16" s="81"/>
      <c r="D16" s="81"/>
      <c r="E16" s="81"/>
      <c r="F16" s="82">
        <v>5</v>
      </c>
      <c r="G16" s="82"/>
      <c r="H16" s="78">
        <f>IF(FHC!J22="ใช่",1,0)+IF(FHC!J23="ไม่ใช่",1,0)+IF(FHC!J24="ใช่",1,0)+IF(FHC!J25="ใช่",1,0)+IF(FHC!J26="ไม่ใช่",1,0)</f>
        <v>0</v>
      </c>
      <c r="I16" s="78"/>
      <c r="J16" s="93" t="str">
        <f>IF(H16=5,แปลผล!B7,IF(FHC_Result!H16=0,แปลผล!B9,แปลผล!B8))</f>
        <v>แม้ว่าตอนนี้คุณยังไม่มีพฤติกรรมทางการเงินที่เหมาะสม แต่ไม่เป็นไรนะ คุณสามารถเปลี่ยนแปลงได้ อาจจะเริ่มจากลองทำในข้อที่คิดว่าทำได้ก่อน แล้วค่อย ๆ ลองทำพฤติกรรมอื่นเพิ่มขึ้น ยิ่งทำได้มากเท่าไร อนาคตการเงินจะยิ่งสดใสมากขึ้นเท่านั้น เป็นกำลังใจให้นะ</v>
      </c>
      <c r="K16" s="93"/>
      <c r="L16" s="93"/>
    </row>
    <row r="17" spans="1:12" s="1" customFormat="1" ht="84.75" customHeight="1" thickBot="1" x14ac:dyDescent="0.6">
      <c r="A17" s="30">
        <v>2</v>
      </c>
      <c r="B17" s="81" t="s">
        <v>88</v>
      </c>
      <c r="C17" s="81"/>
      <c r="D17" s="81"/>
      <c r="E17" s="81"/>
      <c r="F17" s="82">
        <v>3</v>
      </c>
      <c r="G17" s="82"/>
      <c r="H17" s="78">
        <f>IF(FHC!J27="ไม่ใช่",1,0)+IF(FHC!J28="ไม่ใช่",1,0)+IF(FHC!J29="ไม่ใช่",1,0)</f>
        <v>0</v>
      </c>
      <c r="I17" s="78"/>
      <c r="J17" s="93" t="str">
        <f>IF(H17=3,แปลผล!B11,IF(FHC_Result!H17=0,แปลผล!B13,แปลผล!B12))</f>
        <v xml:space="preserve">คุณต้องออกแรงเยอะหน่อย เริ่มจากพยายามไม่ก่อหนี้ใหม่และหาทางแก้ไขปัญหาหนี้ที่มีอยู่ด้วยวิธีต่าง ๆ ไม่ว่าจะเป็น ลดค่าใช้จ่ายฟุ่มเฟือย หารายได้เสริม ขายสินทรัพย์ที่มี หรือติดต่อเจ้าหนี้เพื่อขอปรับโครงสร้างหนี้ เพราะหากไม่จ่ายต่อไปจนถึงขั้นเป็นหนี้เสีย (ค้างชำระตั้งแต่ 91 วันขึ้นไป) อาจจะทำให้ถูกฟ้องร้องดำเนินคดีได้ ปัญหาก็จะแก้ไขได้ยากขึ้น กลั้นใจอีกนิดแล้วคิดวางแผนแก้ปัญหาหนี้กันเถอะ </v>
      </c>
      <c r="K17" s="93"/>
      <c r="L17" s="93"/>
    </row>
    <row r="18" spans="1:12" s="1" customFormat="1" ht="45" customHeight="1" thickBot="1" x14ac:dyDescent="0.6">
      <c r="A18" s="30">
        <v>3</v>
      </c>
      <c r="B18" s="81" t="s">
        <v>85</v>
      </c>
      <c r="C18" s="81"/>
      <c r="D18" s="81"/>
      <c r="E18" s="81"/>
      <c r="F18" s="82">
        <v>3</v>
      </c>
      <c r="G18" s="82"/>
      <c r="H18" s="78">
        <f>IF(FHC!J30="ไม่ใช่",1,0)+IF(FHC!J31="ใช่",1,0)+IF(FHC!J32="ไม่ใช่",1,0)</f>
        <v>0</v>
      </c>
      <c r="I18" s="78"/>
      <c r="J18" s="93" t="str">
        <f>IF(H18=3,แปลผล!B15,IF(FHC_Result!H18=0,แปลผล!B17,แปลผล!B16))</f>
        <v>คุณมีทัศนคติทางการเงินยังไม่ดีนัก ลองเริ่มปรับทัศนคติทางการเงินในบางข้อสักนิด คุณจะสามารถบริหารจัดการการเงินของคุณให้ดียิ่งขึ้นได้อย่างแน่นอน</v>
      </c>
      <c r="K18" s="93"/>
      <c r="L18" s="93"/>
    </row>
    <row r="19" spans="1:12" s="1" customFormat="1" ht="22.8" x14ac:dyDescent="0.55000000000000004"/>
    <row r="20" spans="1:12" s="1" customFormat="1" ht="22.8" x14ac:dyDescent="0.55000000000000004"/>
    <row r="21" spans="1:12" s="1" customFormat="1" ht="22.8" x14ac:dyDescent="0.55000000000000004"/>
    <row r="22" spans="1:12" s="1" customFormat="1" ht="22.8" x14ac:dyDescent="0.55000000000000004"/>
    <row r="23" spans="1:12" s="1" customFormat="1" ht="22.8" x14ac:dyDescent="0.55000000000000004"/>
    <row r="24" spans="1:12" s="1" customFormat="1" ht="22.8" x14ac:dyDescent="0.55000000000000004"/>
    <row r="25" spans="1:12" s="1" customFormat="1" ht="22.8" x14ac:dyDescent="0.55000000000000004"/>
    <row r="26" spans="1:12" s="1" customFormat="1" ht="22.8" x14ac:dyDescent="0.55000000000000004"/>
    <row r="27" spans="1:12" s="1" customFormat="1" ht="22.8" x14ac:dyDescent="0.55000000000000004"/>
    <row r="28" spans="1:12" s="1" customFormat="1" ht="22.8" x14ac:dyDescent="0.55000000000000004"/>
    <row r="29" spans="1:12" s="1" customFormat="1" ht="22.8" x14ac:dyDescent="0.55000000000000004"/>
    <row r="30" spans="1:12" s="1" customFormat="1" ht="22.8" x14ac:dyDescent="0.55000000000000004"/>
    <row r="31" spans="1:12" s="1" customFormat="1" ht="22.8" x14ac:dyDescent="0.55000000000000004"/>
    <row r="32" spans="1:12" s="1" customFormat="1" ht="22.8" x14ac:dyDescent="0.55000000000000004"/>
    <row r="33" s="1" customFormat="1" ht="22.8" x14ac:dyDescent="0.55000000000000004"/>
    <row r="34" s="1" customFormat="1" ht="22.8" x14ac:dyDescent="0.55000000000000004"/>
    <row r="35" s="1" customFormat="1" ht="22.8" x14ac:dyDescent="0.55000000000000004"/>
    <row r="36" s="1" customFormat="1" ht="22.8" x14ac:dyDescent="0.55000000000000004"/>
    <row r="37" s="1" customFormat="1" ht="22.8" x14ac:dyDescent="0.55000000000000004"/>
    <row r="38" s="1" customFormat="1" ht="22.8" x14ac:dyDescent="0.55000000000000004"/>
    <row r="39" s="1" customFormat="1" ht="22.8" x14ac:dyDescent="0.55000000000000004"/>
    <row r="40" s="1" customFormat="1" ht="22.8" x14ac:dyDescent="0.55000000000000004"/>
    <row r="41" s="1" customFormat="1" ht="22.8" x14ac:dyDescent="0.55000000000000004"/>
    <row r="42" s="1" customFormat="1" ht="22.8" x14ac:dyDescent="0.55000000000000004"/>
    <row r="43" s="1" customFormat="1" ht="22.8" x14ac:dyDescent="0.55000000000000004"/>
    <row r="44" s="1" customFormat="1" ht="22.8" x14ac:dyDescent="0.55000000000000004"/>
    <row r="45" s="1" customFormat="1" ht="22.8" x14ac:dyDescent="0.55000000000000004"/>
    <row r="46" s="1" customFormat="1" ht="22.8" x14ac:dyDescent="0.55000000000000004"/>
    <row r="47" s="1" customFormat="1" ht="22.8" x14ac:dyDescent="0.55000000000000004"/>
    <row r="48" s="1" customFormat="1" ht="22.8" x14ac:dyDescent="0.55000000000000004"/>
    <row r="49" s="1" customFormat="1" ht="22.8" x14ac:dyDescent="0.55000000000000004"/>
    <row r="50" s="1" customFormat="1" ht="22.8" x14ac:dyDescent="0.55000000000000004"/>
    <row r="51" s="1" customFormat="1" ht="22.8" x14ac:dyDescent="0.55000000000000004"/>
    <row r="52" s="1" customFormat="1" ht="22.8" x14ac:dyDescent="0.55000000000000004"/>
    <row r="53" s="1" customFormat="1" ht="22.8" x14ac:dyDescent="0.55000000000000004"/>
    <row r="54" s="1" customFormat="1" ht="22.8" x14ac:dyDescent="0.55000000000000004"/>
    <row r="55" s="1" customFormat="1" ht="22.8" x14ac:dyDescent="0.55000000000000004"/>
    <row r="56" s="1" customFormat="1" ht="22.8" x14ac:dyDescent="0.55000000000000004"/>
    <row r="57" s="1" customFormat="1" ht="22.8" x14ac:dyDescent="0.55000000000000004"/>
    <row r="58" s="1" customFormat="1" ht="22.8" x14ac:dyDescent="0.55000000000000004"/>
    <row r="59" s="1" customFormat="1" ht="22.8" x14ac:dyDescent="0.55000000000000004"/>
    <row r="60" s="1" customFormat="1" ht="22.8" x14ac:dyDescent="0.55000000000000004"/>
    <row r="61" s="1" customFormat="1" ht="22.8" x14ac:dyDescent="0.55000000000000004"/>
    <row r="62" s="1" customFormat="1" ht="22.8" x14ac:dyDescent="0.55000000000000004"/>
    <row r="63" s="1" customFormat="1" ht="22.8" x14ac:dyDescent="0.55000000000000004"/>
    <row r="64" s="1" customFormat="1" ht="22.8" x14ac:dyDescent="0.55000000000000004"/>
    <row r="65" s="1" customFormat="1" ht="22.8" x14ac:dyDescent="0.55000000000000004"/>
    <row r="66" s="1" customFormat="1" ht="22.8" x14ac:dyDescent="0.55000000000000004"/>
    <row r="67" s="1" customFormat="1" ht="22.8" x14ac:dyDescent="0.55000000000000004"/>
    <row r="68" s="1" customFormat="1" ht="22.8" x14ac:dyDescent="0.55000000000000004"/>
    <row r="69" s="1" customFormat="1" ht="22.8" x14ac:dyDescent="0.55000000000000004"/>
    <row r="70" s="1" customFormat="1" ht="22.8" x14ac:dyDescent="0.55000000000000004"/>
    <row r="71" s="1" customFormat="1" ht="22.8" x14ac:dyDescent="0.55000000000000004"/>
    <row r="72" s="1" customFormat="1" ht="22.8" x14ac:dyDescent="0.55000000000000004"/>
    <row r="73" s="1" customFormat="1" ht="22.8" x14ac:dyDescent="0.55000000000000004"/>
    <row r="74" s="1" customFormat="1" ht="22.8" x14ac:dyDescent="0.55000000000000004"/>
    <row r="75" s="1" customFormat="1" ht="22.8" x14ac:dyDescent="0.55000000000000004"/>
    <row r="76" s="1" customFormat="1" ht="22.8" x14ac:dyDescent="0.55000000000000004"/>
    <row r="77" s="1" customFormat="1" ht="22.8" x14ac:dyDescent="0.55000000000000004"/>
    <row r="78" s="1" customFormat="1" ht="22.8" x14ac:dyDescent="0.55000000000000004"/>
    <row r="79" s="1" customFormat="1" ht="22.8" x14ac:dyDescent="0.55000000000000004"/>
    <row r="80" s="1" customFormat="1" ht="22.8" x14ac:dyDescent="0.55000000000000004"/>
    <row r="81" s="1" customFormat="1" ht="22.8" x14ac:dyDescent="0.55000000000000004"/>
  </sheetData>
  <mergeCells count="58">
    <mergeCell ref="H18:I18"/>
    <mergeCell ref="J17:L17"/>
    <mergeCell ref="J18:L18"/>
    <mergeCell ref="B6:E6"/>
    <mergeCell ref="B7:E7"/>
    <mergeCell ref="B8:E8"/>
    <mergeCell ref="B9:E9"/>
    <mergeCell ref="B10:E10"/>
    <mergeCell ref="B11:E11"/>
    <mergeCell ref="B12:E12"/>
    <mergeCell ref="B13:E13"/>
    <mergeCell ref="J6:L6"/>
    <mergeCell ref="J7:L7"/>
    <mergeCell ref="J8:L8"/>
    <mergeCell ref="J9:L9"/>
    <mergeCell ref="J13:L13"/>
    <mergeCell ref="J16:L16"/>
    <mergeCell ref="H13:I13"/>
    <mergeCell ref="J10:L10"/>
    <mergeCell ref="J11:L11"/>
    <mergeCell ref="J12:L12"/>
    <mergeCell ref="H10:I10"/>
    <mergeCell ref="H11:I11"/>
    <mergeCell ref="H16:I16"/>
    <mergeCell ref="H12:I12"/>
    <mergeCell ref="F5:G5"/>
    <mergeCell ref="H5:I5"/>
    <mergeCell ref="J5:L5"/>
    <mergeCell ref="A2:J2"/>
    <mergeCell ref="A3:J3"/>
    <mergeCell ref="A1:L1"/>
    <mergeCell ref="H15:I15"/>
    <mergeCell ref="J15:L15"/>
    <mergeCell ref="A4:L4"/>
    <mergeCell ref="A14:L14"/>
    <mergeCell ref="F15:G15"/>
    <mergeCell ref="B15:E15"/>
    <mergeCell ref="F11:G11"/>
    <mergeCell ref="F12:G12"/>
    <mergeCell ref="F13:G13"/>
    <mergeCell ref="H6:I6"/>
    <mergeCell ref="H7:I7"/>
    <mergeCell ref="H8:I8"/>
    <mergeCell ref="H9:I9"/>
    <mergeCell ref="K2:L2"/>
    <mergeCell ref="B5:E5"/>
    <mergeCell ref="B18:E18"/>
    <mergeCell ref="F16:G16"/>
    <mergeCell ref="F17:G17"/>
    <mergeCell ref="F18:G18"/>
    <mergeCell ref="B16:E16"/>
    <mergeCell ref="H17:I17"/>
    <mergeCell ref="F6:G6"/>
    <mergeCell ref="F7:G7"/>
    <mergeCell ref="B17:E17"/>
    <mergeCell ref="F9:G9"/>
    <mergeCell ref="F10:G10"/>
    <mergeCell ref="F8:G8"/>
  </mergeCells>
  <phoneticPr fontId="17" type="noConversion"/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A52FB-47D9-4927-BE09-51D9D3F33105}">
  <dimension ref="A1:E9"/>
  <sheetViews>
    <sheetView showGridLines="0" workbookViewId="0">
      <selection activeCell="C16" sqref="C16"/>
    </sheetView>
  </sheetViews>
  <sheetFormatPr defaultRowHeight="13.8" x14ac:dyDescent="0.25"/>
  <cols>
    <col min="1" max="1" width="5.09765625" customWidth="1"/>
    <col min="2" max="2" width="41.69921875" customWidth="1"/>
    <col min="3" max="3" width="35" customWidth="1"/>
    <col min="4" max="4" width="15.09765625" customWidth="1"/>
    <col min="5" max="5" width="35.19921875" customWidth="1"/>
  </cols>
  <sheetData>
    <row r="1" spans="1:5" ht="22.8" x14ac:dyDescent="0.55000000000000004">
      <c r="A1" s="20" t="s">
        <v>1</v>
      </c>
      <c r="B1" s="21" t="s">
        <v>77</v>
      </c>
      <c r="C1" s="21" t="s">
        <v>46</v>
      </c>
      <c r="D1" s="21" t="s">
        <v>56</v>
      </c>
      <c r="E1" s="22" t="s">
        <v>65</v>
      </c>
    </row>
    <row r="2" spans="1:5" ht="22.8" x14ac:dyDescent="0.55000000000000004">
      <c r="A2" s="10">
        <v>1</v>
      </c>
      <c r="B2" s="11" t="s">
        <v>49</v>
      </c>
      <c r="C2" s="6" t="s">
        <v>58</v>
      </c>
      <c r="D2" s="6" t="s">
        <v>27</v>
      </c>
      <c r="E2" s="16" t="s">
        <v>67</v>
      </c>
    </row>
    <row r="3" spans="1:5" ht="22.8" x14ac:dyDescent="0.55000000000000004">
      <c r="A3" s="10">
        <v>2</v>
      </c>
      <c r="B3" s="12" t="s">
        <v>50</v>
      </c>
      <c r="C3" s="7" t="s">
        <v>59</v>
      </c>
      <c r="D3" s="7" t="s">
        <v>60</v>
      </c>
      <c r="E3" s="17" t="s">
        <v>68</v>
      </c>
    </row>
    <row r="4" spans="1:5" ht="22.8" x14ac:dyDescent="0.55000000000000004">
      <c r="A4" s="10">
        <v>3</v>
      </c>
      <c r="B4" s="12" t="s">
        <v>51</v>
      </c>
      <c r="C4" s="7" t="s">
        <v>114</v>
      </c>
      <c r="D4" s="7" t="s">
        <v>61</v>
      </c>
      <c r="E4" s="17" t="s">
        <v>73</v>
      </c>
    </row>
    <row r="5" spans="1:5" ht="22.8" x14ac:dyDescent="0.55000000000000004">
      <c r="A5" s="10">
        <v>4</v>
      </c>
      <c r="B5" s="12" t="s">
        <v>47</v>
      </c>
      <c r="C5" s="7" t="s">
        <v>55</v>
      </c>
      <c r="D5" s="7" t="s">
        <v>29</v>
      </c>
      <c r="E5" s="17" t="s">
        <v>66</v>
      </c>
    </row>
    <row r="6" spans="1:5" ht="22.8" x14ac:dyDescent="0.55000000000000004">
      <c r="A6" s="10">
        <v>5</v>
      </c>
      <c r="B6" s="12" t="s">
        <v>48</v>
      </c>
      <c r="C6" s="7" t="s">
        <v>57</v>
      </c>
      <c r="D6" s="7" t="s">
        <v>29</v>
      </c>
      <c r="E6" s="17" t="s">
        <v>69</v>
      </c>
    </row>
    <row r="7" spans="1:5" ht="22.8" x14ac:dyDescent="0.55000000000000004">
      <c r="A7" s="10">
        <v>6</v>
      </c>
      <c r="B7" s="12" t="s">
        <v>52</v>
      </c>
      <c r="C7" s="7" t="s">
        <v>62</v>
      </c>
      <c r="D7" s="7" t="s">
        <v>31</v>
      </c>
      <c r="E7" s="17" t="s">
        <v>70</v>
      </c>
    </row>
    <row r="8" spans="1:5" ht="22.8" x14ac:dyDescent="0.55000000000000004">
      <c r="A8" s="10">
        <v>7</v>
      </c>
      <c r="B8" s="12" t="s">
        <v>53</v>
      </c>
      <c r="C8" s="7" t="s">
        <v>63</v>
      </c>
      <c r="D8" s="7" t="s">
        <v>32</v>
      </c>
      <c r="E8" s="17" t="s">
        <v>71</v>
      </c>
    </row>
    <row r="9" spans="1:5" ht="22.8" x14ac:dyDescent="0.55000000000000004">
      <c r="A9" s="13">
        <v>8</v>
      </c>
      <c r="B9" s="14" t="s">
        <v>54</v>
      </c>
      <c r="C9" s="8" t="s">
        <v>64</v>
      </c>
      <c r="D9" s="8" t="s">
        <v>29</v>
      </c>
      <c r="E9" s="18" t="s">
        <v>72</v>
      </c>
    </row>
  </sheetData>
  <phoneticPr fontId="17" type="noConversion"/>
  <pageMargins left="0.7" right="0.7" top="0.75" bottom="0.75" header="0.3" footer="0.3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60967-24BC-423F-B508-0965A5032B23}">
  <dimension ref="A1:I58"/>
  <sheetViews>
    <sheetView zoomScale="124" zoomScaleNormal="124" workbookViewId="0">
      <selection activeCell="B17" sqref="B17"/>
    </sheetView>
  </sheetViews>
  <sheetFormatPr defaultRowHeight="13.8" x14ac:dyDescent="0.25"/>
  <cols>
    <col min="2" max="2" width="27" customWidth="1"/>
    <col min="3" max="3" width="19.3984375" customWidth="1"/>
    <col min="4" max="4" width="20.09765625" customWidth="1"/>
    <col min="5" max="5" width="19.3984375" customWidth="1"/>
    <col min="6" max="7" width="23.69921875" customWidth="1"/>
    <col min="8" max="9" width="22.69921875" customWidth="1"/>
    <col min="10" max="10" width="16.3984375" customWidth="1"/>
  </cols>
  <sheetData>
    <row r="1" spans="1:9" ht="22.5" customHeight="1" x14ac:dyDescent="0.45">
      <c r="A1" s="96" t="s">
        <v>131</v>
      </c>
      <c r="B1" s="98" t="s">
        <v>77</v>
      </c>
      <c r="C1" s="98"/>
      <c r="D1" s="98"/>
      <c r="E1" s="98"/>
      <c r="F1" s="98"/>
      <c r="G1" s="98"/>
      <c r="H1" s="98"/>
      <c r="I1" s="99"/>
    </row>
    <row r="2" spans="1:9" ht="17.399999999999999" x14ac:dyDescent="0.45">
      <c r="A2" s="97"/>
      <c r="B2" s="51" t="s">
        <v>24</v>
      </c>
      <c r="C2" s="52" t="s">
        <v>74</v>
      </c>
      <c r="D2" s="52" t="s">
        <v>20</v>
      </c>
      <c r="E2" s="52" t="s">
        <v>75</v>
      </c>
      <c r="F2" s="52" t="s">
        <v>22</v>
      </c>
      <c r="G2" s="52" t="s">
        <v>76</v>
      </c>
      <c r="H2" s="52" t="s">
        <v>26</v>
      </c>
      <c r="I2" s="52" t="s">
        <v>23</v>
      </c>
    </row>
    <row r="3" spans="1:9" ht="130.5" customHeight="1" x14ac:dyDescent="0.25">
      <c r="A3" s="34" t="s">
        <v>79</v>
      </c>
      <c r="B3" s="19" t="s">
        <v>92</v>
      </c>
      <c r="C3" s="19" t="s">
        <v>109</v>
      </c>
      <c r="D3" s="19" t="s">
        <v>95</v>
      </c>
      <c r="E3" s="19" t="s">
        <v>97</v>
      </c>
      <c r="F3" s="19" t="s">
        <v>117</v>
      </c>
      <c r="G3" s="19" t="s">
        <v>99</v>
      </c>
      <c r="H3" s="26" t="s">
        <v>78</v>
      </c>
      <c r="I3" s="19" t="s">
        <v>103</v>
      </c>
    </row>
    <row r="4" spans="1:9" ht="168" customHeight="1" x14ac:dyDescent="0.25">
      <c r="A4" s="35" t="s">
        <v>80</v>
      </c>
      <c r="B4" s="19" t="s">
        <v>94</v>
      </c>
      <c r="C4" s="19" t="s">
        <v>93</v>
      </c>
      <c r="D4" s="19" t="s">
        <v>96</v>
      </c>
      <c r="E4" s="19" t="s">
        <v>98</v>
      </c>
      <c r="F4" s="26" t="s">
        <v>116</v>
      </c>
      <c r="G4" s="19" t="s">
        <v>100</v>
      </c>
      <c r="H4" s="19" t="s">
        <v>101</v>
      </c>
      <c r="I4" s="19" t="s">
        <v>102</v>
      </c>
    </row>
    <row r="6" spans="1:9" ht="17.399999999999999" x14ac:dyDescent="0.45">
      <c r="A6" s="27" t="s">
        <v>81</v>
      </c>
    </row>
    <row r="7" spans="1:9" ht="15.6" x14ac:dyDescent="0.4">
      <c r="A7" s="23" t="s">
        <v>86</v>
      </c>
      <c r="B7" s="15" t="s">
        <v>107</v>
      </c>
      <c r="C7" s="15"/>
      <c r="D7" s="15"/>
      <c r="E7" s="15"/>
      <c r="F7" s="15"/>
      <c r="G7" s="15"/>
      <c r="H7" s="15"/>
      <c r="I7" s="15"/>
    </row>
    <row r="8" spans="1:9" ht="15.6" x14ac:dyDescent="0.4">
      <c r="A8" s="23" t="s">
        <v>87</v>
      </c>
      <c r="B8" s="15" t="s">
        <v>90</v>
      </c>
      <c r="C8" s="15"/>
      <c r="D8" s="15"/>
      <c r="E8" s="15"/>
      <c r="F8" s="15"/>
      <c r="G8" s="15"/>
      <c r="H8" s="15"/>
      <c r="I8" s="15"/>
    </row>
    <row r="9" spans="1:9" ht="15.6" x14ac:dyDescent="0.4">
      <c r="A9" s="24">
        <v>0</v>
      </c>
      <c r="B9" s="15" t="s">
        <v>91</v>
      </c>
      <c r="C9" s="15"/>
      <c r="D9" s="15"/>
      <c r="E9" s="15"/>
      <c r="F9" s="15"/>
      <c r="G9" s="15"/>
      <c r="H9" s="15"/>
      <c r="I9" s="15"/>
    </row>
    <row r="10" spans="1:9" ht="17.399999999999999" x14ac:dyDescent="0.45">
      <c r="A10" s="27" t="s">
        <v>88</v>
      </c>
      <c r="B10" s="15"/>
      <c r="C10" s="15"/>
      <c r="D10" s="15"/>
      <c r="E10" s="15"/>
      <c r="F10" s="15"/>
      <c r="G10" s="15"/>
      <c r="H10" s="15"/>
      <c r="I10" s="15"/>
    </row>
    <row r="11" spans="1:9" ht="15.6" x14ac:dyDescent="0.4">
      <c r="A11" s="24">
        <v>3</v>
      </c>
      <c r="B11" s="15" t="s">
        <v>108</v>
      </c>
      <c r="C11" s="15"/>
      <c r="D11" s="15"/>
      <c r="E11" s="15"/>
      <c r="F11" s="15"/>
      <c r="G11" s="15"/>
      <c r="H11" s="15"/>
      <c r="I11" s="15"/>
    </row>
    <row r="12" spans="1:9" ht="15.6" x14ac:dyDescent="0.4">
      <c r="A12" s="23" t="s">
        <v>87</v>
      </c>
      <c r="B12" s="15" t="s">
        <v>89</v>
      </c>
      <c r="C12" s="15"/>
      <c r="D12" s="15"/>
      <c r="E12" s="15"/>
      <c r="F12" s="15"/>
      <c r="G12" s="15"/>
      <c r="H12" s="15"/>
      <c r="I12" s="15"/>
    </row>
    <row r="13" spans="1:9" s="48" customFormat="1" ht="15.6" x14ac:dyDescent="0.4">
      <c r="A13" s="49">
        <v>0</v>
      </c>
      <c r="B13" s="50" t="s">
        <v>119</v>
      </c>
      <c r="C13" s="50"/>
      <c r="D13" s="50"/>
      <c r="E13" s="50"/>
      <c r="F13" s="50"/>
      <c r="G13" s="50"/>
      <c r="H13" s="50"/>
      <c r="I13" s="50"/>
    </row>
    <row r="14" spans="1:9" ht="17.399999999999999" x14ac:dyDescent="0.45">
      <c r="A14" s="27" t="s">
        <v>85</v>
      </c>
      <c r="B14" s="15"/>
      <c r="C14" s="15"/>
      <c r="D14" s="15"/>
      <c r="E14" s="15"/>
      <c r="F14" s="15"/>
      <c r="G14" s="15"/>
      <c r="H14" s="15"/>
      <c r="I14" s="15"/>
    </row>
    <row r="15" spans="1:9" ht="15.6" x14ac:dyDescent="0.4">
      <c r="A15" s="23">
        <v>3</v>
      </c>
      <c r="B15" s="15" t="s">
        <v>104</v>
      </c>
      <c r="C15" s="15"/>
      <c r="D15" s="15"/>
      <c r="E15" s="15"/>
      <c r="F15" s="15"/>
      <c r="G15" s="15"/>
      <c r="H15" s="15"/>
      <c r="I15" s="15"/>
    </row>
    <row r="16" spans="1:9" ht="15.6" x14ac:dyDescent="0.4">
      <c r="A16" s="23" t="s">
        <v>87</v>
      </c>
      <c r="B16" s="15" t="s">
        <v>105</v>
      </c>
      <c r="C16" s="15"/>
      <c r="D16" s="15"/>
      <c r="E16" s="15"/>
      <c r="F16" s="15"/>
      <c r="G16" s="15"/>
      <c r="H16" s="15"/>
      <c r="I16" s="15"/>
    </row>
    <row r="17" spans="1:9" ht="15.6" x14ac:dyDescent="0.4">
      <c r="A17" s="24">
        <v>0</v>
      </c>
      <c r="B17" s="15" t="s">
        <v>106</v>
      </c>
      <c r="C17" s="15"/>
      <c r="D17" s="15"/>
      <c r="E17" s="15"/>
      <c r="F17" s="15"/>
      <c r="G17" s="15"/>
      <c r="H17" s="15"/>
      <c r="I17" s="15"/>
    </row>
    <row r="18" spans="1:9" ht="15.6" x14ac:dyDescent="0.4">
      <c r="A18" s="15"/>
      <c r="B18" s="15"/>
      <c r="C18" s="15"/>
      <c r="D18" s="15"/>
      <c r="E18" s="15"/>
      <c r="F18" s="15"/>
      <c r="G18" s="15"/>
      <c r="H18" s="15"/>
      <c r="I18" s="15"/>
    </row>
    <row r="19" spans="1:9" ht="15.6" x14ac:dyDescent="0.4">
      <c r="A19" s="15"/>
      <c r="B19" s="15"/>
      <c r="C19" s="15"/>
      <c r="D19" s="15"/>
      <c r="E19" s="15"/>
      <c r="F19" s="15"/>
      <c r="G19" s="15"/>
      <c r="H19" s="15"/>
      <c r="I19" s="15"/>
    </row>
    <row r="20" spans="1:9" ht="15.6" x14ac:dyDescent="0.4">
      <c r="A20" s="15"/>
      <c r="B20" s="15"/>
      <c r="C20" s="15"/>
      <c r="D20" s="15"/>
      <c r="E20" s="15"/>
      <c r="F20" s="15"/>
      <c r="G20" s="15"/>
      <c r="H20" s="15"/>
      <c r="I20" s="15"/>
    </row>
    <row r="21" spans="1:9" ht="15.6" x14ac:dyDescent="0.4">
      <c r="A21" s="15"/>
      <c r="B21" s="15"/>
      <c r="C21" s="15"/>
      <c r="D21" s="15"/>
      <c r="E21" s="15"/>
      <c r="F21" s="15"/>
      <c r="G21" s="15"/>
      <c r="H21" s="15"/>
      <c r="I21" s="15"/>
    </row>
    <row r="22" spans="1:9" ht="15.6" x14ac:dyDescent="0.4">
      <c r="A22" s="15"/>
      <c r="B22" s="15"/>
      <c r="C22" s="15"/>
      <c r="D22" s="15"/>
      <c r="E22" s="15"/>
      <c r="F22" s="15"/>
      <c r="G22" s="15"/>
      <c r="H22" s="15"/>
      <c r="I22" s="15"/>
    </row>
    <row r="23" spans="1:9" ht="15.6" x14ac:dyDescent="0.4">
      <c r="A23" s="15"/>
      <c r="B23" s="15"/>
      <c r="C23" s="15"/>
      <c r="D23" s="15"/>
      <c r="E23" s="15"/>
      <c r="F23" s="15"/>
      <c r="G23" s="15"/>
      <c r="H23" s="15"/>
      <c r="I23" s="15"/>
    </row>
    <row r="24" spans="1:9" ht="15.6" x14ac:dyDescent="0.4">
      <c r="A24" s="15"/>
      <c r="B24" s="15"/>
      <c r="C24" s="15"/>
      <c r="D24" s="15"/>
      <c r="E24" s="15"/>
      <c r="F24" s="15"/>
      <c r="G24" s="15"/>
      <c r="H24" s="15"/>
      <c r="I24" s="15"/>
    </row>
    <row r="25" spans="1:9" ht="15.6" x14ac:dyDescent="0.4">
      <c r="A25" s="15"/>
      <c r="B25" s="15"/>
      <c r="C25" s="15"/>
      <c r="D25" s="15"/>
      <c r="E25" s="15"/>
      <c r="F25" s="15"/>
      <c r="G25" s="15"/>
      <c r="H25" s="15"/>
      <c r="I25" s="15"/>
    </row>
    <row r="26" spans="1:9" ht="15.6" x14ac:dyDescent="0.4">
      <c r="A26" s="15"/>
      <c r="B26" s="15"/>
      <c r="C26" s="15"/>
      <c r="D26" s="15"/>
      <c r="E26" s="15"/>
      <c r="F26" s="15"/>
      <c r="G26" s="15"/>
      <c r="H26" s="15"/>
      <c r="I26" s="15"/>
    </row>
    <row r="27" spans="1:9" ht="15.6" x14ac:dyDescent="0.4">
      <c r="A27" s="15"/>
      <c r="B27" s="15"/>
      <c r="C27" s="15"/>
      <c r="D27" s="15"/>
      <c r="E27" s="15"/>
      <c r="F27" s="15"/>
      <c r="G27" s="15"/>
      <c r="H27" s="15"/>
      <c r="I27" s="15"/>
    </row>
    <row r="28" spans="1:9" ht="15.6" x14ac:dyDescent="0.4">
      <c r="A28" s="15"/>
      <c r="B28" s="15"/>
      <c r="C28" s="15"/>
      <c r="D28" s="15"/>
      <c r="E28" s="15"/>
      <c r="F28" s="15"/>
      <c r="G28" s="15"/>
      <c r="H28" s="15"/>
      <c r="I28" s="15"/>
    </row>
    <row r="29" spans="1:9" ht="15.6" x14ac:dyDescent="0.4">
      <c r="A29" s="15"/>
      <c r="B29" s="15"/>
      <c r="C29" s="15"/>
      <c r="D29" s="15"/>
      <c r="E29" s="15"/>
      <c r="F29" s="15"/>
      <c r="G29" s="15"/>
      <c r="H29" s="15"/>
      <c r="I29" s="15"/>
    </row>
    <row r="30" spans="1:9" ht="15.6" x14ac:dyDescent="0.4">
      <c r="A30" s="15"/>
      <c r="B30" s="15"/>
      <c r="C30" s="15"/>
      <c r="D30" s="15"/>
      <c r="E30" s="15"/>
      <c r="F30" s="15"/>
      <c r="G30" s="15"/>
      <c r="H30" s="15"/>
      <c r="I30" s="15"/>
    </row>
    <row r="31" spans="1:9" ht="15.6" x14ac:dyDescent="0.4">
      <c r="A31" s="15"/>
      <c r="B31" s="15"/>
      <c r="C31" s="15"/>
      <c r="D31" s="15"/>
      <c r="E31" s="15"/>
      <c r="F31" s="15"/>
      <c r="G31" s="15"/>
      <c r="H31" s="15"/>
      <c r="I31" s="15"/>
    </row>
    <row r="32" spans="1:9" ht="15.6" x14ac:dyDescent="0.4">
      <c r="A32" s="15"/>
      <c r="B32" s="15"/>
      <c r="C32" s="15"/>
      <c r="D32" s="15"/>
      <c r="E32" s="15"/>
      <c r="F32" s="15"/>
      <c r="G32" s="15"/>
      <c r="H32" s="15"/>
      <c r="I32" s="15"/>
    </row>
    <row r="33" spans="1:9" ht="15.6" x14ac:dyDescent="0.4">
      <c r="A33" s="15"/>
      <c r="B33" s="15"/>
      <c r="C33" s="15"/>
      <c r="D33" s="15"/>
      <c r="E33" s="15"/>
      <c r="F33" s="15"/>
      <c r="G33" s="15"/>
      <c r="H33" s="15"/>
      <c r="I33" s="15"/>
    </row>
    <row r="34" spans="1:9" ht="15.6" x14ac:dyDescent="0.4">
      <c r="A34" s="15"/>
      <c r="B34" s="15"/>
      <c r="C34" s="15"/>
      <c r="D34" s="15"/>
      <c r="E34" s="15"/>
      <c r="F34" s="15"/>
      <c r="G34" s="15"/>
      <c r="H34" s="15"/>
      <c r="I34" s="15"/>
    </row>
    <row r="35" spans="1:9" ht="15.6" x14ac:dyDescent="0.4">
      <c r="A35" s="15"/>
      <c r="B35" s="15"/>
      <c r="C35" s="15"/>
      <c r="D35" s="15"/>
      <c r="E35" s="15"/>
      <c r="F35" s="15"/>
      <c r="G35" s="15"/>
      <c r="H35" s="15"/>
      <c r="I35" s="15"/>
    </row>
    <row r="36" spans="1:9" ht="15.6" x14ac:dyDescent="0.4">
      <c r="A36" s="15"/>
      <c r="B36" s="15"/>
      <c r="C36" s="15"/>
      <c r="D36" s="15"/>
      <c r="E36" s="15"/>
      <c r="F36" s="15"/>
      <c r="G36" s="15"/>
      <c r="H36" s="15"/>
      <c r="I36" s="15"/>
    </row>
    <row r="37" spans="1:9" ht="15.6" x14ac:dyDescent="0.4">
      <c r="A37" s="15"/>
      <c r="B37" s="15"/>
      <c r="C37" s="15"/>
      <c r="D37" s="15"/>
      <c r="E37" s="15"/>
      <c r="F37" s="15"/>
      <c r="G37" s="15"/>
      <c r="H37" s="15"/>
      <c r="I37" s="15"/>
    </row>
    <row r="38" spans="1:9" ht="15.6" x14ac:dyDescent="0.4">
      <c r="A38" s="15"/>
      <c r="B38" s="15"/>
      <c r="C38" s="15"/>
      <c r="D38" s="15"/>
      <c r="E38" s="15"/>
      <c r="F38" s="15"/>
      <c r="G38" s="15"/>
      <c r="H38" s="15"/>
      <c r="I38" s="15"/>
    </row>
    <row r="39" spans="1:9" ht="15.6" x14ac:dyDescent="0.4">
      <c r="A39" s="15"/>
      <c r="B39" s="15"/>
      <c r="C39" s="15"/>
      <c r="D39" s="15"/>
      <c r="E39" s="15"/>
      <c r="F39" s="15"/>
      <c r="G39" s="15"/>
      <c r="H39" s="15"/>
      <c r="I39" s="15"/>
    </row>
    <row r="40" spans="1:9" ht="15.6" x14ac:dyDescent="0.4">
      <c r="A40" s="15"/>
      <c r="B40" s="15"/>
      <c r="C40" s="15"/>
      <c r="D40" s="15"/>
      <c r="E40" s="15"/>
      <c r="F40" s="15"/>
      <c r="G40" s="15"/>
      <c r="H40" s="15"/>
      <c r="I40" s="15"/>
    </row>
    <row r="41" spans="1:9" ht="15.6" x14ac:dyDescent="0.4">
      <c r="A41" s="15"/>
      <c r="B41" s="15"/>
      <c r="C41" s="15"/>
      <c r="D41" s="15"/>
      <c r="E41" s="15"/>
      <c r="F41" s="15"/>
      <c r="G41" s="15"/>
      <c r="H41" s="15"/>
      <c r="I41" s="15"/>
    </row>
    <row r="42" spans="1:9" ht="15.6" x14ac:dyDescent="0.4">
      <c r="A42" s="15"/>
      <c r="B42" s="15"/>
      <c r="C42" s="15"/>
      <c r="D42" s="15"/>
      <c r="E42" s="15"/>
      <c r="F42" s="15"/>
      <c r="G42" s="15"/>
      <c r="H42" s="15"/>
      <c r="I42" s="15"/>
    </row>
    <row r="43" spans="1:9" ht="15.6" x14ac:dyDescent="0.4">
      <c r="A43" s="15"/>
      <c r="B43" s="15"/>
      <c r="C43" s="15"/>
      <c r="D43" s="15"/>
      <c r="E43" s="15"/>
      <c r="F43" s="15"/>
      <c r="G43" s="15"/>
      <c r="H43" s="15"/>
      <c r="I43" s="15"/>
    </row>
    <row r="44" spans="1:9" ht="15.6" x14ac:dyDescent="0.4">
      <c r="A44" s="15"/>
      <c r="B44" s="15"/>
      <c r="C44" s="15"/>
      <c r="D44" s="15"/>
      <c r="E44" s="15"/>
      <c r="F44" s="15"/>
      <c r="G44" s="15"/>
      <c r="H44" s="15"/>
      <c r="I44" s="15"/>
    </row>
    <row r="45" spans="1:9" ht="15.6" x14ac:dyDescent="0.4">
      <c r="A45" s="15"/>
      <c r="B45" s="15"/>
      <c r="C45" s="15"/>
      <c r="D45" s="15"/>
      <c r="E45" s="15"/>
      <c r="F45" s="15"/>
      <c r="G45" s="15"/>
      <c r="H45" s="15"/>
      <c r="I45" s="15"/>
    </row>
    <row r="46" spans="1:9" ht="15.6" x14ac:dyDescent="0.4">
      <c r="A46" s="15"/>
      <c r="B46" s="15"/>
      <c r="C46" s="15"/>
      <c r="D46" s="15"/>
      <c r="E46" s="15"/>
      <c r="F46" s="15"/>
      <c r="G46" s="15"/>
      <c r="H46" s="15"/>
      <c r="I46" s="15"/>
    </row>
    <row r="47" spans="1:9" ht="15.6" x14ac:dyDescent="0.4">
      <c r="A47" s="15"/>
      <c r="B47" s="15"/>
      <c r="C47" s="15"/>
      <c r="D47" s="15"/>
      <c r="E47" s="15"/>
      <c r="F47" s="15"/>
      <c r="G47" s="15"/>
      <c r="H47" s="15"/>
      <c r="I47" s="15"/>
    </row>
    <row r="48" spans="1:9" ht="15.6" x14ac:dyDescent="0.4">
      <c r="A48" s="15"/>
      <c r="B48" s="15"/>
      <c r="C48" s="15"/>
      <c r="D48" s="15"/>
      <c r="E48" s="15"/>
      <c r="F48" s="15"/>
      <c r="G48" s="15"/>
      <c r="H48" s="15"/>
      <c r="I48" s="15"/>
    </row>
    <row r="49" spans="1:9" ht="15.6" x14ac:dyDescent="0.4">
      <c r="A49" s="15"/>
      <c r="B49" s="15"/>
      <c r="C49" s="15"/>
      <c r="D49" s="15"/>
      <c r="E49" s="15"/>
      <c r="F49" s="15"/>
      <c r="G49" s="15"/>
      <c r="H49" s="15"/>
      <c r="I49" s="15"/>
    </row>
    <row r="50" spans="1:9" ht="15.6" x14ac:dyDescent="0.4">
      <c r="A50" s="15"/>
      <c r="B50" s="15"/>
      <c r="C50" s="15"/>
      <c r="D50" s="15"/>
      <c r="E50" s="15"/>
      <c r="F50" s="15"/>
      <c r="G50" s="15"/>
      <c r="H50" s="15"/>
      <c r="I50" s="15"/>
    </row>
    <row r="51" spans="1:9" ht="15.6" x14ac:dyDescent="0.4">
      <c r="A51" s="15"/>
      <c r="B51" s="15"/>
      <c r="C51" s="15"/>
      <c r="D51" s="15"/>
      <c r="E51" s="15"/>
      <c r="F51" s="15"/>
      <c r="G51" s="15"/>
      <c r="H51" s="15"/>
      <c r="I51" s="15"/>
    </row>
    <row r="52" spans="1:9" ht="15.6" x14ac:dyDescent="0.4">
      <c r="A52" s="15"/>
      <c r="B52" s="15"/>
      <c r="C52" s="15"/>
      <c r="D52" s="15"/>
      <c r="E52" s="15"/>
      <c r="F52" s="15"/>
      <c r="G52" s="15"/>
      <c r="H52" s="15"/>
      <c r="I52" s="15"/>
    </row>
    <row r="53" spans="1:9" ht="15.6" x14ac:dyDescent="0.4">
      <c r="A53" s="15"/>
      <c r="B53" s="15"/>
      <c r="C53" s="15"/>
      <c r="D53" s="15"/>
      <c r="E53" s="15"/>
      <c r="F53" s="15"/>
      <c r="G53" s="15"/>
      <c r="H53" s="15"/>
      <c r="I53" s="15"/>
    </row>
    <row r="54" spans="1:9" ht="15.6" x14ac:dyDescent="0.4">
      <c r="A54" s="15"/>
      <c r="B54" s="15"/>
      <c r="C54" s="15"/>
      <c r="D54" s="15"/>
      <c r="E54" s="15"/>
      <c r="F54" s="15"/>
      <c r="G54" s="15"/>
      <c r="H54" s="15"/>
      <c r="I54" s="15"/>
    </row>
    <row r="55" spans="1:9" ht="15.6" x14ac:dyDescent="0.4">
      <c r="A55" s="15"/>
      <c r="B55" s="15"/>
      <c r="C55" s="15"/>
      <c r="D55" s="15"/>
      <c r="E55" s="15"/>
      <c r="F55" s="15"/>
      <c r="G55" s="15"/>
      <c r="H55" s="15"/>
      <c r="I55" s="15"/>
    </row>
    <row r="56" spans="1:9" ht="15.6" x14ac:dyDescent="0.4">
      <c r="A56" s="15"/>
      <c r="B56" s="15"/>
      <c r="C56" s="15"/>
      <c r="D56" s="15"/>
      <c r="E56" s="15"/>
      <c r="F56" s="15"/>
      <c r="G56" s="15"/>
      <c r="H56" s="15"/>
      <c r="I56" s="15"/>
    </row>
    <row r="57" spans="1:9" ht="15.6" x14ac:dyDescent="0.4">
      <c r="A57" s="15"/>
      <c r="B57" s="15"/>
      <c r="C57" s="15"/>
      <c r="D57" s="15"/>
      <c r="E57" s="15"/>
      <c r="F57" s="15"/>
      <c r="G57" s="15"/>
      <c r="H57" s="15"/>
      <c r="I57" s="15"/>
    </row>
    <row r="58" spans="1:9" ht="15.6" x14ac:dyDescent="0.4">
      <c r="A58" s="15"/>
      <c r="B58" s="15"/>
      <c r="C58" s="15"/>
      <c r="D58" s="15"/>
      <c r="E58" s="15"/>
      <c r="F58" s="15"/>
      <c r="G58" s="15"/>
      <c r="H58" s="15"/>
      <c r="I58" s="15"/>
    </row>
  </sheetData>
  <mergeCells count="2">
    <mergeCell ref="A1:A2"/>
    <mergeCell ref="B1:I1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FHC</vt:lpstr>
      <vt:lpstr>FHC_Result</vt:lpstr>
      <vt:lpstr>สูตร Financial Ratio</vt:lpstr>
      <vt:lpstr>แปลผล</vt:lpstr>
    </vt:vector>
  </TitlesOfParts>
  <Company>BOT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TMadmin</dc:creator>
  <cp:lastModifiedBy>TMadmin</cp:lastModifiedBy>
  <dcterms:created xsi:type="dcterms:W3CDTF">2022-05-24T06:47:57Z</dcterms:created>
  <dcterms:modified xsi:type="dcterms:W3CDTF">2023-01-23T09:23:38Z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2022-05-24T06:47:58Z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86b96fed-5bea-4757-8c39-27dbdb61197a</vt:lpwstr>
  </property>
  <property fmtid="{D5CDD505-2E9C-101B-9397-08002B2CF9AE}" pid="8" name="MSIP_Label_57ef099a-7fa4-4e34-953d-f6f34188ebfd_ContentBits">
    <vt:lpwstr>0</vt:lpwstr>
  </property>
</Properties>
</file>